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https://mestokosice.sharepoint.com/sites/MMK-NSI000014-VOSLA4R/Zdielane dokumenty/VO SLA4R/SLA Infra Mesta Košice/02. Vyzva/"/>
    </mc:Choice>
  </mc:AlternateContent>
  <xr:revisionPtr revIDLastSave="130" documentId="13_ncr:1_{05E48506-73E8-DB48-A595-8BDFB15F45A6}" xr6:coauthVersionLast="47" xr6:coauthVersionMax="47" xr10:uidLastSave="{8C0359E5-EE56-F647-AE37-C01E7D00F4AD}"/>
  <bookViews>
    <workbookView xWindow="38500" yWindow="640" windowWidth="29220" windowHeight="23340" xr2:uid="{F0508547-76A9-054B-AF77-DD40A7964579}"/>
  </bookViews>
  <sheets>
    <sheet name="CMDB CI overview" sheetId="2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3" l="1"/>
  <c r="I19" i="23"/>
  <c r="H19" i="23"/>
  <c r="G19" i="23"/>
  <c r="J19" i="23"/>
  <c r="F19" i="23"/>
  <c r="L19" i="23"/>
  <c r="K19" i="23"/>
  <c r="E19" i="23"/>
  <c r="D19" i="23"/>
</calcChain>
</file>

<file path=xl/sharedStrings.xml><?xml version="1.0" encoding="utf-8"?>
<sst xmlns="http://schemas.openxmlformats.org/spreadsheetml/2006/main" count="27" uniqueCount="27">
  <si>
    <t>MMK</t>
  </si>
  <si>
    <t>MSP</t>
  </si>
  <si>
    <t>SKO</t>
  </si>
  <si>
    <t>DPM</t>
  </si>
  <si>
    <t>BPM</t>
  </si>
  <si>
    <t>MLE</t>
  </si>
  <si>
    <t>SSP</t>
  </si>
  <si>
    <t>KMK</t>
  </si>
  <si>
    <t>SMZ</t>
  </si>
  <si>
    <t>ZOO</t>
  </si>
  <si>
    <t>PSC</t>
  </si>
  <si>
    <t>KFA</t>
  </si>
  <si>
    <t>SSS</t>
  </si>
  <si>
    <t>MK</t>
  </si>
  <si>
    <t>TEH</t>
  </si>
  <si>
    <t>orgnizácia</t>
  </si>
  <si>
    <t># CMDB CI / sieťové prvky</t>
  </si>
  <si>
    <t># CMCB CI / cloudové služiby</t>
  </si>
  <si>
    <t># CMDB CI /serverov</t>
  </si>
  <si>
    <t># CMDB CI /aplikácií</t>
  </si>
  <si>
    <t># pc, notebookov</t>
  </si>
  <si>
    <t># mobilných zariadení</t>
  </si>
  <si>
    <t># M365 účtov</t>
  </si>
  <si>
    <t># CMDB CI /lokalít</t>
  </si>
  <si>
    <t># IoT endpointov</t>
  </si>
  <si>
    <t>spolu:</t>
  </si>
  <si>
    <t># tlačiarní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</si>
</sst>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9C57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Aptos Narrow"/>
      <scheme val="minor"/>
    </font>
    <font>
      <b/>
      <sz val="12"/>
      <color rgb="FF9C57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1" applyFont="1" applyBorder="1" applyAlignment="1">
      <alignment horizontal="left" wrapText="1"/>
    </xf>
    <xf numFmtId="0" fontId="0" fillId="0" borderId="0" xfId="0" applyAlignment="1">
      <alignment horizontal="center" textRotation="90"/>
    </xf>
    <xf numFmtId="0" fontId="5" fillId="3" borderId="0" xfId="2" applyFont="1" applyAlignment="1">
      <alignment horizontal="right"/>
    </xf>
    <xf numFmtId="0" fontId="5" fillId="3" borderId="0" xfId="2" applyFont="1" applyAlignment="1">
      <alignment horizontal="center"/>
    </xf>
    <xf numFmtId="0" fontId="3" fillId="2" borderId="1" xfId="1" applyFont="1" applyBorder="1" applyAlignment="1">
      <alignment horizontal="left" wrapText="1"/>
    </xf>
    <xf numFmtId="0" fontId="0" fillId="4" borderId="0" xfId="0" applyFill="1" applyAlignment="1">
      <alignment horizontal="center"/>
    </xf>
  </cellXfs>
  <cellStyles count="3">
    <cellStyle name="20% - Accent1" xfId="1" builtinId="30"/>
    <cellStyle name="Neutral" xfId="2" builtinId="28"/>
    <cellStyle name="Normal" xfId="0" builtinId="0"/>
  </cellStyles>
  <dxfs count="1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  <alignment horizontal="center" vertical="bottom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  <alignment horizontal="center" vertical="bottom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  <alignment horizontal="center" vertical="bottom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left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3363B1-F33D-4D46-8406-9608777F3DD2}" name="Table2" displayName="Table2" ref="B2:L17" totalsRowShown="0">
  <autoFilter ref="B2:L17" xr:uid="{693363B1-F33D-4D46-8406-9608777F3DD2}"/>
  <sortState xmlns:xlrd2="http://schemas.microsoft.com/office/spreadsheetml/2017/richdata2" ref="B3:L17">
    <sortCondition ref="B2:B17"/>
  </sortState>
  <tableColumns count="11">
    <tableColumn id="1" xr3:uid="{DB286229-89E9-D34F-B388-379045EA9931}" name="orgnizácia" dataDxfId="10"/>
    <tableColumn id="2" xr3:uid="{5F71F1EC-2B4D-CA4A-BC9D-59A5E9206CF4}" name="# CMDB CI / sieťové prvky" dataDxfId="9"/>
    <tableColumn id="3" xr3:uid="{1A07DF1E-D6BA-3D4B-B91A-D96D002F9B62}" name="# CMCB CI / cloudové služiby" dataDxfId="2"/>
    <tableColumn id="4" xr3:uid="{7EBC7705-43E0-9646-8DE4-0236AC4E8EFD}" name="# CMDB CI /serverov" dataDxfId="1"/>
    <tableColumn id="5" xr3:uid="{14D1304A-8FFF-B648-809E-56751C789C03}" name="# CMDB CI /aplikácií" dataDxfId="0"/>
    <tableColumn id="6" xr3:uid="{F850FAE3-DE41-8F4E-916E-B9EDA87BACA2}" name="# tlačiarní" dataDxfId="8"/>
    <tableColumn id="7" xr3:uid="{814EC7FE-50C0-5045-B75B-6DA653A0CA9C}" name="# pc, notebookov" dataDxfId="7"/>
    <tableColumn id="8" xr3:uid="{2811EC57-613A-8F49-A0DD-7C5FBF75F1C9}" name="# mobilných zariadení" dataDxfId="6"/>
    <tableColumn id="9" xr3:uid="{362A40FD-EC9E-CC46-B921-54268ECB154C}" name="# M365 účtov" dataDxfId="5"/>
    <tableColumn id="10" xr3:uid="{887F63BD-E5AF-EF48-98F8-A6D609FAD4BE}" name="# CMDB CI /lokalít" dataDxfId="4"/>
    <tableColumn id="11" xr3:uid="{B0EED0C5-9365-9C46-8A5F-EDEC9D4B5DEE}" name="# IoT endpointov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40CA-3234-414A-8599-335D9813B5A5}">
  <dimension ref="B1:L19"/>
  <sheetViews>
    <sheetView tabSelected="1" zoomScale="170" zoomScaleNormal="1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D8" sqref="D8"/>
    </sheetView>
  </sheetViews>
  <sheetFormatPr baseColWidth="10" defaultColWidth="11" defaultRowHeight="16" x14ac:dyDescent="0.2"/>
  <cols>
    <col min="1" max="1" width="3.6640625" customWidth="1"/>
    <col min="2" max="2" width="14.6640625" style="2" customWidth="1"/>
    <col min="3" max="12" width="10.5" style="1" customWidth="1"/>
  </cols>
  <sheetData>
    <row r="1" spans="2:12" ht="7.5" customHeight="1" x14ac:dyDescent="0.2"/>
    <row r="2" spans="2:12" ht="144.75" customHeight="1" x14ac:dyDescent="0.2">
      <c r="B2" s="2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26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</row>
    <row r="3" spans="2:12" x14ac:dyDescent="0.2">
      <c r="B3" s="3" t="s">
        <v>4</v>
      </c>
      <c r="C3" s="1">
        <v>26</v>
      </c>
      <c r="E3" s="1">
        <v>5</v>
      </c>
      <c r="F3" s="1">
        <v>13</v>
      </c>
      <c r="G3" s="8">
        <v>11</v>
      </c>
      <c r="H3" s="8">
        <v>100</v>
      </c>
      <c r="I3" s="8">
        <v>84</v>
      </c>
      <c r="J3" s="1">
        <v>86</v>
      </c>
      <c r="K3" s="1">
        <v>13</v>
      </c>
    </row>
    <row r="4" spans="2:12" x14ac:dyDescent="0.2">
      <c r="B4" s="3" t="s">
        <v>3</v>
      </c>
      <c r="C4" s="1">
        <v>33</v>
      </c>
      <c r="E4" s="1">
        <v>9</v>
      </c>
      <c r="F4" s="1">
        <v>19</v>
      </c>
      <c r="G4" s="8">
        <v>36</v>
      </c>
      <c r="H4" s="8">
        <v>147</v>
      </c>
      <c r="I4" s="8">
        <v>78</v>
      </c>
      <c r="J4" s="1">
        <v>280</v>
      </c>
      <c r="K4" s="1">
        <v>5</v>
      </c>
    </row>
    <row r="5" spans="2:12" x14ac:dyDescent="0.2">
      <c r="B5" s="3" t="s">
        <v>11</v>
      </c>
      <c r="G5" s="8"/>
      <c r="H5" s="8">
        <v>3</v>
      </c>
      <c r="I5" s="8"/>
      <c r="J5" s="1">
        <v>5</v>
      </c>
      <c r="K5" s="1">
        <v>1</v>
      </c>
    </row>
    <row r="6" spans="2:12" x14ac:dyDescent="0.2">
      <c r="B6" s="3" t="s">
        <v>7</v>
      </c>
      <c r="C6" s="1">
        <v>10</v>
      </c>
      <c r="F6" s="1">
        <v>7</v>
      </c>
      <c r="G6" s="8">
        <v>12</v>
      </c>
      <c r="H6" s="8">
        <v>46</v>
      </c>
      <c r="I6" s="8">
        <v>16</v>
      </c>
      <c r="J6" s="1">
        <v>45</v>
      </c>
      <c r="K6" s="1">
        <v>19</v>
      </c>
    </row>
    <row r="7" spans="2:12" x14ac:dyDescent="0.2">
      <c r="B7" s="3" t="s">
        <v>13</v>
      </c>
      <c r="C7" s="1">
        <v>129</v>
      </c>
      <c r="G7" s="8"/>
      <c r="H7" s="8"/>
      <c r="I7" s="8"/>
      <c r="K7" s="1">
        <v>2</v>
      </c>
    </row>
    <row r="8" spans="2:12" x14ac:dyDescent="0.2">
      <c r="B8" s="3" t="s">
        <v>5</v>
      </c>
      <c r="C8" s="1">
        <v>10</v>
      </c>
      <c r="E8" s="1">
        <v>4</v>
      </c>
      <c r="F8" s="1">
        <v>7</v>
      </c>
      <c r="G8" s="8">
        <v>7</v>
      </c>
      <c r="H8" s="8">
        <v>59</v>
      </c>
      <c r="I8" s="8">
        <v>57</v>
      </c>
      <c r="J8" s="1">
        <v>49</v>
      </c>
      <c r="K8" s="1">
        <v>11</v>
      </c>
    </row>
    <row r="9" spans="2:12" x14ac:dyDescent="0.2">
      <c r="B9" s="3" t="s">
        <v>0</v>
      </c>
      <c r="C9" s="1">
        <v>80</v>
      </c>
      <c r="E9" s="1">
        <v>80</v>
      </c>
      <c r="F9" s="1">
        <v>46</v>
      </c>
      <c r="G9" s="8">
        <v>270</v>
      </c>
      <c r="H9" s="8">
        <v>787</v>
      </c>
      <c r="I9" s="8">
        <v>98</v>
      </c>
      <c r="J9" s="1">
        <v>553</v>
      </c>
      <c r="K9" s="1">
        <v>12</v>
      </c>
    </row>
    <row r="10" spans="2:12" x14ac:dyDescent="0.2">
      <c r="B10" s="3" t="s">
        <v>1</v>
      </c>
      <c r="C10" s="1">
        <v>10</v>
      </c>
      <c r="G10" s="8"/>
      <c r="H10" s="8">
        <v>137</v>
      </c>
      <c r="I10" s="8">
        <v>33</v>
      </c>
      <c r="J10" s="1">
        <v>266</v>
      </c>
      <c r="K10" s="1">
        <v>10</v>
      </c>
    </row>
    <row r="11" spans="2:12" x14ac:dyDescent="0.2">
      <c r="B11" s="3" t="s">
        <v>10</v>
      </c>
      <c r="C11" s="1">
        <v>33</v>
      </c>
      <c r="D11" s="1">
        <v>5</v>
      </c>
      <c r="E11" s="1">
        <v>7</v>
      </c>
      <c r="F11" s="1">
        <v>7</v>
      </c>
      <c r="G11" s="8"/>
      <c r="H11" s="8">
        <v>41</v>
      </c>
      <c r="I11" s="8"/>
      <c r="J11" s="1">
        <v>45</v>
      </c>
      <c r="K11" s="1">
        <v>3</v>
      </c>
    </row>
    <row r="12" spans="2:12" x14ac:dyDescent="0.2">
      <c r="B12" s="3" t="s">
        <v>2</v>
      </c>
      <c r="C12" s="1">
        <v>39</v>
      </c>
      <c r="G12" s="8"/>
      <c r="H12" s="8">
        <v>493</v>
      </c>
      <c r="I12" s="8">
        <v>60</v>
      </c>
      <c r="J12" s="1">
        <v>750</v>
      </c>
      <c r="K12" s="1">
        <v>40</v>
      </c>
      <c r="L12" s="1">
        <v>10</v>
      </c>
    </row>
    <row r="13" spans="2:12" x14ac:dyDescent="0.2">
      <c r="B13" s="3" t="s">
        <v>8</v>
      </c>
      <c r="C13" s="1">
        <v>32</v>
      </c>
      <c r="F13" s="1">
        <v>5</v>
      </c>
      <c r="G13" s="8"/>
      <c r="H13" s="8">
        <v>13</v>
      </c>
      <c r="I13" s="8"/>
      <c r="J13" s="1">
        <v>425</v>
      </c>
      <c r="K13" s="1">
        <v>14</v>
      </c>
    </row>
    <row r="14" spans="2:12" x14ac:dyDescent="0.2">
      <c r="B14" s="3" t="s">
        <v>6</v>
      </c>
      <c r="G14" s="8">
        <v>18</v>
      </c>
      <c r="H14" s="8">
        <v>52</v>
      </c>
      <c r="I14" s="8">
        <v>24</v>
      </c>
      <c r="J14" s="1">
        <v>122</v>
      </c>
      <c r="K14" s="1">
        <v>2</v>
      </c>
    </row>
    <row r="15" spans="2:12" x14ac:dyDescent="0.2">
      <c r="B15" s="3" t="s">
        <v>12</v>
      </c>
      <c r="C15" s="1">
        <v>4</v>
      </c>
      <c r="D15" s="1">
        <v>291</v>
      </c>
      <c r="E15" s="1">
        <v>3</v>
      </c>
      <c r="F15" s="1">
        <v>6</v>
      </c>
      <c r="G15" s="8"/>
      <c r="H15" s="8">
        <v>0</v>
      </c>
      <c r="I15" s="8"/>
      <c r="J15" s="1">
        <v>33</v>
      </c>
      <c r="K15" s="1">
        <v>1</v>
      </c>
    </row>
    <row r="16" spans="2:12" x14ac:dyDescent="0.2">
      <c r="B16" s="7" t="s">
        <v>14</v>
      </c>
      <c r="C16" s="1">
        <v>7</v>
      </c>
      <c r="E16" s="1">
        <v>23</v>
      </c>
      <c r="F16" s="1">
        <v>10</v>
      </c>
      <c r="G16" s="8"/>
      <c r="H16" s="8">
        <v>18</v>
      </c>
      <c r="I16" s="8"/>
      <c r="J16" s="1">
        <v>65</v>
      </c>
      <c r="K16" s="1">
        <v>7</v>
      </c>
    </row>
    <row r="17" spans="2:12" x14ac:dyDescent="0.2">
      <c r="B17" s="3" t="s">
        <v>9</v>
      </c>
      <c r="G17" s="8">
        <v>4</v>
      </c>
      <c r="H17" s="8">
        <v>22</v>
      </c>
      <c r="I17" s="8">
        <v>8</v>
      </c>
      <c r="J17" s="1">
        <v>17</v>
      </c>
      <c r="K17" s="1">
        <v>2</v>
      </c>
    </row>
    <row r="19" spans="2:12" x14ac:dyDescent="0.2">
      <c r="B19" s="5" t="s">
        <v>25</v>
      </c>
      <c r="C19" s="6">
        <f>SUM(Table2['# CMDB CI / sieťové prvky])</f>
        <v>413</v>
      </c>
      <c r="D19" s="6">
        <f>SUM(Table2['# CMCB CI / cloudové služiby])</f>
        <v>296</v>
      </c>
      <c r="E19" s="6">
        <f>SUM(Table2['# CMDB CI /serverov])</f>
        <v>131</v>
      </c>
      <c r="F19" s="6">
        <f>SUM(Table2['# CMDB CI /aplikácií])</f>
        <v>120</v>
      </c>
      <c r="G19" s="6">
        <f>SUM(Table2['# tlačiarní])</f>
        <v>358</v>
      </c>
      <c r="H19" s="6">
        <f>SUM(Table2['# pc, notebookov])</f>
        <v>1918</v>
      </c>
      <c r="I19" s="6">
        <f>SUM(Table2['# mobilných zariadení])</f>
        <v>458</v>
      </c>
      <c r="J19" s="6">
        <f>SUM(Table2['# M365 účtov])</f>
        <v>2741</v>
      </c>
      <c r="K19" s="6">
        <f>SUM(Table2['# CMDB CI /lokalít])</f>
        <v>142</v>
      </c>
      <c r="L19" s="6">
        <f>SUM(Table2['# IoT endpointov])</f>
        <v>10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45D489E6B3B64CA7F53A1ED045B089" ma:contentTypeVersion="4" ma:contentTypeDescription="Create a new document." ma:contentTypeScope="" ma:versionID="f9c5d45a59f7f5d287756f8d76b9168e">
  <xsd:schema xmlns:xsd="http://www.w3.org/2001/XMLSchema" xmlns:xs="http://www.w3.org/2001/XMLSchema" xmlns:p="http://schemas.microsoft.com/office/2006/metadata/properties" xmlns:ns2="4c3421f5-417c-4688-b5d8-ae0bb026df70" targetNamespace="http://schemas.microsoft.com/office/2006/metadata/properties" ma:root="true" ma:fieldsID="0ef557e046d8c0e53c55008815551adf" ns2:_="">
    <xsd:import namespace="4c3421f5-417c-4688-b5d8-ae0bb026d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421f5-417c-4688-b5d8-ae0bb026df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A3CBA9-6FE2-4313-8EBA-44ADD96312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360D41-A128-4DB7-9D23-4DF52B04B985}"/>
</file>

<file path=customXml/itemProps3.xml><?xml version="1.0" encoding="utf-8"?>
<ds:datastoreItem xmlns:ds="http://schemas.openxmlformats.org/officeDocument/2006/customXml" ds:itemID="{A8E5AE5D-6480-482E-A093-791FEA361642}">
  <ds:schemaRefs>
    <ds:schemaRef ds:uri="http://www.w3.org/XML/1998/namespace"/>
    <ds:schemaRef ds:uri="4c3421f5-417c-4688-b5d8-ae0bb026df70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CMDB CI overview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Frič, Ivan</dc:creator>
  <cp:keywords/>
  <dc:description/>
  <cp:lastModifiedBy>Frič, Ivan</cp:lastModifiedBy>
  <cp:revision/>
  <dcterms:created xsi:type="dcterms:W3CDTF">2025-03-04T02:27:22Z</dcterms:created>
  <dcterms:modified xsi:type="dcterms:W3CDTF">2025-07-08T12:38:48Z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0x010100FF45D489E6B3B64CA7F53A1ED045B089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