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Odbor rozvoje\Oddělení RSP\společné\VZ\2025\01_PoS _Vybavení\03_Vysvětlení ZD_dotazy\04_dotaz\"/>
    </mc:Choice>
  </mc:AlternateContent>
  <bookViews>
    <workbookView xWindow="0" yWindow="0" windowWidth="28800" windowHeight="14100"/>
  </bookViews>
  <sheets>
    <sheet name="4-Vana" sheetId="4" r:id="rId1"/>
  </sheets>
  <definedNames>
    <definedName name="_xlnm.Print_Area" localSheetId="0">'4-Vana'!$B$2:$K$76,'4-Vana'!$B$80:$K$97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1" i="4" l="1"/>
  <c r="J68" i="4"/>
  <c r="F91" i="4"/>
  <c r="F68" i="4"/>
  <c r="J96" i="4" l="1"/>
  <c r="J95" i="4" l="1"/>
  <c r="F90" i="4"/>
  <c r="F67" i="4"/>
  <c r="J12" i="4" l="1"/>
  <c r="J65" i="4"/>
  <c r="J88" i="4"/>
  <c r="F37" i="4" l="1"/>
  <c r="F36" i="4"/>
  <c r="F35" i="4"/>
  <c r="BJ95" i="4"/>
  <c r="BJ94" i="4" s="1"/>
  <c r="S95" i="4"/>
  <c r="S94" i="4" s="1"/>
  <c r="Q95" i="4"/>
  <c r="Q94" i="4" s="1"/>
  <c r="O95" i="4"/>
  <c r="O94" i="4" s="1"/>
  <c r="F88" i="4"/>
  <c r="E86" i="4"/>
  <c r="F65" i="4"/>
  <c r="E63" i="4"/>
  <c r="J37" i="4"/>
  <c r="J36" i="4"/>
  <c r="J35" i="4"/>
  <c r="E7" i="4"/>
  <c r="E84" i="4" s="1"/>
  <c r="E61" i="4" l="1"/>
  <c r="J73" i="4" l="1"/>
  <c r="J34" i="4" s="1"/>
  <c r="J94" i="4"/>
  <c r="J74" i="4" s="1"/>
  <c r="J72" i="4" l="1"/>
  <c r="J30" i="4"/>
  <c r="J39" i="4" s="1"/>
</calcChain>
</file>

<file path=xl/sharedStrings.xml><?xml version="1.0" encoding="utf-8"?>
<sst xmlns="http://schemas.openxmlformats.org/spreadsheetml/2006/main" count="271" uniqueCount="136">
  <si>
    <t/>
  </si>
  <si>
    <t>False</t>
  </si>
  <si>
    <t>v ---  níže se nacházejí doplnkové a pomocné údaje k sestavám  --- v</t>
  </si>
  <si>
    <t>Stavba:</t>
  </si>
  <si>
    <t>KSO:</t>
  </si>
  <si>
    <t>CC-CZ:</t>
  </si>
  <si>
    <t>Místo:</t>
  </si>
  <si>
    <t>Datum:</t>
  </si>
  <si>
    <t>Zadavatel:</t>
  </si>
  <si>
    <t>IČ:</t>
  </si>
  <si>
    <t>Město Zábřeh</t>
  </si>
  <si>
    <t>DIČ:</t>
  </si>
  <si>
    <t>Uchazeč:</t>
  </si>
  <si>
    <t>Zpracovatel: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</si>
  <si>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</si>
  <si>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</si>
  <si>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</si>
  <si>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</si>
  <si>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</si>
  <si>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</si>
  <si>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</si>
  <si>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</si>
  <si>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</si>
  <si>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</si>
  <si>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</si>
  <si>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</si>
  <si>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</si>
  <si>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Datum a podpis:</t>
  </si>
  <si>
    <t>Razítko</t>
  </si>
  <si>
    <t>Objednavatel</t>
  </si>
  <si>
    <t>Uchazeč</t>
  </si>
  <si>
    <t>Popis</t>
  </si>
  <si>
    <t>D</t>
  </si>
  <si>
    <t>0</t>
  </si>
  <si>
    <t>1</t>
  </si>
  <si>
    <t>{fba7c033-1ac2-4f82-ab48-aa187dc2321d}</t>
  </si>
  <si>
    <t>2</t>
  </si>
  <si>
    <t>jámy</t>
  </si>
  <si>
    <t>1177,765</t>
  </si>
  <si>
    <t>rýhy1</t>
  </si>
  <si>
    <t>18,628</t>
  </si>
  <si>
    <t>rýhy2</t>
  </si>
  <si>
    <t>116,668</t>
  </si>
  <si>
    <t>zásyp</t>
  </si>
  <si>
    <t>250,217</t>
  </si>
  <si>
    <t>násyp</t>
  </si>
  <si>
    <t>87,336</t>
  </si>
  <si>
    <t>přebytek</t>
  </si>
  <si>
    <t>1088,225</t>
  </si>
  <si>
    <t>Objekt:</t>
  </si>
  <si>
    <t>ZB200</t>
  </si>
  <si>
    <t>15,182</t>
  </si>
  <si>
    <t>ZB300</t>
  </si>
  <si>
    <t>120,797</t>
  </si>
  <si>
    <t>vrt</t>
  </si>
  <si>
    <t>360</t>
  </si>
  <si>
    <t>vrt2</t>
  </si>
  <si>
    <t>80</t>
  </si>
  <si>
    <t>HIV</t>
  </si>
  <si>
    <t>419,8</t>
  </si>
  <si>
    <t>HIS</t>
  </si>
  <si>
    <t>373,335</t>
  </si>
  <si>
    <t>bedsteny2</t>
  </si>
  <si>
    <t>1234,774</t>
  </si>
  <si>
    <t>bedsteny1</t>
  </si>
  <si>
    <t>274,541</t>
  </si>
  <si>
    <t>Bstrop1</t>
  </si>
  <si>
    <t>1064,23</t>
  </si>
  <si>
    <t>pkstrop1</t>
  </si>
  <si>
    <t>965,993</t>
  </si>
  <si>
    <t>P01</t>
  </si>
  <si>
    <t>300,7</t>
  </si>
  <si>
    <t>P02</t>
  </si>
  <si>
    <t>44,8</t>
  </si>
  <si>
    <t>P03</t>
  </si>
  <si>
    <t>68,4</t>
  </si>
  <si>
    <t>P10</t>
  </si>
  <si>
    <t>99,1</t>
  </si>
  <si>
    <t>P11</t>
  </si>
  <si>
    <t>41,9</t>
  </si>
  <si>
    <t>P20</t>
  </si>
  <si>
    <t>50,1</t>
  </si>
  <si>
    <t>P21</t>
  </si>
  <si>
    <t>38,3</t>
  </si>
  <si>
    <t>P22</t>
  </si>
  <si>
    <t>79,3</t>
  </si>
  <si>
    <t>P30</t>
  </si>
  <si>
    <t>369,8</t>
  </si>
  <si>
    <t>P31</t>
  </si>
  <si>
    <t>114,8</t>
  </si>
  <si>
    <t>P40</t>
  </si>
  <si>
    <t>18,6</t>
  </si>
  <si>
    <t>teraco</t>
  </si>
  <si>
    <t>425,1</t>
  </si>
  <si>
    <t>schteraco</t>
  </si>
  <si>
    <t>38,618</t>
  </si>
  <si>
    <t>dlazbaA</t>
  </si>
  <si>
    <t>141</t>
  </si>
  <si>
    <t>dlazbaB</t>
  </si>
  <si>
    <t>88,4</t>
  </si>
  <si>
    <t>dlazbaBz</t>
  </si>
  <si>
    <t>lino</t>
  </si>
  <si>
    <t>484,6</t>
  </si>
  <si>
    <t>koberec</t>
  </si>
  <si>
    <t>jámy2</t>
  </si>
  <si>
    <t>100</t>
  </si>
  <si>
    <t>Kód dílu - Popis</t>
  </si>
  <si>
    <t>Cena celkem [CZK]</t>
  </si>
  <si>
    <t>-1</t>
  </si>
  <si>
    <t>PČ</t>
  </si>
  <si>
    <t>MJ</t>
  </si>
  <si>
    <t>Množství</t>
  </si>
  <si>
    <t>J.cena [CZK]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</si>
  <si>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</si>
  <si>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</si>
  <si>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</si>
  <si>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</si>
  <si>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</si>
  <si>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</si>
  <si>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</si>
  <si>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ROZPOCET</t>
  </si>
  <si>
    <t>ks</t>
  </si>
  <si>
    <t>Masarykovo náměstí 510/6, 789 01 Zábřeh</t>
  </si>
  <si>
    <t>00303640</t>
  </si>
  <si>
    <t>Pobytová odlehčovací služba Zábřeh, Sušilova</t>
  </si>
  <si>
    <t>Zábřeh, Sušilova 1375/41</t>
  </si>
  <si>
    <t>Práce a dodávky</t>
  </si>
  <si>
    <t>kód položky</t>
  </si>
  <si>
    <t>Náklady ze soupisu celkem</t>
  </si>
  <si>
    <t>REKAPITULACE ČLENĚNÍ SOUPISU PRACÍ A DODÁVKY</t>
  </si>
  <si>
    <t>KRYCÍ LIST VÝKAZU MASÁŽNÍ VANA</t>
  </si>
  <si>
    <t xml:space="preserve">    4 - Masážní vana</t>
  </si>
  <si>
    <t>SOUPIS VYBAVENÍ MASÁŽNÍ VANA</t>
  </si>
  <si>
    <t>I84</t>
  </si>
  <si>
    <r>
      <t>Zdravotní masážní vana</t>
    </r>
    <r>
      <rPr>
        <sz val="10"/>
        <color theme="1"/>
        <rFont val="Arial"/>
        <family val="2"/>
        <charset val="238"/>
      </rPr>
      <t>, dle specifikace S07</t>
    </r>
  </si>
  <si>
    <t>D_Příloha č. 2 - Položkový rozpočet_IV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</si>
</sst>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%"/>
    <numFmt numFmtId="165" formatCode="dd\.mm\.yyyy"/>
    <numFmt numFmtId="166" formatCode="#,##0.0000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0"/>
      <color rgb="FF3366FF"/>
      <name val="Arial"/>
      <family val="2"/>
      <charset val="238"/>
    </font>
    <font>
      <sz val="10"/>
      <color rgb="FF969696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rgb="FF960000"/>
      <name val="Arial"/>
      <family val="2"/>
      <charset val="238"/>
    </font>
    <font>
      <sz val="8"/>
      <color rgb="FF969696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464646"/>
      <name val="Arial"/>
      <family val="2"/>
      <charset val="238"/>
    </font>
    <font>
      <sz val="9"/>
      <name val="Arial"/>
      <family val="2"/>
      <charset val="238"/>
    </font>
    <font>
      <b/>
      <sz val="12"/>
      <color rgb="FF800000"/>
      <name val="Arial"/>
      <family val="2"/>
      <charset val="238"/>
    </font>
    <font>
      <sz val="12"/>
      <color rgb="FF003366"/>
      <name val="Arial"/>
      <family val="2"/>
      <charset val="238"/>
    </font>
    <font>
      <sz val="10"/>
      <color rgb="FF003366"/>
      <name val="Arial"/>
      <family val="2"/>
      <charset val="238"/>
    </font>
    <font>
      <sz val="9"/>
      <color rgb="FF969696"/>
      <name val="Arial"/>
      <family val="2"/>
      <charset val="238"/>
    </font>
    <font>
      <sz val="8"/>
      <color rgb="FF960000"/>
      <name val="Arial"/>
      <family val="2"/>
      <charset val="238"/>
    </font>
    <font>
      <b/>
      <sz val="8"/>
      <name val="Arial"/>
      <family val="2"/>
      <charset val="238"/>
    </font>
    <font>
      <sz val="8"/>
      <color rgb="FF003366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rgb="FF000000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0" xfId="0" applyFont="1" applyAlignment="1">
      <alignment horizontal="left" vertical="center"/>
    </xf>
    <xf numFmtId="0" fontId="1" fillId="0" borderId="16" xfId="0" applyFont="1" applyBorder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4" fontId="9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horizontal="center" vertical="center"/>
    </xf>
    <xf numFmtId="4" fontId="11" fillId="3" borderId="0" xfId="0" applyNumberFormat="1" applyFont="1" applyFill="1" applyAlignment="1">
      <alignment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4" fontId="9" fillId="0" borderId="0" xfId="0" applyNumberFormat="1" applyFont="1"/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6" fontId="18" fillId="0" borderId="7" xfId="0" applyNumberFormat="1" applyFont="1" applyBorder="1"/>
    <xf numFmtId="166" fontId="18" fillId="0" borderId="8" xfId="0" applyNumberFormat="1" applyFont="1" applyBorder="1"/>
    <xf numFmtId="4" fontId="19" fillId="0" borderId="0" xfId="0" applyNumberFormat="1" applyFont="1" applyAlignment="1">
      <alignment vertical="center"/>
    </xf>
    <xf numFmtId="0" fontId="20" fillId="0" borderId="3" xfId="0" applyFont="1" applyBorder="1"/>
    <xf numFmtId="0" fontId="20" fillId="0" borderId="15" xfId="0" applyFont="1" applyBorder="1"/>
    <xf numFmtId="0" fontId="20" fillId="0" borderId="15" xfId="0" applyFont="1" applyBorder="1" applyProtection="1">
      <protection locked="0"/>
    </xf>
    <xf numFmtId="4" fontId="15" fillId="0" borderId="15" xfId="0" applyNumberFormat="1" applyFont="1" applyBorder="1"/>
    <xf numFmtId="0" fontId="20" fillId="0" borderId="0" xfId="0" applyFont="1"/>
    <xf numFmtId="0" fontId="20" fillId="0" borderId="9" xfId="0" applyFont="1" applyBorder="1"/>
    <xf numFmtId="166" fontId="20" fillId="0" borderId="0" xfId="0" applyNumberFormat="1" applyFont="1"/>
    <xf numFmtId="166" fontId="20" fillId="0" borderId="1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4" fontId="20" fillId="0" borderId="0" xfId="0" applyNumberFormat="1" applyFont="1" applyAlignment="1">
      <alignment vertical="center"/>
    </xf>
    <xf numFmtId="0" fontId="13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vertical="center"/>
    </xf>
    <xf numFmtId="4" fontId="13" fillId="2" borderId="14" xfId="0" applyNumberFormat="1" applyFont="1" applyFill="1" applyBorder="1" applyAlignment="1" applyProtection="1">
      <alignment vertical="center"/>
      <protection locked="0"/>
    </xf>
    <xf numFmtId="4" fontId="13" fillId="0" borderId="14" xfId="0" applyNumberFormat="1" applyFont="1" applyBorder="1" applyAlignment="1">
      <alignment vertical="center"/>
    </xf>
    <xf numFmtId="0" fontId="1" fillId="4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0" fontId="7" fillId="4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3" fillId="0" borderId="16" xfId="0" applyFont="1" applyBorder="1" applyAlignment="1">
      <alignment horizontal="center" vertical="center" wrapText="1"/>
    </xf>
    <xf numFmtId="0" fontId="7" fillId="0" borderId="0" xfId="0" applyFont="1" applyAlignment="1" applyProtection="1">
      <alignment vertical="center"/>
      <protection locked="0"/>
    </xf>
    <xf numFmtId="0" fontId="1" fillId="0" borderId="20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0" fillId="0" borderId="16" xfId="0" applyFont="1" applyBorder="1"/>
    <xf numFmtId="0" fontId="1" fillId="0" borderId="0" xfId="0" applyFont="1" applyFill="1" applyAlignment="1">
      <alignment vertical="center"/>
    </xf>
    <xf numFmtId="0" fontId="1" fillId="4" borderId="0" xfId="0" applyFont="1" applyFill="1" applyAlignment="1" applyProtection="1">
      <alignment vertical="center"/>
      <protection locked="0"/>
    </xf>
    <xf numFmtId="0" fontId="7" fillId="4" borderId="0" xfId="0" applyFont="1" applyFill="1" applyAlignment="1" applyProtection="1">
      <alignment vertical="center"/>
      <protection locked="0"/>
    </xf>
    <xf numFmtId="0" fontId="1" fillId="0" borderId="0" xfId="0" applyFont="1" applyBorder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21" fillId="0" borderId="17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/>
    </xf>
    <xf numFmtId="0" fontId="20" fillId="0" borderId="15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harita Zábřeh - Zdeňka Hrubá" id="{69503940-4137-47E4-BA07-B1F2A828E461}" userId="S::zdenka.hruba@zabreh.charita.cz::1a13d484-14ff-428d-99e0-ac8624b8949d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J97"/>
  <sheetViews>
    <sheetView showGridLines="0" tabSelected="1" topLeftCell="A77" zoomScale="90" zoomScaleNormal="90" workbookViewId="0">
      <selection activeCell="I96" sqref="I96"/>
    </sheetView>
  </sheetViews>
  <sheetFormatPr defaultColWidth="9.140625" defaultRowHeight="14.25" x14ac:dyDescent="0.2"/>
  <cols>
    <col min="1" max="1" width="6.85546875" style="1" customWidth="1"/>
    <col min="2" max="2" width="1.140625" style="1" customWidth="1"/>
    <col min="3" max="3" width="3.42578125" style="1" customWidth="1"/>
    <col min="4" max="4" width="3.5703125" style="1" customWidth="1"/>
    <col min="5" max="5" width="14" style="1" customWidth="1"/>
    <col min="6" max="6" width="41.42578125" style="1" customWidth="1"/>
    <col min="7" max="7" width="6.140625" style="1" customWidth="1"/>
    <col min="8" max="8" width="11.42578125" style="1" customWidth="1"/>
    <col min="9" max="9" width="12.85546875" style="1" customWidth="1"/>
    <col min="10" max="10" width="18.28515625" style="1" customWidth="1"/>
    <col min="11" max="11" width="1.140625" style="1" customWidth="1"/>
    <col min="12" max="12" width="7.5703125" style="1" customWidth="1"/>
    <col min="13" max="13" width="8.7109375" style="1" hidden="1" customWidth="1"/>
    <col min="14" max="19" width="11.5703125" style="1" hidden="1" customWidth="1"/>
    <col min="20" max="20" width="13.42578125" style="1" hidden="1" customWidth="1"/>
    <col min="21" max="21" width="10.140625" style="1" customWidth="1"/>
    <col min="22" max="22" width="13.42578125" style="1" customWidth="1"/>
    <col min="23" max="23" width="10.140625" style="1" customWidth="1"/>
    <col min="24" max="24" width="12.28515625" style="1" customWidth="1"/>
    <col min="25" max="25" width="9" style="1" customWidth="1"/>
    <col min="26" max="26" width="12.28515625" style="1" customWidth="1"/>
    <col min="27" max="27" width="13.42578125" style="1" customWidth="1"/>
    <col min="28" max="28" width="9" style="1" customWidth="1"/>
    <col min="29" max="29" width="12.28515625" style="1" customWidth="1"/>
    <col min="30" max="30" width="13.42578125" style="1" customWidth="1"/>
    <col min="31" max="55" width="9.140625" style="1"/>
    <col min="56" max="60" width="10" style="1" bestFit="1" customWidth="1"/>
    <col min="61" max="61" width="9.140625" style="1"/>
    <col min="62" max="62" width="9.28515625" style="1" bestFit="1" customWidth="1"/>
    <col min="63" max="16384" width="9.140625" style="1"/>
  </cols>
  <sheetData>
    <row r="1" spans="2:55" ht="37.15" customHeight="1" x14ac:dyDescent="0.2">
      <c r="AS1" s="2" t="s">
        <v>35</v>
      </c>
      <c r="AY1" s="3" t="s">
        <v>37</v>
      </c>
      <c r="AZ1" s="3" t="s">
        <v>0</v>
      </c>
      <c r="BA1" s="3" t="s">
        <v>0</v>
      </c>
      <c r="BB1" s="3" t="s">
        <v>38</v>
      </c>
      <c r="BC1" s="3" t="s">
        <v>36</v>
      </c>
    </row>
    <row r="2" spans="2:55" ht="7.15" customHeight="1" x14ac:dyDescent="0.2">
      <c r="B2" s="4"/>
      <c r="C2" s="5"/>
      <c r="D2" s="5"/>
      <c r="E2" s="5"/>
      <c r="F2" s="5"/>
      <c r="G2" s="5"/>
      <c r="H2" s="5"/>
      <c r="I2" s="5"/>
      <c r="J2" s="5"/>
      <c r="K2" s="5"/>
      <c r="L2" s="6"/>
      <c r="AS2" s="2" t="s">
        <v>36</v>
      </c>
      <c r="AY2" s="3" t="s">
        <v>39</v>
      </c>
      <c r="AZ2" s="3" t="s">
        <v>0</v>
      </c>
      <c r="BA2" s="3" t="s">
        <v>0</v>
      </c>
      <c r="BB2" s="3" t="s">
        <v>40</v>
      </c>
      <c r="BC2" s="3" t="s">
        <v>36</v>
      </c>
    </row>
    <row r="3" spans="2:55" ht="14.25" customHeight="1" x14ac:dyDescent="0.2">
      <c r="B3" s="6"/>
      <c r="C3" s="91"/>
      <c r="D3" s="91" t="s">
        <v>135</v>
      </c>
      <c r="E3" s="91"/>
      <c r="F3" s="91"/>
      <c r="G3" s="91"/>
      <c r="H3" s="91"/>
      <c r="I3" s="91"/>
      <c r="J3" s="91"/>
      <c r="K3" s="91"/>
      <c r="L3" s="6"/>
      <c r="AS3" s="2"/>
      <c r="AY3" s="3"/>
      <c r="AZ3" s="3"/>
      <c r="BA3" s="3"/>
      <c r="BB3" s="3"/>
      <c r="BC3" s="3"/>
    </row>
    <row r="4" spans="2:55" ht="25.15" customHeight="1" x14ac:dyDescent="0.2">
      <c r="B4" s="6"/>
      <c r="D4" s="7" t="s">
        <v>130</v>
      </c>
      <c r="K4" s="8"/>
      <c r="L4" s="6"/>
      <c r="M4" s="9" t="s">
        <v>2</v>
      </c>
      <c r="AS4" s="2" t="s">
        <v>1</v>
      </c>
      <c r="AY4" s="3" t="s">
        <v>41</v>
      </c>
      <c r="AZ4" s="3" t="s">
        <v>0</v>
      </c>
      <c r="BA4" s="3" t="s">
        <v>0</v>
      </c>
      <c r="BB4" s="3" t="s">
        <v>42</v>
      </c>
      <c r="BC4" s="3" t="s">
        <v>36</v>
      </c>
    </row>
    <row r="5" spans="2:55" ht="7.15" customHeight="1" x14ac:dyDescent="0.2">
      <c r="B5" s="6"/>
      <c r="K5" s="8"/>
      <c r="L5" s="6"/>
      <c r="AY5" s="3" t="s">
        <v>43</v>
      </c>
      <c r="AZ5" s="3" t="s">
        <v>0</v>
      </c>
      <c r="BA5" s="3" t="s">
        <v>0</v>
      </c>
      <c r="BB5" s="3" t="s">
        <v>44</v>
      </c>
      <c r="BC5" s="3" t="s">
        <v>36</v>
      </c>
    </row>
    <row r="6" spans="2:55" ht="12" customHeight="1" x14ac:dyDescent="0.2">
      <c r="B6" s="6"/>
      <c r="D6" s="10" t="s">
        <v>3</v>
      </c>
      <c r="K6" s="8"/>
      <c r="L6" s="6"/>
      <c r="AY6" s="3" t="s">
        <v>45</v>
      </c>
      <c r="AZ6" s="3" t="s">
        <v>0</v>
      </c>
      <c r="BA6" s="3" t="s">
        <v>0</v>
      </c>
      <c r="BB6" s="3" t="s">
        <v>46</v>
      </c>
      <c r="BC6" s="3" t="s">
        <v>36</v>
      </c>
    </row>
    <row r="7" spans="2:55" ht="16.5" customHeight="1" x14ac:dyDescent="0.2">
      <c r="B7" s="6"/>
      <c r="E7" s="92" t="str">
        <f>E9</f>
        <v>Pobytová odlehčovací služba Zábřeh, Sušilova</v>
      </c>
      <c r="F7" s="93"/>
      <c r="G7" s="93"/>
      <c r="H7" s="93"/>
      <c r="K7" s="8"/>
      <c r="L7" s="6"/>
      <c r="AY7" s="3" t="s">
        <v>47</v>
      </c>
      <c r="AZ7" s="3" t="s">
        <v>0</v>
      </c>
      <c r="BA7" s="3" t="s">
        <v>0</v>
      </c>
      <c r="BB7" s="3" t="s">
        <v>48</v>
      </c>
      <c r="BC7" s="3" t="s">
        <v>36</v>
      </c>
    </row>
    <row r="8" spans="2:55" s="12" customFormat="1" ht="12" customHeight="1" x14ac:dyDescent="0.25">
      <c r="B8" s="11"/>
      <c r="D8" s="10" t="s">
        <v>49</v>
      </c>
      <c r="K8" s="13"/>
      <c r="L8" s="11"/>
      <c r="AY8" s="3" t="s">
        <v>50</v>
      </c>
      <c r="AZ8" s="3" t="s">
        <v>0</v>
      </c>
      <c r="BA8" s="3" t="s">
        <v>0</v>
      </c>
      <c r="BB8" s="3" t="s">
        <v>51</v>
      </c>
      <c r="BC8" s="3" t="s">
        <v>36</v>
      </c>
    </row>
    <row r="9" spans="2:55" s="12" customFormat="1" ht="16.5" customHeight="1" x14ac:dyDescent="0.25">
      <c r="B9" s="11"/>
      <c r="E9" s="94" t="s">
        <v>124</v>
      </c>
      <c r="F9" s="95"/>
      <c r="G9" s="95"/>
      <c r="H9" s="95"/>
      <c r="K9" s="13"/>
      <c r="L9" s="11"/>
      <c r="AY9" s="3" t="s">
        <v>52</v>
      </c>
      <c r="AZ9" s="3" t="s">
        <v>0</v>
      </c>
      <c r="BA9" s="3" t="s">
        <v>0</v>
      </c>
      <c r="BB9" s="3" t="s">
        <v>53</v>
      </c>
      <c r="BC9" s="3" t="s">
        <v>36</v>
      </c>
    </row>
    <row r="10" spans="2:55" s="12" customFormat="1" x14ac:dyDescent="0.25">
      <c r="B10" s="11"/>
      <c r="K10" s="13"/>
      <c r="L10" s="11"/>
      <c r="AY10" s="3" t="s">
        <v>54</v>
      </c>
      <c r="AZ10" s="3" t="s">
        <v>0</v>
      </c>
      <c r="BA10" s="3" t="s">
        <v>0</v>
      </c>
      <c r="BB10" s="3" t="s">
        <v>55</v>
      </c>
      <c r="BC10" s="3" t="s">
        <v>36</v>
      </c>
    </row>
    <row r="11" spans="2:55" s="12" customFormat="1" ht="12" customHeight="1" x14ac:dyDescent="0.25">
      <c r="B11" s="11"/>
      <c r="D11" s="10" t="s">
        <v>4</v>
      </c>
      <c r="F11" s="14" t="s">
        <v>0</v>
      </c>
      <c r="I11" s="10" t="s">
        <v>5</v>
      </c>
      <c r="J11" s="14" t="s">
        <v>0</v>
      </c>
      <c r="K11" s="13"/>
      <c r="L11" s="11"/>
      <c r="AY11" s="3" t="s">
        <v>56</v>
      </c>
      <c r="AZ11" s="3" t="s">
        <v>0</v>
      </c>
      <c r="BA11" s="3" t="s">
        <v>0</v>
      </c>
      <c r="BB11" s="3" t="s">
        <v>57</v>
      </c>
      <c r="BC11" s="3" t="s">
        <v>36</v>
      </c>
    </row>
    <row r="12" spans="2:55" s="12" customFormat="1" ht="12" customHeight="1" x14ac:dyDescent="0.25">
      <c r="B12" s="11"/>
      <c r="D12" s="10" t="s">
        <v>6</v>
      </c>
      <c r="F12" s="14" t="s">
        <v>125</v>
      </c>
      <c r="I12" s="10" t="s">
        <v>7</v>
      </c>
      <c r="J12" s="15">
        <f ca="1">TODAY()</f>
        <v>45845</v>
      </c>
      <c r="K12" s="13"/>
      <c r="L12" s="11"/>
      <c r="AY12" s="3" t="s">
        <v>58</v>
      </c>
      <c r="AZ12" s="3" t="s">
        <v>0</v>
      </c>
      <c r="BA12" s="3" t="s">
        <v>0</v>
      </c>
      <c r="BB12" s="3" t="s">
        <v>59</v>
      </c>
      <c r="BC12" s="3" t="s">
        <v>36</v>
      </c>
    </row>
    <row r="13" spans="2:55" s="12" customFormat="1" ht="10.9" customHeight="1" x14ac:dyDescent="0.25">
      <c r="B13" s="11"/>
      <c r="F13" s="79"/>
      <c r="K13" s="13"/>
      <c r="L13" s="11"/>
      <c r="AY13" s="3" t="s">
        <v>60</v>
      </c>
      <c r="AZ13" s="3" t="s">
        <v>0</v>
      </c>
      <c r="BA13" s="3" t="s">
        <v>0</v>
      </c>
      <c r="BB13" s="3" t="s">
        <v>61</v>
      </c>
      <c r="BC13" s="3" t="s">
        <v>36</v>
      </c>
    </row>
    <row r="14" spans="2:55" s="12" customFormat="1" ht="12" customHeight="1" x14ac:dyDescent="0.25">
      <c r="B14" s="11"/>
      <c r="D14" s="10" t="s">
        <v>8</v>
      </c>
      <c r="F14" s="79" t="s">
        <v>10</v>
      </c>
      <c r="I14" s="10" t="s">
        <v>9</v>
      </c>
      <c r="J14" s="80" t="s">
        <v>123</v>
      </c>
      <c r="K14" s="13"/>
      <c r="L14" s="11"/>
      <c r="AY14" s="3" t="s">
        <v>62</v>
      </c>
      <c r="AZ14" s="3" t="s">
        <v>0</v>
      </c>
      <c r="BA14" s="3" t="s">
        <v>0</v>
      </c>
      <c r="BB14" s="3" t="s">
        <v>63</v>
      </c>
      <c r="BC14" s="3" t="s">
        <v>36</v>
      </c>
    </row>
    <row r="15" spans="2:55" s="12" customFormat="1" ht="18" customHeight="1" x14ac:dyDescent="0.25">
      <c r="B15" s="11"/>
      <c r="E15" s="14"/>
      <c r="F15" s="79" t="s">
        <v>122</v>
      </c>
      <c r="I15" s="10" t="s">
        <v>11</v>
      </c>
      <c r="J15" s="14" t="s">
        <v>0</v>
      </c>
      <c r="K15" s="13"/>
      <c r="L15" s="11"/>
      <c r="AY15" s="3" t="s">
        <v>64</v>
      </c>
      <c r="AZ15" s="3" t="s">
        <v>0</v>
      </c>
      <c r="BA15" s="3" t="s">
        <v>0</v>
      </c>
      <c r="BB15" s="3" t="s">
        <v>65</v>
      </c>
      <c r="BC15" s="3" t="s">
        <v>36</v>
      </c>
    </row>
    <row r="16" spans="2:55" s="12" customFormat="1" ht="7.35" customHeight="1" x14ac:dyDescent="0.25">
      <c r="B16" s="11"/>
      <c r="K16" s="13"/>
      <c r="L16" s="11"/>
      <c r="AY16" s="3" t="s">
        <v>66</v>
      </c>
      <c r="AZ16" s="3" t="s">
        <v>0</v>
      </c>
      <c r="BA16" s="3" t="s">
        <v>0</v>
      </c>
      <c r="BB16" s="3" t="s">
        <v>67</v>
      </c>
      <c r="BC16" s="3" t="s">
        <v>36</v>
      </c>
    </row>
    <row r="17" spans="2:55" s="12" customFormat="1" ht="12" customHeight="1" x14ac:dyDescent="0.25">
      <c r="B17" s="11"/>
      <c r="D17" s="10" t="s">
        <v>12</v>
      </c>
      <c r="F17" s="89"/>
      <c r="G17" s="78"/>
      <c r="I17" s="10" t="s">
        <v>9</v>
      </c>
      <c r="J17" s="16"/>
      <c r="K17" s="13"/>
      <c r="L17" s="11"/>
      <c r="AY17" s="3" t="s">
        <v>68</v>
      </c>
      <c r="AZ17" s="3" t="s">
        <v>0</v>
      </c>
      <c r="BA17" s="3" t="s">
        <v>0</v>
      </c>
      <c r="BB17" s="3" t="s">
        <v>69</v>
      </c>
      <c r="BC17" s="3" t="s">
        <v>36</v>
      </c>
    </row>
    <row r="18" spans="2:55" s="12" customFormat="1" ht="18" customHeight="1" x14ac:dyDescent="0.25">
      <c r="B18" s="11"/>
      <c r="E18" s="84"/>
      <c r="F18" s="90"/>
      <c r="G18" s="81"/>
      <c r="H18" s="82"/>
      <c r="I18" s="10" t="s">
        <v>11</v>
      </c>
      <c r="J18" s="16"/>
      <c r="K18" s="13"/>
      <c r="L18" s="11"/>
      <c r="AY18" s="3" t="s">
        <v>70</v>
      </c>
      <c r="AZ18" s="3" t="s">
        <v>0</v>
      </c>
      <c r="BA18" s="3" t="s">
        <v>0</v>
      </c>
      <c r="BB18" s="3" t="s">
        <v>71</v>
      </c>
      <c r="BC18" s="3" t="s">
        <v>36</v>
      </c>
    </row>
    <row r="19" spans="2:55" s="12" customFormat="1" ht="7.15" customHeight="1" x14ac:dyDescent="0.25">
      <c r="B19" s="11"/>
      <c r="K19" s="13"/>
      <c r="L19" s="11"/>
      <c r="AY19" s="3" t="s">
        <v>72</v>
      </c>
      <c r="AZ19" s="3" t="s">
        <v>0</v>
      </c>
      <c r="BA19" s="3" t="s">
        <v>0</v>
      </c>
      <c r="BB19" s="3" t="s">
        <v>73</v>
      </c>
      <c r="BC19" s="3" t="s">
        <v>36</v>
      </c>
    </row>
    <row r="20" spans="2:55" s="12" customFormat="1" ht="12" customHeight="1" x14ac:dyDescent="0.25">
      <c r="B20" s="11"/>
      <c r="D20" s="10"/>
      <c r="I20" s="10"/>
      <c r="J20" s="14" t="s">
        <v>0</v>
      </c>
      <c r="K20" s="13"/>
      <c r="L20" s="11"/>
      <c r="AY20" s="3" t="s">
        <v>74</v>
      </c>
      <c r="AZ20" s="3" t="s">
        <v>0</v>
      </c>
      <c r="BA20" s="3" t="s">
        <v>0</v>
      </c>
      <c r="BB20" s="3" t="s">
        <v>75</v>
      </c>
      <c r="BC20" s="3" t="s">
        <v>36</v>
      </c>
    </row>
    <row r="21" spans="2:55" s="12" customFormat="1" ht="18" customHeight="1" x14ac:dyDescent="0.25">
      <c r="B21" s="11"/>
      <c r="E21" s="14"/>
      <c r="I21" s="10"/>
      <c r="J21" s="14" t="s">
        <v>0</v>
      </c>
      <c r="K21" s="13"/>
      <c r="L21" s="11"/>
      <c r="AY21" s="3" t="s">
        <v>76</v>
      </c>
      <c r="AZ21" s="3" t="s">
        <v>0</v>
      </c>
      <c r="BA21" s="3" t="s">
        <v>0</v>
      </c>
      <c r="BB21" s="3" t="s">
        <v>77</v>
      </c>
      <c r="BC21" s="3" t="s">
        <v>36</v>
      </c>
    </row>
    <row r="22" spans="2:55" s="12" customFormat="1" ht="7.15" customHeight="1" x14ac:dyDescent="0.25">
      <c r="B22" s="11"/>
      <c r="K22" s="13"/>
      <c r="L22" s="11"/>
      <c r="AY22" s="3" t="s">
        <v>78</v>
      </c>
      <c r="AZ22" s="3" t="s">
        <v>0</v>
      </c>
      <c r="BA22" s="3" t="s">
        <v>0</v>
      </c>
      <c r="BB22" s="3" t="s">
        <v>79</v>
      </c>
      <c r="BC22" s="3" t="s">
        <v>36</v>
      </c>
    </row>
    <row r="23" spans="2:55" s="12" customFormat="1" ht="12" customHeight="1" x14ac:dyDescent="0.25">
      <c r="B23" s="11"/>
      <c r="D23" s="10"/>
      <c r="I23" s="10"/>
      <c r="J23" s="14" t="s">
        <v>0</v>
      </c>
      <c r="K23" s="13"/>
      <c r="L23" s="11"/>
      <c r="AY23" s="3" t="s">
        <v>80</v>
      </c>
      <c r="AZ23" s="3" t="s">
        <v>0</v>
      </c>
      <c r="BA23" s="3" t="s">
        <v>0</v>
      </c>
      <c r="BB23" s="3" t="s">
        <v>81</v>
      </c>
      <c r="BC23" s="3" t="s">
        <v>36</v>
      </c>
    </row>
    <row r="24" spans="2:55" s="12" customFormat="1" ht="18" customHeight="1" x14ac:dyDescent="0.25">
      <c r="B24" s="11"/>
      <c r="E24" s="14"/>
      <c r="I24" s="10"/>
      <c r="J24" s="14" t="s">
        <v>0</v>
      </c>
      <c r="K24" s="13"/>
      <c r="L24" s="11"/>
      <c r="AY24" s="3" t="s">
        <v>82</v>
      </c>
      <c r="AZ24" s="3" t="s">
        <v>0</v>
      </c>
      <c r="BA24" s="3" t="s">
        <v>0</v>
      </c>
      <c r="BB24" s="3" t="s">
        <v>83</v>
      </c>
      <c r="BC24" s="3" t="s">
        <v>36</v>
      </c>
    </row>
    <row r="25" spans="2:55" s="12" customFormat="1" ht="7.15" customHeight="1" x14ac:dyDescent="0.25">
      <c r="B25" s="11"/>
      <c r="K25" s="13"/>
      <c r="L25" s="11"/>
      <c r="AY25" s="3" t="s">
        <v>84</v>
      </c>
      <c r="AZ25" s="3" t="s">
        <v>0</v>
      </c>
      <c r="BA25" s="3" t="s">
        <v>0</v>
      </c>
      <c r="BB25" s="3" t="s">
        <v>85</v>
      </c>
      <c r="BC25" s="3" t="s">
        <v>36</v>
      </c>
    </row>
    <row r="26" spans="2:55" s="12" customFormat="1" ht="12" customHeight="1" x14ac:dyDescent="0.25">
      <c r="B26" s="11"/>
      <c r="D26" s="10"/>
      <c r="K26" s="13"/>
      <c r="L26" s="11"/>
      <c r="AY26" s="3" t="s">
        <v>86</v>
      </c>
      <c r="AZ26" s="3" t="s">
        <v>0</v>
      </c>
      <c r="BA26" s="3" t="s">
        <v>0</v>
      </c>
      <c r="BB26" s="3" t="s">
        <v>87</v>
      </c>
      <c r="BC26" s="3" t="s">
        <v>36</v>
      </c>
    </row>
    <row r="27" spans="2:55" s="18" customFormat="1" ht="16.5" customHeight="1" x14ac:dyDescent="0.25">
      <c r="B27" s="17"/>
      <c r="E27" s="96"/>
      <c r="F27" s="96"/>
      <c r="G27" s="96"/>
      <c r="H27" s="96"/>
      <c r="K27" s="20"/>
      <c r="L27" s="17"/>
      <c r="AY27" s="21" t="s">
        <v>88</v>
      </c>
      <c r="AZ27" s="21" t="s">
        <v>0</v>
      </c>
      <c r="BA27" s="21" t="s">
        <v>0</v>
      </c>
      <c r="BB27" s="21" t="s">
        <v>89</v>
      </c>
      <c r="BC27" s="21" t="s">
        <v>36</v>
      </c>
    </row>
    <row r="28" spans="2:55" s="12" customFormat="1" ht="7.15" customHeight="1" x14ac:dyDescent="0.25">
      <c r="B28" s="11"/>
      <c r="K28" s="13"/>
      <c r="L28" s="11"/>
      <c r="AY28" s="3" t="s">
        <v>90</v>
      </c>
      <c r="AZ28" s="3" t="s">
        <v>0</v>
      </c>
      <c r="BA28" s="3" t="s">
        <v>0</v>
      </c>
      <c r="BB28" s="3" t="s">
        <v>91</v>
      </c>
      <c r="BC28" s="3" t="s">
        <v>36</v>
      </c>
    </row>
    <row r="29" spans="2:55" s="12" customFormat="1" ht="7.15" customHeight="1" x14ac:dyDescent="0.25">
      <c r="B29" s="11"/>
      <c r="K29" s="13"/>
      <c r="L29" s="11"/>
      <c r="AY29" s="3" t="s">
        <v>92</v>
      </c>
      <c r="AZ29" s="3" t="s">
        <v>0</v>
      </c>
      <c r="BA29" s="3" t="s">
        <v>0</v>
      </c>
      <c r="BB29" s="3" t="s">
        <v>93</v>
      </c>
      <c r="BC29" s="3" t="s">
        <v>36</v>
      </c>
    </row>
    <row r="30" spans="2:55" s="12" customFormat="1" ht="25.35" customHeight="1" x14ac:dyDescent="0.25">
      <c r="B30" s="11"/>
      <c r="D30" s="22" t="s">
        <v>14</v>
      </c>
      <c r="J30" s="23">
        <f>ROUND(J94, 2)</f>
        <v>0</v>
      </c>
      <c r="K30" s="13"/>
      <c r="L30" s="11"/>
      <c r="AY30" s="3" t="s">
        <v>94</v>
      </c>
      <c r="AZ30" s="3" t="s">
        <v>0</v>
      </c>
      <c r="BA30" s="3" t="s">
        <v>0</v>
      </c>
      <c r="BB30" s="3" t="s">
        <v>95</v>
      </c>
      <c r="BC30" s="3" t="s">
        <v>36</v>
      </c>
    </row>
    <row r="31" spans="2:55" s="12" customFormat="1" ht="7.15" customHeight="1" x14ac:dyDescent="0.25">
      <c r="B31" s="11"/>
      <c r="K31" s="13"/>
      <c r="L31" s="11"/>
      <c r="AY31" s="3" t="s">
        <v>96</v>
      </c>
      <c r="AZ31" s="3" t="s">
        <v>0</v>
      </c>
      <c r="BA31" s="3" t="s">
        <v>0</v>
      </c>
      <c r="BB31" s="3" t="s">
        <v>97</v>
      </c>
      <c r="BC31" s="3" t="s">
        <v>36</v>
      </c>
    </row>
    <row r="32" spans="2:55" s="12" customFormat="1" ht="14.45" customHeight="1" x14ac:dyDescent="0.25">
      <c r="B32" s="11"/>
      <c r="F32" s="24" t="s">
        <v>16</v>
      </c>
      <c r="I32" s="24" t="s">
        <v>15</v>
      </c>
      <c r="J32" s="24" t="s">
        <v>17</v>
      </c>
      <c r="K32" s="13"/>
      <c r="L32" s="11"/>
      <c r="AY32" s="3" t="s">
        <v>98</v>
      </c>
      <c r="AZ32" s="3" t="s">
        <v>0</v>
      </c>
      <c r="BA32" s="3" t="s">
        <v>0</v>
      </c>
      <c r="BB32" s="3" t="s">
        <v>99</v>
      </c>
      <c r="BC32" s="3" t="s">
        <v>36</v>
      </c>
    </row>
    <row r="33" spans="2:55" s="12" customFormat="1" ht="14.45" customHeight="1" x14ac:dyDescent="0.25">
      <c r="B33" s="11"/>
      <c r="D33" s="25" t="s">
        <v>18</v>
      </c>
      <c r="E33" s="10" t="s">
        <v>19</v>
      </c>
      <c r="F33" s="26"/>
      <c r="I33" s="27">
        <v>0.21</v>
      </c>
      <c r="J33" s="26"/>
      <c r="K33" s="13"/>
      <c r="L33" s="11"/>
      <c r="AY33" s="3" t="s">
        <v>100</v>
      </c>
      <c r="AZ33" s="3" t="s">
        <v>0</v>
      </c>
      <c r="BA33" s="3" t="s">
        <v>0</v>
      </c>
      <c r="BB33" s="3" t="s">
        <v>85</v>
      </c>
      <c r="BC33" s="3" t="s">
        <v>36</v>
      </c>
    </row>
    <row r="34" spans="2:55" s="12" customFormat="1" ht="14.45" customHeight="1" x14ac:dyDescent="0.25">
      <c r="B34" s="11"/>
      <c r="E34" s="10" t="s">
        <v>20</v>
      </c>
      <c r="F34" s="26"/>
      <c r="I34" s="27">
        <v>0.12</v>
      </c>
      <c r="J34" s="26">
        <f>J73*0.12</f>
        <v>0</v>
      </c>
      <c r="K34" s="13"/>
      <c r="L34" s="11"/>
      <c r="AY34" s="3" t="s">
        <v>101</v>
      </c>
      <c r="AZ34" s="3" t="s">
        <v>0</v>
      </c>
      <c r="BA34" s="3" t="s">
        <v>0</v>
      </c>
      <c r="BB34" s="3" t="s">
        <v>102</v>
      </c>
      <c r="BC34" s="3" t="s">
        <v>36</v>
      </c>
    </row>
    <row r="35" spans="2:55" s="12" customFormat="1" ht="14.45" hidden="1" customHeight="1" x14ac:dyDescent="0.25">
      <c r="B35" s="11"/>
      <c r="E35" s="10" t="s">
        <v>21</v>
      </c>
      <c r="F35" s="26">
        <f>ROUND((SUM(BF94:BF95)),  2)</f>
        <v>0</v>
      </c>
      <c r="I35" s="27">
        <v>0.21</v>
      </c>
      <c r="J35" s="26">
        <f>0</f>
        <v>0</v>
      </c>
      <c r="K35" s="13"/>
      <c r="L35" s="11"/>
      <c r="AY35" s="3" t="s">
        <v>103</v>
      </c>
      <c r="AZ35" s="3" t="s">
        <v>0</v>
      </c>
      <c r="BA35" s="3" t="s">
        <v>0</v>
      </c>
      <c r="BB35" s="3" t="s">
        <v>91</v>
      </c>
      <c r="BC35" s="3" t="s">
        <v>36</v>
      </c>
    </row>
    <row r="36" spans="2:55" s="12" customFormat="1" ht="14.45" hidden="1" customHeight="1" x14ac:dyDescent="0.25">
      <c r="B36" s="11"/>
      <c r="E36" s="10" t="s">
        <v>22</v>
      </c>
      <c r="F36" s="26">
        <f>ROUND((SUM(BG94:BG95)),  2)</f>
        <v>0</v>
      </c>
      <c r="I36" s="27">
        <v>0.12</v>
      </c>
      <c r="J36" s="26">
        <f>0</f>
        <v>0</v>
      </c>
      <c r="K36" s="13"/>
      <c r="L36" s="11"/>
      <c r="AY36" s="3" t="s">
        <v>104</v>
      </c>
      <c r="AZ36" s="3" t="s">
        <v>0</v>
      </c>
      <c r="BA36" s="3" t="s">
        <v>0</v>
      </c>
      <c r="BB36" s="3" t="s">
        <v>105</v>
      </c>
      <c r="BC36" s="3" t="s">
        <v>36</v>
      </c>
    </row>
    <row r="37" spans="2:55" s="12" customFormat="1" ht="14.45" hidden="1" customHeight="1" x14ac:dyDescent="0.25">
      <c r="B37" s="11"/>
      <c r="E37" s="10" t="s">
        <v>23</v>
      </c>
      <c r="F37" s="26">
        <f>ROUND((SUM(BH94:BH95)),  2)</f>
        <v>0</v>
      </c>
      <c r="I37" s="27">
        <v>0</v>
      </c>
      <c r="J37" s="26">
        <f>0</f>
        <v>0</v>
      </c>
      <c r="K37" s="13"/>
      <c r="L37" s="11"/>
    </row>
    <row r="38" spans="2:55" s="12" customFormat="1" ht="7.15" customHeight="1" x14ac:dyDescent="0.25">
      <c r="B38" s="11"/>
      <c r="K38" s="13"/>
      <c r="L38" s="11"/>
    </row>
    <row r="39" spans="2:55" s="12" customFormat="1" ht="25.35" customHeight="1" x14ac:dyDescent="0.25">
      <c r="B39" s="11"/>
      <c r="C39" s="28"/>
      <c r="D39" s="29" t="s">
        <v>24</v>
      </c>
      <c r="E39" s="28"/>
      <c r="F39" s="28"/>
      <c r="G39" s="30" t="s">
        <v>25</v>
      </c>
      <c r="H39" s="31" t="s">
        <v>26</v>
      </c>
      <c r="I39" s="28"/>
      <c r="J39" s="32">
        <f>SUM(J30:J37)</f>
        <v>0</v>
      </c>
      <c r="K39" s="13"/>
      <c r="L39" s="11"/>
    </row>
    <row r="40" spans="2:55" s="12" customFormat="1" ht="14.45" customHeight="1" x14ac:dyDescent="0.25">
      <c r="B40" s="11"/>
      <c r="K40" s="13"/>
      <c r="L40" s="11"/>
    </row>
    <row r="41" spans="2:55" ht="14.45" customHeight="1" x14ac:dyDescent="0.2">
      <c r="B41" s="6"/>
      <c r="K41" s="8"/>
      <c r="L41" s="6"/>
    </row>
    <row r="42" spans="2:55" s="12" customFormat="1" x14ac:dyDescent="0.25">
      <c r="B42" s="11"/>
      <c r="D42" s="33" t="s">
        <v>29</v>
      </c>
      <c r="G42" s="33" t="s">
        <v>30</v>
      </c>
      <c r="I42" s="88"/>
      <c r="J42" s="88"/>
      <c r="K42" s="13"/>
      <c r="L42" s="11"/>
    </row>
    <row r="43" spans="2:55" x14ac:dyDescent="0.2">
      <c r="B43" s="6"/>
      <c r="K43" s="8"/>
      <c r="L43" s="6"/>
    </row>
    <row r="44" spans="2:55" x14ac:dyDescent="0.2">
      <c r="B44" s="6"/>
      <c r="K44" s="8"/>
      <c r="L44" s="6"/>
    </row>
    <row r="45" spans="2:55" x14ac:dyDescent="0.2">
      <c r="B45" s="6"/>
      <c r="K45" s="8"/>
      <c r="L45" s="6"/>
    </row>
    <row r="46" spans="2:55" x14ac:dyDescent="0.2">
      <c r="B46" s="6"/>
      <c r="K46" s="8"/>
      <c r="L46" s="6"/>
    </row>
    <row r="47" spans="2:55" x14ac:dyDescent="0.2">
      <c r="B47" s="6"/>
      <c r="K47" s="8"/>
      <c r="L47" s="6"/>
    </row>
    <row r="48" spans="2:55" x14ac:dyDescent="0.2">
      <c r="B48" s="6"/>
      <c r="K48" s="8"/>
      <c r="L48" s="6"/>
    </row>
    <row r="49" spans="2:12" x14ac:dyDescent="0.2">
      <c r="B49" s="6"/>
      <c r="K49" s="8"/>
      <c r="L49" s="6"/>
    </row>
    <row r="50" spans="2:12" x14ac:dyDescent="0.2">
      <c r="B50" s="6"/>
      <c r="K50" s="8"/>
      <c r="L50" s="6"/>
    </row>
    <row r="51" spans="2:12" x14ac:dyDescent="0.2">
      <c r="B51" s="6"/>
      <c r="K51" s="8"/>
      <c r="L51" s="6"/>
    </row>
    <row r="52" spans="2:12" x14ac:dyDescent="0.2">
      <c r="B52" s="6"/>
      <c r="K52" s="8"/>
      <c r="L52" s="6"/>
    </row>
    <row r="53" spans="2:12" s="12" customFormat="1" x14ac:dyDescent="0.25">
      <c r="B53" s="11"/>
      <c r="D53" s="10" t="s">
        <v>27</v>
      </c>
      <c r="F53" s="34" t="s">
        <v>28</v>
      </c>
      <c r="G53" s="10" t="s">
        <v>27</v>
      </c>
      <c r="J53" s="24" t="s">
        <v>28</v>
      </c>
      <c r="K53" s="13"/>
      <c r="L53" s="11"/>
    </row>
    <row r="54" spans="2:12" s="12" customFormat="1" ht="14.45" customHeight="1" x14ac:dyDescent="0.25">
      <c r="B54" s="35"/>
      <c r="C54" s="36"/>
      <c r="D54" s="36"/>
      <c r="E54" s="36"/>
      <c r="F54" s="36"/>
      <c r="G54" s="36"/>
      <c r="H54" s="36"/>
      <c r="I54" s="36"/>
      <c r="J54" s="36"/>
      <c r="K54" s="36"/>
      <c r="L54" s="11"/>
    </row>
    <row r="57" spans="2:12" s="12" customFormat="1" ht="7.15" customHeight="1" x14ac:dyDescent="0.25">
      <c r="B57" s="37"/>
      <c r="C57" s="38"/>
      <c r="D57" s="38"/>
      <c r="E57" s="38"/>
      <c r="F57" s="38"/>
      <c r="G57" s="38"/>
      <c r="H57" s="38"/>
      <c r="I57" s="38"/>
      <c r="J57" s="38"/>
      <c r="K57" s="38"/>
      <c r="L57" s="11"/>
    </row>
    <row r="58" spans="2:12" s="12" customFormat="1" ht="25.15" customHeight="1" x14ac:dyDescent="0.25">
      <c r="B58" s="11"/>
      <c r="C58" s="7" t="s">
        <v>129</v>
      </c>
      <c r="L58" s="11"/>
    </row>
    <row r="59" spans="2:12" s="12" customFormat="1" ht="7.15" customHeight="1" x14ac:dyDescent="0.25">
      <c r="B59" s="11"/>
      <c r="L59" s="11"/>
    </row>
    <row r="60" spans="2:12" s="12" customFormat="1" ht="12" customHeight="1" x14ac:dyDescent="0.25">
      <c r="B60" s="11"/>
      <c r="C60" s="10" t="s">
        <v>3</v>
      </c>
      <c r="L60" s="11"/>
    </row>
    <row r="61" spans="2:12" s="12" customFormat="1" ht="16.5" customHeight="1" x14ac:dyDescent="0.25">
      <c r="B61" s="11"/>
      <c r="E61" s="92" t="str">
        <f>E7</f>
        <v>Pobytová odlehčovací služba Zábřeh, Sušilova</v>
      </c>
      <c r="F61" s="93"/>
      <c r="G61" s="93"/>
      <c r="H61" s="93"/>
      <c r="L61" s="11"/>
    </row>
    <row r="62" spans="2:12" s="12" customFormat="1" ht="12" customHeight="1" x14ac:dyDescent="0.25">
      <c r="B62" s="11"/>
      <c r="C62" s="10" t="s">
        <v>49</v>
      </c>
      <c r="L62" s="11"/>
    </row>
    <row r="63" spans="2:12" s="12" customFormat="1" ht="16.5" customHeight="1" x14ac:dyDescent="0.25">
      <c r="B63" s="11"/>
      <c r="E63" s="94" t="str">
        <f>E9</f>
        <v>Pobytová odlehčovací služba Zábřeh, Sušilova</v>
      </c>
      <c r="F63" s="95"/>
      <c r="G63" s="95"/>
      <c r="H63" s="95"/>
      <c r="L63" s="11"/>
    </row>
    <row r="64" spans="2:12" s="12" customFormat="1" ht="7.15" customHeight="1" x14ac:dyDescent="0.25">
      <c r="B64" s="11"/>
      <c r="L64" s="11"/>
    </row>
    <row r="65" spans="2:46" s="12" customFormat="1" ht="12" customHeight="1" x14ac:dyDescent="0.25">
      <c r="B65" s="11"/>
      <c r="C65" s="10" t="s">
        <v>6</v>
      </c>
      <c r="F65" s="14" t="str">
        <f>F12</f>
        <v>Zábřeh, Sušilova 1375/41</v>
      </c>
      <c r="I65" s="10" t="s">
        <v>7</v>
      </c>
      <c r="J65" s="15">
        <f ca="1">TODAY()</f>
        <v>45845</v>
      </c>
      <c r="L65" s="11"/>
    </row>
    <row r="66" spans="2:46" s="12" customFormat="1" ht="7.15" customHeight="1" x14ac:dyDescent="0.25">
      <c r="B66" s="11"/>
      <c r="L66" s="11"/>
    </row>
    <row r="67" spans="2:46" s="12" customFormat="1" ht="25.7" customHeight="1" x14ac:dyDescent="0.25">
      <c r="B67" s="11"/>
      <c r="C67" s="10" t="s">
        <v>8</v>
      </c>
      <c r="F67" s="14" t="str">
        <f>F14</f>
        <v>Město Zábřeh</v>
      </c>
      <c r="I67" s="10"/>
      <c r="J67" s="19"/>
      <c r="L67" s="11"/>
    </row>
    <row r="68" spans="2:46" s="12" customFormat="1" ht="15.2" customHeight="1" x14ac:dyDescent="0.25">
      <c r="B68" s="11"/>
      <c r="C68" s="10" t="s">
        <v>12</v>
      </c>
      <c r="F68" s="14" t="str">
        <f>IF(F17="","",F17)</f>
        <v/>
      </c>
      <c r="I68" s="10" t="s">
        <v>13</v>
      </c>
      <c r="J68" s="19" t="str">
        <f>IF(F23="","",F23)</f>
        <v/>
      </c>
      <c r="L68" s="11"/>
    </row>
    <row r="69" spans="2:46" s="12" customFormat="1" ht="10.15" customHeight="1" x14ac:dyDescent="0.25">
      <c r="B69" s="11"/>
      <c r="L69" s="11"/>
    </row>
    <row r="70" spans="2:46" s="12" customFormat="1" ht="29.25" customHeight="1" x14ac:dyDescent="0.25">
      <c r="B70" s="11"/>
      <c r="C70" s="39" t="s">
        <v>106</v>
      </c>
      <c r="D70" s="28"/>
      <c r="E70" s="28"/>
      <c r="F70" s="28"/>
      <c r="G70" s="28"/>
      <c r="H70" s="28"/>
      <c r="I70" s="28"/>
      <c r="J70" s="40" t="s">
        <v>107</v>
      </c>
      <c r="L70" s="11"/>
    </row>
    <row r="71" spans="2:46" s="12" customFormat="1" ht="10.15" customHeight="1" x14ac:dyDescent="0.25">
      <c r="B71" s="11"/>
      <c r="L71" s="11"/>
    </row>
    <row r="72" spans="2:46" s="12" customFormat="1" ht="22.9" customHeight="1" x14ac:dyDescent="0.25">
      <c r="B72" s="11"/>
      <c r="C72" s="41" t="s">
        <v>128</v>
      </c>
      <c r="J72" s="23">
        <f>J94</f>
        <v>0</v>
      </c>
      <c r="L72" s="11"/>
      <c r="AT72" s="2" t="s">
        <v>108</v>
      </c>
    </row>
    <row r="73" spans="2:46" s="43" customFormat="1" ht="25.15" customHeight="1" x14ac:dyDescent="0.25">
      <c r="B73" s="42"/>
      <c r="D73" s="44" t="s">
        <v>126</v>
      </c>
      <c r="J73" s="45">
        <f>J95</f>
        <v>0</v>
      </c>
      <c r="L73" s="42"/>
    </row>
    <row r="74" spans="2:46" s="47" customFormat="1" ht="19.899999999999999" customHeight="1" x14ac:dyDescent="0.25">
      <c r="B74" s="46"/>
      <c r="D74" s="48" t="s">
        <v>131</v>
      </c>
      <c r="J74" s="49">
        <f>J94</f>
        <v>0</v>
      </c>
      <c r="L74" s="46"/>
    </row>
    <row r="75" spans="2:46" s="12" customFormat="1" ht="21.75" customHeight="1" x14ac:dyDescent="0.25">
      <c r="B75" s="11"/>
      <c r="L75" s="11"/>
    </row>
    <row r="76" spans="2:46" s="12" customFormat="1" ht="7.15" customHeight="1" x14ac:dyDescent="0.25"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1"/>
    </row>
    <row r="80" spans="2:46" s="12" customFormat="1" ht="7.15" customHeight="1" x14ac:dyDescent="0.25">
      <c r="B80" s="37"/>
      <c r="C80" s="38"/>
      <c r="D80" s="38"/>
      <c r="E80" s="38"/>
      <c r="F80" s="38"/>
      <c r="G80" s="38"/>
      <c r="H80" s="38"/>
      <c r="I80" s="38"/>
      <c r="J80" s="38"/>
      <c r="K80" s="86"/>
      <c r="L80" s="11"/>
    </row>
    <row r="81" spans="2:62" s="12" customFormat="1" ht="25.15" customHeight="1" x14ac:dyDescent="0.25">
      <c r="B81" s="11"/>
      <c r="C81" s="7" t="s">
        <v>132</v>
      </c>
      <c r="K81" s="13"/>
      <c r="L81" s="11"/>
    </row>
    <row r="82" spans="2:62" s="12" customFormat="1" ht="7.15" customHeight="1" x14ac:dyDescent="0.25">
      <c r="B82" s="11"/>
      <c r="K82" s="13"/>
      <c r="L82" s="11"/>
    </row>
    <row r="83" spans="2:62" s="12" customFormat="1" ht="12" customHeight="1" x14ac:dyDescent="0.25">
      <c r="B83" s="11"/>
      <c r="C83" s="10" t="s">
        <v>3</v>
      </c>
      <c r="K83" s="13"/>
      <c r="L83" s="11"/>
    </row>
    <row r="84" spans="2:62" s="12" customFormat="1" ht="16.5" customHeight="1" x14ac:dyDescent="0.25">
      <c r="B84" s="11"/>
      <c r="E84" s="92" t="str">
        <f>E7</f>
        <v>Pobytová odlehčovací služba Zábřeh, Sušilova</v>
      </c>
      <c r="F84" s="93"/>
      <c r="G84" s="93"/>
      <c r="H84" s="93"/>
      <c r="K84" s="13"/>
      <c r="L84" s="11"/>
    </row>
    <row r="85" spans="2:62" s="12" customFormat="1" ht="12" customHeight="1" x14ac:dyDescent="0.25">
      <c r="B85" s="11"/>
      <c r="C85" s="10" t="s">
        <v>49</v>
      </c>
      <c r="K85" s="13"/>
      <c r="L85" s="11"/>
    </row>
    <row r="86" spans="2:62" s="12" customFormat="1" ht="16.5" customHeight="1" x14ac:dyDescent="0.25">
      <c r="B86" s="11"/>
      <c r="E86" s="94" t="str">
        <f>E9</f>
        <v>Pobytová odlehčovací služba Zábřeh, Sušilova</v>
      </c>
      <c r="F86" s="95"/>
      <c r="G86" s="95"/>
      <c r="H86" s="95"/>
      <c r="K86" s="13"/>
      <c r="L86" s="11"/>
    </row>
    <row r="87" spans="2:62" s="12" customFormat="1" ht="7.15" customHeight="1" x14ac:dyDescent="0.25">
      <c r="B87" s="11"/>
      <c r="K87" s="13"/>
      <c r="L87" s="11"/>
    </row>
    <row r="88" spans="2:62" s="12" customFormat="1" ht="12" customHeight="1" x14ac:dyDescent="0.25">
      <c r="B88" s="11"/>
      <c r="C88" s="10" t="s">
        <v>6</v>
      </c>
      <c r="F88" s="14" t="str">
        <f>F12</f>
        <v>Zábřeh, Sušilova 1375/41</v>
      </c>
      <c r="I88" s="10" t="s">
        <v>7</v>
      </c>
      <c r="J88" s="15">
        <f ca="1">TODAY()</f>
        <v>45845</v>
      </c>
      <c r="K88" s="13"/>
      <c r="L88" s="11"/>
    </row>
    <row r="89" spans="2:62" s="12" customFormat="1" ht="7.15" customHeight="1" x14ac:dyDescent="0.25">
      <c r="B89" s="11"/>
      <c r="K89" s="13"/>
      <c r="L89" s="11"/>
    </row>
    <row r="90" spans="2:62" s="12" customFormat="1" ht="25.7" customHeight="1" x14ac:dyDescent="0.25">
      <c r="B90" s="11"/>
      <c r="C90" s="10" t="s">
        <v>8</v>
      </c>
      <c r="F90" s="14" t="str">
        <f>F14</f>
        <v>Město Zábřeh</v>
      </c>
      <c r="I90" s="10"/>
      <c r="J90" s="19"/>
      <c r="K90" s="13"/>
      <c r="L90" s="11"/>
    </row>
    <row r="91" spans="2:62" s="12" customFormat="1" ht="15.2" customHeight="1" x14ac:dyDescent="0.25">
      <c r="B91" s="11"/>
      <c r="C91" s="10" t="s">
        <v>12</v>
      </c>
      <c r="F91" s="14" t="str">
        <f>IF(F17="","",F17)</f>
        <v/>
      </c>
      <c r="I91" s="10" t="s">
        <v>13</v>
      </c>
      <c r="J91" s="19" t="str">
        <f>IF(F23="","",F23)</f>
        <v/>
      </c>
      <c r="K91" s="13"/>
      <c r="L91" s="11"/>
    </row>
    <row r="92" spans="2:62" s="12" customFormat="1" ht="10.15" customHeight="1" x14ac:dyDescent="0.25">
      <c r="B92" s="11"/>
      <c r="K92" s="13"/>
      <c r="L92" s="11"/>
    </row>
    <row r="93" spans="2:62" s="55" customFormat="1" ht="29.25" customHeight="1" x14ac:dyDescent="0.25">
      <c r="B93" s="50"/>
      <c r="C93" s="97" t="s">
        <v>109</v>
      </c>
      <c r="D93" s="97"/>
      <c r="E93" s="97" t="s">
        <v>31</v>
      </c>
      <c r="F93" s="97"/>
      <c r="G93" s="51" t="s">
        <v>110</v>
      </c>
      <c r="H93" s="51" t="s">
        <v>111</v>
      </c>
      <c r="I93" s="51" t="s">
        <v>112</v>
      </c>
      <c r="J93" s="51" t="s">
        <v>107</v>
      </c>
      <c r="K93" s="83"/>
      <c r="L93" s="50"/>
      <c r="M93" s="52" t="s">
        <v>0</v>
      </c>
      <c r="N93" s="53" t="s">
        <v>113</v>
      </c>
      <c r="O93" s="53" t="s">
        <v>114</v>
      </c>
      <c r="P93" s="53" t="s">
        <v>115</v>
      </c>
      <c r="Q93" s="53" t="s">
        <v>116</v>
      </c>
      <c r="R93" s="53" t="s">
        <v>117</v>
      </c>
      <c r="S93" s="54" t="s">
        <v>118</v>
      </c>
    </row>
    <row r="94" spans="2:62" s="12" customFormat="1" ht="22.9" customHeight="1" x14ac:dyDescent="0.25">
      <c r="B94" s="11"/>
      <c r="C94" s="56" t="s">
        <v>119</v>
      </c>
      <c r="J94" s="57">
        <f>J95</f>
        <v>0</v>
      </c>
      <c r="K94" s="13"/>
      <c r="L94" s="11"/>
      <c r="M94" s="58"/>
      <c r="N94" s="59"/>
      <c r="O94" s="60" t="e">
        <f>O95+#REF!+#REF!</f>
        <v>#REF!</v>
      </c>
      <c r="P94" s="59"/>
      <c r="Q94" s="60" t="e">
        <f>Q95+#REF!+#REF!</f>
        <v>#REF!</v>
      </c>
      <c r="R94" s="59"/>
      <c r="S94" s="61" t="e">
        <f>S95+#REF!+#REF!</f>
        <v>#REF!</v>
      </c>
      <c r="AS94" s="2" t="s">
        <v>32</v>
      </c>
      <c r="AT94" s="2" t="s">
        <v>108</v>
      </c>
      <c r="BJ94" s="62" t="e">
        <f>BJ95+#REF!+#REF!</f>
        <v>#REF!</v>
      </c>
    </row>
    <row r="95" spans="2:62" s="67" customFormat="1" ht="25.9" customHeight="1" x14ac:dyDescent="0.2">
      <c r="B95" s="63"/>
      <c r="C95" s="103" t="s">
        <v>127</v>
      </c>
      <c r="D95" s="103"/>
      <c r="E95" s="102" t="s">
        <v>126</v>
      </c>
      <c r="F95" s="102"/>
      <c r="G95" s="64"/>
      <c r="H95" s="64"/>
      <c r="I95" s="65"/>
      <c r="J95" s="66">
        <f>SUM(J96:J96)</f>
        <v>0</v>
      </c>
      <c r="K95" s="87"/>
      <c r="L95" s="63"/>
      <c r="M95" s="68"/>
      <c r="O95" s="69" t="e">
        <f>#REF!+#REF!+#REF!+#REF!+#REF!+#REF!+#REF!</f>
        <v>#REF!</v>
      </c>
      <c r="Q95" s="69" t="e">
        <f>#REF!+#REF!+#REF!+#REF!+#REF!+#REF!+#REF!</f>
        <v>#REF!</v>
      </c>
      <c r="S95" s="70" t="e">
        <f>#REF!+#REF!+#REF!+#REF!+#REF!+#REF!+#REF!</f>
        <v>#REF!</v>
      </c>
      <c r="AQ95" s="71" t="s">
        <v>34</v>
      </c>
      <c r="AS95" s="72" t="s">
        <v>32</v>
      </c>
      <c r="AT95" s="72" t="s">
        <v>33</v>
      </c>
      <c r="AX95" s="71" t="s">
        <v>120</v>
      </c>
      <c r="BJ95" s="73" t="e">
        <f>#REF!+#REF!+#REF!+#REF!+#REF!+#REF!+#REF!</f>
        <v>#REF!</v>
      </c>
    </row>
    <row r="96" spans="2:62" s="67" customFormat="1" ht="25.9" customHeight="1" x14ac:dyDescent="0.2">
      <c r="B96" s="63"/>
      <c r="C96" s="98" t="s">
        <v>133</v>
      </c>
      <c r="D96" s="99"/>
      <c r="E96" s="100" t="s">
        <v>134</v>
      </c>
      <c r="F96" s="101"/>
      <c r="G96" s="74" t="s">
        <v>121</v>
      </c>
      <c r="H96" s="75">
        <v>1</v>
      </c>
      <c r="I96" s="76">
        <v>0</v>
      </c>
      <c r="J96" s="77">
        <f t="shared" ref="J96" si="0">H96*I96</f>
        <v>0</v>
      </c>
      <c r="K96" s="87"/>
      <c r="L96" s="63"/>
      <c r="O96" s="69"/>
      <c r="Q96" s="69"/>
      <c r="S96" s="69"/>
      <c r="AQ96" s="71"/>
      <c r="AS96" s="72"/>
      <c r="AT96" s="72"/>
      <c r="AX96" s="71"/>
      <c r="BJ96" s="73"/>
    </row>
    <row r="97" spans="2:12" s="12" customFormat="1" ht="7.15" customHeight="1" x14ac:dyDescent="0.25">
      <c r="B97" s="35"/>
      <c r="C97" s="36"/>
      <c r="D97" s="36"/>
      <c r="E97" s="36"/>
      <c r="F97" s="36"/>
      <c r="G97" s="36"/>
      <c r="H97" s="36"/>
      <c r="I97" s="36"/>
      <c r="J97" s="36"/>
      <c r="K97" s="85"/>
      <c r="L97" s="11"/>
    </row>
  </sheetData>
  <sheetProtection algorithmName="SHA-512" hashValue="g6kAcCPiLMsDeMQVXbkMm8XXxkXqA0dJqEY+Etsm0E36Ky095NJMinzsxyVISz/tQuQoFRVkvpe062nGXUD30A==" saltValue="MoG8FXi/UwNTBG2aULCuBA==" spinCount="100000" sheet="1" selectLockedCells="1"/>
  <mergeCells count="13">
    <mergeCell ref="C96:D96"/>
    <mergeCell ref="E96:F96"/>
    <mergeCell ref="C93:D93"/>
    <mergeCell ref="E63:H63"/>
    <mergeCell ref="E84:H84"/>
    <mergeCell ref="E86:H86"/>
    <mergeCell ref="E95:F95"/>
    <mergeCell ref="C95:D95"/>
    <mergeCell ref="E61:H61"/>
    <mergeCell ref="E7:H7"/>
    <mergeCell ref="E9:H9"/>
    <mergeCell ref="E27:H27"/>
    <mergeCell ref="E93:F93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  <rowBreaks count="1" manualBreakCount="1">
    <brk id="55" max="16383" man="1"/>
  </rowBreaks>
  <ignoredErrors>
    <ignoredError sqref="J1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A388FDE36B9B74BA356C05DD16590A1" ma:contentTypeVersion="3" ma:contentTypeDescription="Vytvoří nový dokument" ma:contentTypeScope="" ma:versionID="81aa45096005aa231fd3f81e5597dcff">
  <xsd:schema xmlns:xsd="http://www.w3.org/2001/XMLSchema" xmlns:xs="http://www.w3.org/2001/XMLSchema" xmlns:p="http://schemas.microsoft.com/office/2006/metadata/properties" xmlns:ns2="198fdde3-6b79-4094-a62c-410e75153d53" targetNamespace="http://schemas.microsoft.com/office/2006/metadata/properties" ma:root="true" ma:fieldsID="935ce5015c5477839eaaa630c0cd70c1" ns2:_="">
    <xsd:import namespace="198fdde3-6b79-4094-a62c-410e75153d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8fdde3-6b79-4094-a62c-410e75153d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3204CD-C954-4BF0-8E97-077C2A0C273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FFDA86-F1E0-4CE8-B22A-5200F3D4BD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A3B7EF-C4B5-4EC9-BEC5-90291007DB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8fdde3-6b79-4094-a62c-410e75153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4-Vana</vt:lpstr>
      <vt:lpstr>'4-Vana'!Oblast_tisku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Hlavatý</dc:creator>
  <cp:lastModifiedBy>Müllerová Zuzana</cp:lastModifiedBy>
  <cp:lastPrinted>2025-04-15T09:07:08Z</cp:lastPrinted>
  <dcterms:created xsi:type="dcterms:W3CDTF">2025-03-05T13:51:16Z</dcterms:created>
  <dcterms:modified xsi:type="dcterms:W3CDTF">2025-07-07T11:07:13Z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0x010100EA388FDE36B9B74BA356C05DD16590A1</vt:lpwstr>
  </property>
</Properties>
</file>