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branislav_ondrik_kosice_sk/Documents/Pracovná plocha/"/>
    </mc:Choice>
  </mc:AlternateContent>
  <xr:revisionPtr revIDLastSave="1" documentId="8_{0FEB187F-6250-45A7-A482-11B30F3E37F7}" xr6:coauthVersionLast="47" xr6:coauthVersionMax="47" xr10:uidLastSave="{9DA41A7F-6F1D-43FA-99BB-E7D8545062CB}"/>
  <bookViews>
    <workbookView xWindow="-120" yWindow="-120" windowWidth="38640" windowHeight="21120" xr2:uid="{F2EC6CCA-E921-B044-8386-08CB21305A23}"/>
  </bookViews>
  <sheets>
    <sheet name="Návrh" sheetId="1" r:id="rId1"/>
  </sheets>
  <externalReferences>
    <externalReference r:id="rId2"/>
  </externalReferences>
  <definedNames>
    <definedName name="_Toc196771897" localSheetId="0">Návrh!$A$3</definedName>
    <definedName name="_Toc196771898" localSheetId="0">Návrh!$I$3</definedName>
    <definedName name="_xlnm.Print_Area" localSheetId="0">Návrh!$A$1:$J$91</definedName>
    <definedName name="Pozicia">[1]AKTIVITY_POZICIE!$Q$4:$Q$15</definedName>
    <definedName name="PozicieKomplet">[1]AKTIVITY_POZICIE!$Q$4:$Q$27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B32" i="1"/>
  <c r="E32" i="1" l="1"/>
  <c r="F35" i="1" s="1"/>
  <c r="F23" i="1"/>
  <c r="F24" i="1"/>
  <c r="F25" i="1"/>
  <c r="F26" i="1"/>
  <c r="F27" i="1"/>
  <c r="F28" i="1"/>
  <c r="F29" i="1"/>
  <c r="F30" i="1"/>
  <c r="F22" i="1"/>
  <c r="F32" i="1" l="1"/>
  <c r="F36" i="1" s="1"/>
  <c r="F37" i="1" s="1"/>
  <c r="C50" i="1" l="1"/>
  <c r="C43" i="1"/>
  <c r="C45" i="1"/>
  <c r="B56" i="1"/>
  <c r="H58" i="1" s="1"/>
  <c r="C52" i="1"/>
  <c r="C42" i="1"/>
  <c r="C53" i="1"/>
  <c r="C46" i="1"/>
  <c r="C44" i="1"/>
  <c r="C48" i="1"/>
  <c r="C49" i="1"/>
  <c r="C54" i="1"/>
  <c r="C47" i="1"/>
  <c r="C51" i="1"/>
  <c r="C56" i="1" l="1"/>
  <c r="H59" i="1" s="1"/>
  <c r="H60" i="1" s="1"/>
  <c r="F38" i="1" s="1"/>
  <c r="H61" i="1" l="1"/>
</calcChain>
</file>

<file path=xl/sharedStrings.xml><?xml version="1.0" encoding="utf-8"?>
<sst xmlns="http://schemas.openxmlformats.org/spreadsheetml/2006/main" count="135" uniqueCount="105">
  <si>
    <t>Návrh na plnenie kritéria celkovej ceny 
a času realizácie jednotlivých modulov</t>
  </si>
  <si>
    <t>Identifikácia zákazky</t>
  </si>
  <si>
    <t>Názov:</t>
  </si>
  <si>
    <t>Konto Košičana</t>
  </si>
  <si>
    <t>Kód projektu v ITMS21+:</t>
  </si>
  <si>
    <t>401101A983</t>
  </si>
  <si>
    <t>Identifikácia uchádzača </t>
  </si>
  <si>
    <t>Názov/obchodné meno: </t>
  </si>
  <si>
    <r>
      <t>Sídlo/</t>
    </r>
    <r>
      <rPr>
        <sz val="12"/>
        <rFont val="Calibri"/>
        <family val="2"/>
      </rPr>
      <t xml:space="preserve"> </t>
    </r>
    <r>
      <rPr>
        <b/>
        <sz val="11"/>
        <rFont val="Calibri"/>
        <family val="2"/>
      </rPr>
      <t>Adresa/miesto podnikania: </t>
    </r>
  </si>
  <si>
    <t>Štát: </t>
  </si>
  <si>
    <t>Zastúpený: </t>
  </si>
  <si>
    <t>IČO: </t>
  </si>
  <si>
    <t>DIČ: </t>
  </si>
  <si>
    <t>Platca DPH:</t>
  </si>
  <si>
    <t xml:space="preserve">áno/nie </t>
  </si>
  <si>
    <t>Návrh na plnenie kritéria celkovej ceny</t>
  </si>
  <si>
    <t>Pozícia</t>
  </si>
  <si>
    <t>Počet jednotiek</t>
  </si>
  <si>
    <t>Merná jednotka (Poznámka: MD=človekodeň (8 hod))</t>
  </si>
  <si>
    <t>Jednotková cena v EUR bez DPH</t>
  </si>
  <si>
    <t>Cena celkom v EUR bez DPH</t>
  </si>
  <si>
    <t>Cena  celkom v EUR s DPH</t>
  </si>
  <si>
    <t>IT analytik</t>
  </si>
  <si>
    <t>MD</t>
  </si>
  <si>
    <t>IT architekt</t>
  </si>
  <si>
    <t>IT programátor/vývojár</t>
  </si>
  <si>
    <t>IT tester</t>
  </si>
  <si>
    <t>Projektový manažér IT projektu</t>
  </si>
  <si>
    <t>Špecialista pre bezpečnosť IT</t>
  </si>
  <si>
    <t>Špecialista pre infraštruktúrny/HW špecialista</t>
  </si>
  <si>
    <t>Školiteľ pre IT systémy</t>
  </si>
  <si>
    <t>Špecialista UIX</t>
  </si>
  <si>
    <t>Spolu €</t>
  </si>
  <si>
    <t>Cena za predmet zákazky spolu bez DPH</t>
  </si>
  <si>
    <t>Cena za predmet zákazky spolu s DPH</t>
  </si>
  <si>
    <t>DPH v EUR</t>
  </si>
  <si>
    <t>Kontrola zadaných hodnôt - Spolu € za MD sa musí rovnať Spolu € za Moduly</t>
  </si>
  <si>
    <t>Modul</t>
  </si>
  <si>
    <t xml:space="preserve"> Cena  celkom v EUR s DPH </t>
  </si>
  <si>
    <t>Popis požadovaných funkcionalít pre zadané lehoty</t>
  </si>
  <si>
    <t>KKApplication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</si>
  <si>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2.6.1 KKApplication </t>
    </r>
  </si>
  <si>
    <t>KKAutentication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</si>
  <si>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2.6.2 KKAutentication </t>
    </r>
  </si>
  <si>
    <t>KKNotification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</si>
  <si>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2.6.3 KKNotification </t>
    </r>
  </si>
  <si>
    <t>KKMessage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</si>
  <si>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2.6.4 KKMessage </t>
    </r>
  </si>
  <si>
    <t>KKProfile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</si>
  <si>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2.6.5 KKProfile </t>
    </r>
  </si>
  <si>
    <t>KKCard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</si>
  <si>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2.6.6 KKCard </t>
    </r>
  </si>
  <si>
    <t>KKCalendar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</si>
  <si>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2.6.7 KKCalendar </t>
    </r>
  </si>
  <si>
    <t>KKIdentification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</si>
  <si>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2.6.8 KKIdentification </t>
    </r>
  </si>
  <si>
    <t>KKIniciative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</si>
  <si>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2.6.9 KKIniciative </t>
    </r>
  </si>
  <si>
    <t>KKMarketplace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</si>
  <si>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2.6.10 KKMarketplace </t>
    </r>
  </si>
  <si>
    <t>KKOrder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</si>
  <si>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2.6.11 KKOrder </t>
    </r>
  </si>
  <si>
    <t>KKPayment</t>
  </si>
  <si>
    <r>
      <t xml:space="preserve">Opis predmetu zákazky, súbor Príloha č. 1 zmluvy – Špecifikácia predmetu Zmluvy.docx, kapitola </t>
    </r>
    <r>
      <rPr>
        <b/>
        <sz val="12"/>
        <color rgb="FF000000"/>
        <rFont val="Aptos Narrow"/>
        <family val="2"/>
        <scheme val="minor"/>
      </rPr>
      <t xml:space="preserve">2.6.12 KKPayment </t>
    </r>
  </si>
  <si>
    <t>KKBilling</t>
  </si>
  <si>
    <r>
      <t xml:space="preserve">Opis predmetu zákazky, súbor Príloha č. 1 zmluvy – Špecifikácia predmetu Zmluvy.docx, kapitola 
</t>
    </r>
    <r>
      <rPr>
        <b/>
        <sz val="12"/>
        <color rgb="FF000000"/>
        <rFont val="Aptos Narrow"/>
        <family val="2"/>
        <scheme val="minor"/>
      </rPr>
      <t xml:space="preserve">2.6.13 KKBilling </t>
    </r>
  </si>
  <si>
    <t>Návrh na plnenie kritéria času realizácie jednotlivých modulov a času dodania setov</t>
  </si>
  <si>
    <t>Označenie modulov</t>
  </si>
  <si>
    <t>Čas realizácie modulu (v kalendárnych dňoch)</t>
  </si>
  <si>
    <t>Označenie Setov</t>
  </si>
  <si>
    <t xml:space="preserve">Čas dodania setu modulov od ucinosti zmluvy v kalendarnych dnoch. 
Set =  súbor predpísaných modulov </t>
  </si>
  <si>
    <t>M1</t>
  </si>
  <si>
    <t>Set 1</t>
  </si>
  <si>
    <r>
      <t xml:space="preserve">Opis predmetu zákazky, súbor Príloha č. 1 zmluvy – Špecifikácia predmetu Zmluvy.docx, kapitola 
</t>
    </r>
    <r>
      <rPr>
        <b/>
        <sz val="11"/>
        <color rgb="FF000000"/>
        <rFont val="Aptos Narrow"/>
        <family val="2"/>
      </rPr>
      <t xml:space="preserve">2.6.1 KKApplication </t>
    </r>
  </si>
  <si>
    <t>M2</t>
  </si>
  <si>
    <r>
      <t xml:space="preserve">Opis predmetu zákazky, súbor Príloha č. 1 zmluvy – Špecifikácia predmetu Zmluvy.docx, kapitola
 </t>
    </r>
    <r>
      <rPr>
        <b/>
        <sz val="11"/>
        <color rgb="FF000000"/>
        <rFont val="Aptos Narrow"/>
        <family val="2"/>
      </rPr>
      <t xml:space="preserve">2.6.2 KKAutentication </t>
    </r>
  </si>
  <si>
    <t>M3</t>
  </si>
  <si>
    <r>
      <t xml:space="preserve">Opis predmetu zákazky, súbor Príloha č. 1 zmluvy – Špecifikácia predmetu Zmluvy.docx, kapitola
 </t>
    </r>
    <r>
      <rPr>
        <b/>
        <sz val="11"/>
        <color rgb="FF000000"/>
        <rFont val="Aptos Narrow"/>
        <family val="2"/>
      </rPr>
      <t xml:space="preserve">2.6.3 KKNotification </t>
    </r>
  </si>
  <si>
    <t>M4</t>
  </si>
  <si>
    <r>
      <t xml:space="preserve">Opis predmetu zákazky, súbor Príloha č. 1 zmluvy – Špecifikácia predmetu Zmluvy.docx, kapitola 
</t>
    </r>
    <r>
      <rPr>
        <b/>
        <sz val="11"/>
        <color rgb="FF000000"/>
        <rFont val="Aptos Narrow"/>
        <family val="2"/>
      </rPr>
      <t xml:space="preserve">2.6.4 KKMessage </t>
    </r>
  </si>
  <si>
    <t>M5</t>
  </si>
  <si>
    <r>
      <t xml:space="preserve">Opis predmetu zákazky, súbor Príloha č. 1 zmluvy – Špecifikácia predmetu Zmluvy.docx, kapitola
 </t>
    </r>
    <r>
      <rPr>
        <b/>
        <sz val="11"/>
        <color rgb="FF000000"/>
        <rFont val="Aptos Narrow"/>
        <family val="2"/>
      </rPr>
      <t xml:space="preserve">2.6.5 KKProfile </t>
    </r>
  </si>
  <si>
    <t>M6</t>
  </si>
  <si>
    <t>Set 2</t>
  </si>
  <si>
    <r>
      <t xml:space="preserve">Opis predmetu zákazky, súborPríloha č. 1 zmluvy – Špecifikácia predmetu Zmluvy.docx, kapitola 
</t>
    </r>
    <r>
      <rPr>
        <b/>
        <sz val="11"/>
        <color rgb="FF000000"/>
        <rFont val="Aptos Narrow"/>
        <family val="2"/>
      </rPr>
      <t xml:space="preserve">2.6.6 KKCard </t>
    </r>
  </si>
  <si>
    <t>M7</t>
  </si>
  <si>
    <r>
      <t xml:space="preserve">Opis predmetu zákazky, súbor Príloha č. 1 zmluvy – Špecifikácia predmetu Zmluvy.docx, kapitola 
</t>
    </r>
    <r>
      <rPr>
        <b/>
        <sz val="11"/>
        <color rgb="FF000000"/>
        <rFont val="Aptos Narrow"/>
        <family val="2"/>
      </rPr>
      <t xml:space="preserve">2.6.7 KKCalendar </t>
    </r>
  </si>
  <si>
    <t>M8</t>
  </si>
  <si>
    <t>Set 3</t>
  </si>
  <si>
    <r>
      <t xml:space="preserve">Opis predmetu zákazky, súbor Príloha č. 1 zmluvy – Špecifikácia predmetu Zmluvy.docx, kapitola 
</t>
    </r>
    <r>
      <rPr>
        <b/>
        <sz val="11"/>
        <color rgb="FF000000"/>
        <rFont val="Aptos Narrow"/>
        <family val="2"/>
      </rPr>
      <t xml:space="preserve">2.6.8 KKIdentification </t>
    </r>
  </si>
  <si>
    <t>M9</t>
  </si>
  <si>
    <r>
      <t xml:space="preserve">Opis predmetu zákazky, súbor Príloha č. 1 zmluvy – Špecifikácia predmetu Zmluvy.docx, kapitola 
</t>
    </r>
    <r>
      <rPr>
        <b/>
        <sz val="11"/>
        <color rgb="FF000000"/>
        <rFont val="Aptos Narrow"/>
        <family val="2"/>
      </rPr>
      <t xml:space="preserve">2.6.9 KKIniciative </t>
    </r>
  </si>
  <si>
    <t>M10</t>
  </si>
  <si>
    <t>Set 4</t>
  </si>
  <si>
    <r>
      <rPr>
        <sz val="11"/>
        <color rgb="FF000000"/>
        <rFont val="Aptos Narrow"/>
        <family val="2"/>
      </rPr>
      <t xml:space="preserve">Opis predmetu zákazky, súbor Príloha č. 1 zmluvy – Špecifikácia predmetu Zmluvy.docx, kapitola </t>
    </r>
    <r>
      <rPr>
        <b/>
        <sz val="11"/>
        <color rgb="FF000000"/>
        <rFont val="Aptos Narrow"/>
        <family val="2"/>
      </rPr>
      <t xml:space="preserve">2.6.10 KKMarketplace </t>
    </r>
  </si>
  <si>
    <t>M11</t>
  </si>
  <si>
    <r>
      <rPr>
        <sz val="11"/>
        <color rgb="FF000000"/>
        <rFont val="Aptos Narrow"/>
        <family val="2"/>
      </rPr>
      <t xml:space="preserve">Opis predmetu zákazky, súbor Príloha č. 1 zmluvy – Špecifikácia predmetu Zmluvy.docx, kapitola </t>
    </r>
    <r>
      <rPr>
        <b/>
        <sz val="11"/>
        <color rgb="FF000000"/>
        <rFont val="Aptos Narrow"/>
        <family val="2"/>
      </rPr>
      <t xml:space="preserve">2.6.11 KKOrder </t>
    </r>
  </si>
  <si>
    <t>M12</t>
  </si>
  <si>
    <r>
      <rPr>
        <sz val="11"/>
        <color rgb="FF000000"/>
        <rFont val="Aptos Narrow"/>
        <family val="2"/>
      </rPr>
      <t xml:space="preserve">Opis predmetu zákazky, súbor Príloha č. 1 zmluvy – Špecifikácia predmetu Zmluvy.docx, kapitola </t>
    </r>
    <r>
      <rPr>
        <b/>
        <sz val="11"/>
        <color rgb="FF000000"/>
        <rFont val="Aptos Narrow"/>
        <family val="2"/>
      </rPr>
      <t xml:space="preserve">2.6.12 KKPayment </t>
    </r>
  </si>
  <si>
    <t>M13</t>
  </si>
  <si>
    <r>
      <rPr>
        <sz val="11"/>
        <color rgb="FF000000"/>
        <rFont val="Aptos Narrow"/>
        <family val="2"/>
      </rPr>
      <t xml:space="preserve">Opis predmetu zákazky, súbor Príloha č. 1 zmluvy – Špecifikácia predmetu Zmluvy.docx, kapitola </t>
    </r>
    <r>
      <rPr>
        <b/>
        <sz val="11"/>
        <color rgb="FF000000"/>
        <rFont val="Aptos Narrow"/>
        <family val="2"/>
      </rPr>
      <t xml:space="preserve">2.6.13 KKBilling </t>
    </r>
  </si>
  <si>
    <t xml:space="preserve">  </t>
  </si>
  <si>
    <t>Dátum podpisu:</t>
  </si>
  <si>
    <t>Podpis a pečiatka</t>
  </si>
  <si>
    <t>Meno a priezvisko osoby oprávnenej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</si>
</sst>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&quot;€&quot;#,##0.00"/>
    <numFmt numFmtId="166" formatCode="0;[Red]0"/>
  </numFmts>
  <fonts count="39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F4761"/>
      <name val="Arial"/>
      <family val="2"/>
    </font>
    <font>
      <sz val="11"/>
      <name val="Calibri"/>
      <family val="2"/>
    </font>
    <font>
      <sz val="36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1"/>
      <name val="Calibri"/>
      <family val="2"/>
    </font>
    <font>
      <sz val="12"/>
      <name val="Calibri"/>
      <family val="2"/>
    </font>
    <font>
      <sz val="11"/>
      <color theme="1"/>
      <name val="Aptos Narrow"/>
      <family val="2"/>
      <scheme val="minor"/>
    </font>
    <font>
      <sz val="11"/>
      <color theme="9" tint="0.79998168889431442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</font>
    <font>
      <b/>
      <sz val="9"/>
      <color rgb="FFFFFFFF"/>
      <name val="Calibri"/>
      <family val="2"/>
    </font>
    <font>
      <b/>
      <sz val="8"/>
      <color rgb="FFFFFFFF"/>
      <name val="Calibri"/>
      <family val="2"/>
    </font>
    <font>
      <b/>
      <sz val="12"/>
      <color rgb="FF000000"/>
      <name val="Aptos Narrow"/>
      <family val="2"/>
    </font>
    <font>
      <sz val="12"/>
      <color theme="0" tint="-0.14999847407452621"/>
      <name val="Aptos Narrow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0"/>
      <name val="Calibri"/>
      <family val="2"/>
    </font>
    <font>
      <sz val="28"/>
      <name val="Aptos Narrow"/>
      <family val="2"/>
      <scheme val="minor"/>
    </font>
    <font>
      <sz val="2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Calibri"/>
      <family val="2"/>
    </font>
    <font>
      <b/>
      <sz val="1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 tint="0.499984740745262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rgb="FF4D93D9"/>
        <bgColor rgb="FFD8D8D8"/>
      </patternFill>
    </fill>
    <fill>
      <patternFill patternType="solid">
        <fgColor rgb="FFDAF2D0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165" fontId="1" fillId="5" borderId="6" xfId="0" applyNumberFormat="1" applyFont="1" applyFill="1" applyBorder="1"/>
    <xf numFmtId="0" fontId="8" fillId="0" borderId="0" xfId="0" applyFont="1" applyAlignment="1">
      <alignment wrapText="1"/>
    </xf>
    <xf numFmtId="0" fontId="2" fillId="0" borderId="0" xfId="0" applyFont="1"/>
    <xf numFmtId="0" fontId="2" fillId="0" borderId="21" xfId="0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indent="2"/>
    </xf>
    <xf numFmtId="0" fontId="25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0" fontId="26" fillId="3" borderId="24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0" fontId="26" fillId="5" borderId="23" xfId="0" applyFont="1" applyFill="1" applyBorder="1"/>
    <xf numFmtId="165" fontId="30" fillId="5" borderId="25" xfId="0" applyNumberFormat="1" applyFont="1" applyFill="1" applyBorder="1" applyAlignment="1">
      <alignment horizontal="center"/>
    </xf>
    <xf numFmtId="165" fontId="30" fillId="5" borderId="26" xfId="0" applyNumberFormat="1" applyFont="1" applyFill="1" applyBorder="1" applyAlignment="1">
      <alignment horizontal="center"/>
    </xf>
    <xf numFmtId="165" fontId="30" fillId="5" borderId="27" xfId="0" applyNumberFormat="1" applyFont="1" applyFill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11" fillId="0" borderId="10" xfId="0" applyFont="1" applyBorder="1" applyAlignment="1">
      <alignment vertical="center" wrapText="1"/>
    </xf>
    <xf numFmtId="0" fontId="33" fillId="0" borderId="30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165" fontId="33" fillId="0" borderId="29" xfId="0" applyNumberFormat="1" applyFont="1" applyBorder="1" applyAlignment="1">
      <alignment vertical="center"/>
    </xf>
    <xf numFmtId="165" fontId="33" fillId="0" borderId="44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65" fontId="33" fillId="0" borderId="1" xfId="0" applyNumberFormat="1" applyFont="1" applyBorder="1" applyAlignment="1">
      <alignment vertical="center"/>
    </xf>
    <xf numFmtId="165" fontId="33" fillId="0" borderId="17" xfId="0" applyNumberFormat="1" applyFont="1" applyBorder="1" applyAlignment="1">
      <alignment vertical="center"/>
    </xf>
    <xf numFmtId="0" fontId="33" fillId="0" borderId="11" xfId="0" applyFont="1" applyBorder="1"/>
    <xf numFmtId="0" fontId="11" fillId="0" borderId="12" xfId="0" applyFont="1" applyBorder="1" applyAlignment="1">
      <alignment vertical="center" wrapText="1"/>
    </xf>
    <xf numFmtId="0" fontId="33" fillId="0" borderId="34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165" fontId="33" fillId="0" borderId="18" xfId="0" applyNumberFormat="1" applyFont="1" applyBorder="1" applyAlignment="1">
      <alignment vertical="center"/>
    </xf>
    <xf numFmtId="165" fontId="33" fillId="0" borderId="19" xfId="0" applyNumberFormat="1" applyFont="1" applyBorder="1" applyAlignment="1">
      <alignment vertical="center"/>
    </xf>
    <xf numFmtId="0" fontId="26" fillId="5" borderId="2" xfId="0" applyFont="1" applyFill="1" applyBorder="1"/>
    <xf numFmtId="0" fontId="1" fillId="5" borderId="13" xfId="0" applyFont="1" applyFill="1" applyBorder="1" applyAlignment="1">
      <alignment horizontal="center"/>
    </xf>
    <xf numFmtId="165" fontId="30" fillId="5" borderId="6" xfId="0" applyNumberFormat="1" applyFont="1" applyFill="1" applyBorder="1"/>
    <xf numFmtId="165" fontId="1" fillId="5" borderId="7" xfId="0" applyNumberFormat="1" applyFont="1" applyFill="1" applyBorder="1"/>
    <xf numFmtId="0" fontId="1" fillId="0" borderId="0" xfId="0" applyFont="1"/>
    <xf numFmtId="0" fontId="26" fillId="3" borderId="2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165" fontId="35" fillId="0" borderId="0" xfId="0" applyNumberFormat="1" applyFont="1" applyAlignment="1">
      <alignment horizontal="right" vertical="center"/>
    </xf>
    <xf numFmtId="0" fontId="36" fillId="0" borderId="0" xfId="0" applyFont="1" applyAlignment="1">
      <alignment horizontal="center"/>
    </xf>
    <xf numFmtId="165" fontId="27" fillId="0" borderId="40" xfId="0" applyNumberFormat="1" applyFont="1" applyBorder="1" applyAlignment="1" applyProtection="1">
      <alignment wrapText="1"/>
      <protection hidden="1"/>
    </xf>
    <xf numFmtId="165" fontId="27" fillId="0" borderId="11" xfId="0" applyNumberFormat="1" applyFont="1" applyBorder="1" applyAlignment="1" applyProtection="1">
      <alignment wrapText="1"/>
      <protection hidden="1"/>
    </xf>
    <xf numFmtId="165" fontId="20" fillId="0" borderId="12" xfId="0" applyNumberFormat="1" applyFont="1" applyBorder="1" applyAlignment="1" applyProtection="1">
      <alignment horizontal="right" vertical="center"/>
      <protection hidden="1"/>
    </xf>
    <xf numFmtId="165" fontId="35" fillId="0" borderId="40" xfId="0" applyNumberFormat="1" applyFont="1" applyBorder="1" applyAlignment="1" applyProtection="1">
      <alignment horizontal="right" vertical="center"/>
      <protection hidden="1"/>
    </xf>
    <xf numFmtId="165" fontId="35" fillId="0" borderId="11" xfId="0" applyNumberFormat="1" applyFont="1" applyBorder="1" applyAlignment="1" applyProtection="1">
      <alignment horizontal="right" vertical="center"/>
      <protection hidden="1"/>
    </xf>
    <xf numFmtId="165" fontId="35" fillId="0" borderId="12" xfId="0" applyNumberFormat="1" applyFont="1" applyBorder="1" applyAlignment="1" applyProtection="1">
      <alignment horizontal="right" vertical="center"/>
      <protection hidden="1"/>
    </xf>
    <xf numFmtId="0" fontId="38" fillId="0" borderId="0" xfId="0" applyFont="1" applyAlignment="1">
      <alignment vertical="center"/>
    </xf>
    <xf numFmtId="165" fontId="21" fillId="8" borderId="15" xfId="0" applyNumberFormat="1" applyFont="1" applyFill="1" applyBorder="1" applyAlignment="1" applyProtection="1">
      <alignment horizontal="right" vertical="center"/>
      <protection locked="0"/>
    </xf>
    <xf numFmtId="165" fontId="21" fillId="8" borderId="29" xfId="0" applyNumberFormat="1" applyFont="1" applyFill="1" applyBorder="1" applyAlignment="1" applyProtection="1">
      <alignment horizontal="right" vertical="center"/>
      <protection locked="0"/>
    </xf>
    <xf numFmtId="165" fontId="21" fillId="8" borderId="1" xfId="0" applyNumberFormat="1" applyFont="1" applyFill="1" applyBorder="1" applyAlignment="1" applyProtection="1">
      <alignment vertical="center"/>
      <protection locked="0"/>
    </xf>
    <xf numFmtId="165" fontId="21" fillId="8" borderId="29" xfId="0" applyNumberFormat="1" applyFont="1" applyFill="1" applyBorder="1" applyAlignment="1" applyProtection="1">
      <alignment vertical="center"/>
      <protection locked="0"/>
    </xf>
    <xf numFmtId="166" fontId="21" fillId="8" borderId="30" xfId="0" applyNumberFormat="1" applyFont="1" applyFill="1" applyBorder="1" applyAlignment="1" applyProtection="1">
      <alignment horizontal="center"/>
      <protection locked="0"/>
    </xf>
    <xf numFmtId="0" fontId="26" fillId="3" borderId="35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166" fontId="21" fillId="8" borderId="24" xfId="0" applyNumberFormat="1" applyFont="1" applyFill="1" applyBorder="1" applyAlignment="1" applyProtection="1">
      <alignment horizontal="center" vertical="center"/>
      <protection locked="0"/>
    </xf>
    <xf numFmtId="166" fontId="21" fillId="8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4" fillId="0" borderId="33" xfId="0" applyFont="1" applyBorder="1" applyAlignment="1" applyProtection="1">
      <alignment horizontal="right"/>
      <protection hidden="1"/>
    </xf>
    <xf numFmtId="0" fontId="34" fillId="0" borderId="36" xfId="0" applyFont="1" applyBorder="1" applyAlignment="1" applyProtection="1">
      <alignment horizontal="right"/>
      <protection hidden="1"/>
    </xf>
    <xf numFmtId="0" fontId="34" fillId="0" borderId="38" xfId="0" applyFont="1" applyBorder="1" applyAlignment="1" applyProtection="1">
      <alignment horizontal="right"/>
      <protection hidden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7" fillId="0" borderId="14" xfId="0" applyFont="1" applyBorder="1" applyAlignment="1" applyProtection="1">
      <alignment horizontal="right" wrapText="1"/>
      <protection hidden="1"/>
    </xf>
    <xf numFmtId="0" fontId="27" fillId="0" borderId="15" xfId="0" applyFont="1" applyBorder="1" applyAlignment="1" applyProtection="1">
      <alignment horizontal="right" wrapText="1"/>
      <protection hidden="1"/>
    </xf>
    <xf numFmtId="0" fontId="27" fillId="0" borderId="39" xfId="0" applyFont="1" applyBorder="1" applyAlignment="1" applyProtection="1">
      <alignment horizontal="right" wrapText="1"/>
      <protection hidden="1"/>
    </xf>
    <xf numFmtId="0" fontId="27" fillId="0" borderId="16" xfId="0" applyFont="1" applyBorder="1" applyAlignment="1" applyProtection="1">
      <alignment horizontal="right" wrapText="1"/>
      <protection hidden="1"/>
    </xf>
    <xf numFmtId="0" fontId="27" fillId="0" borderId="1" xfId="0" applyFont="1" applyBorder="1" applyAlignment="1" applyProtection="1">
      <alignment horizontal="right" wrapText="1"/>
      <protection hidden="1"/>
    </xf>
    <xf numFmtId="0" fontId="27" fillId="0" borderId="35" xfId="0" applyFont="1" applyBorder="1" applyAlignment="1" applyProtection="1">
      <alignment horizontal="right" wrapText="1"/>
      <protection hidden="1"/>
    </xf>
    <xf numFmtId="0" fontId="27" fillId="0" borderId="33" xfId="0" applyFont="1" applyBorder="1" applyAlignment="1" applyProtection="1">
      <alignment horizontal="right"/>
      <protection hidden="1"/>
    </xf>
    <xf numFmtId="0" fontId="27" fillId="0" borderId="36" xfId="0" applyFont="1" applyBorder="1" applyAlignment="1" applyProtection="1">
      <alignment horizontal="right"/>
      <protection hidden="1"/>
    </xf>
    <xf numFmtId="0" fontId="0" fillId="4" borderId="1" xfId="0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34" fillId="0" borderId="32" xfId="0" applyFont="1" applyBorder="1" applyAlignment="1" applyProtection="1">
      <alignment horizontal="right" wrapText="1"/>
      <protection hidden="1"/>
    </xf>
    <xf numFmtId="0" fontId="34" fillId="0" borderId="20" xfId="0" applyFont="1" applyBorder="1" applyAlignment="1" applyProtection="1">
      <alignment horizontal="right" wrapText="1"/>
      <protection hidden="1"/>
    </xf>
    <xf numFmtId="0" fontId="34" fillId="0" borderId="43" xfId="0" applyFont="1" applyBorder="1" applyAlignment="1" applyProtection="1">
      <alignment horizontal="right" wrapText="1"/>
      <protection hidden="1"/>
    </xf>
    <xf numFmtId="0" fontId="34" fillId="0" borderId="41" xfId="0" applyFont="1" applyBorder="1" applyAlignment="1" applyProtection="1">
      <alignment horizontal="right" wrapText="1"/>
      <protection hidden="1"/>
    </xf>
    <xf numFmtId="0" fontId="34" fillId="0" borderId="42" xfId="0" applyFont="1" applyBorder="1" applyAlignment="1" applyProtection="1">
      <alignment horizontal="right" wrapText="1"/>
      <protection hidden="1"/>
    </xf>
    <xf numFmtId="0" fontId="34" fillId="0" borderId="37" xfId="0" applyFont="1" applyBorder="1" applyAlignment="1" applyProtection="1">
      <alignment horizontal="right" wrapText="1"/>
      <protection hidden="1"/>
    </xf>
    <xf numFmtId="0" fontId="9" fillId="0" borderId="0" xfId="0" applyFont="1" applyAlignment="1">
      <alignment horizont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16" fillId="8" borderId="24" xfId="0" applyNumberFormat="1" applyFont="1" applyFill="1" applyBorder="1" applyAlignment="1" applyProtection="1">
      <alignment horizontal="center" vertical="center"/>
      <protection locked="0"/>
    </xf>
    <xf numFmtId="166" fontId="16" fillId="8" borderId="31" xfId="0" applyNumberFormat="1" applyFont="1" applyFill="1" applyBorder="1" applyAlignment="1" applyProtection="1">
      <alignment horizontal="center" vertical="center"/>
      <protection locked="0"/>
    </xf>
    <xf numFmtId="166" fontId="16" fillId="8" borderId="29" xfId="0" applyNumberFormat="1" applyFont="1" applyFill="1" applyBorder="1" applyAlignment="1" applyProtection="1">
      <alignment horizontal="center" vertical="center"/>
      <protection locked="0"/>
    </xf>
    <xf numFmtId="0" fontId="24" fillId="0" borderId="24" xfId="0" applyFont="1" applyBorder="1" applyAlignment="1">
      <alignment horizontal="center" vertical="center" textRotation="90"/>
    </xf>
    <xf numFmtId="0" fontId="24" fillId="0" borderId="29" xfId="0" applyFont="1" applyBorder="1" applyAlignment="1">
      <alignment horizontal="center" vertical="center" textRotation="90"/>
    </xf>
    <xf numFmtId="0" fontId="24" fillId="0" borderId="31" xfId="0" applyFont="1" applyBorder="1" applyAlignment="1">
      <alignment horizontal="center" vertical="center" textRotation="90"/>
    </xf>
    <xf numFmtId="0" fontId="2" fillId="6" borderId="22" xfId="0" applyFont="1" applyFill="1" applyBorder="1" applyAlignment="1" applyProtection="1">
      <alignment horizontal="center"/>
      <protection locked="0"/>
    </xf>
    <xf numFmtId="166" fontId="21" fillId="8" borderId="31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stokosice.sharepoint.com/Users/peter.stavny/Downloads/I_02_BC_CBA_PRILOHA_Projekt%20Digita&#769;lny%20Kos&#780;ic&#780;an_2024_v_2.xlsx" TargetMode="External"/><Relationship Id="rId1" Type="http://schemas.openxmlformats.org/officeDocument/2006/relationships/externalLinkPath" Target="https://mestokosice.sharepoint.com/sites/MMK-NSI000038-VO/Zdielane%20dokumenty/VO/VO/S&#250;&#357;a&#382;n&#233;%20podklady/I_02_BC_CBA_PRILOHA_Projekt%20Digita&#769;lny%20Kos&#780;ic&#780;an_2024_v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"/>
      <sheetName val="Zoznam_Harkov"/>
      <sheetName val="Sumarizácia"/>
      <sheetName val="Zdroje Financovania"/>
      <sheetName val="CBA - Agendové IS"/>
      <sheetName val="Výdavky - Agendové IS"/>
      <sheetName val="Prínosy - Agendové IS"/>
      <sheetName val="Parametre - Agendové IS"/>
      <sheetName val="MODULY_CBA"/>
      <sheetName val="Parametre_ECF_TCF"/>
      <sheetName val="INKREMENTY"/>
      <sheetName val="KATALOG_POZIADAVKY"/>
      <sheetName val="TCF_v02"/>
      <sheetName val="ECF_v02"/>
      <sheetName val="UAW_v02"/>
      <sheetName val="AKTIVITY_POZICIE"/>
      <sheetName val="POZICIE_INTERNE"/>
      <sheetName val="Rozpocet - Vyvoj aplikacii"/>
      <sheetName val="ISCO_Prevodnik"/>
      <sheetName val="Rozpočet - HW a licencie"/>
      <sheetName val="Harmonogram"/>
      <sheetName val="TCO"/>
      <sheetName val="TCO AS IS - SW"/>
      <sheetName val="TCO AS IS - HW"/>
      <sheetName val="TCO TO BE- SW"/>
      <sheetName val="TCO TO BE - HW"/>
      <sheetName val="Faktory"/>
      <sheetName val="Ciselnik"/>
      <sheetName val="Procesné mapy"/>
      <sheetName val="Procesy - AS IS"/>
      <sheetName val="Procesy - TO BE"/>
      <sheetName val="Analyza citlivosti - AgendovéIS"/>
      <sheetName val="Rozdelenie prínos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0338-DB66-5341-9600-358813F4F0C1}">
  <dimension ref="A1:P90"/>
  <sheetViews>
    <sheetView tabSelected="1" view="pageLayout" zoomScale="75" zoomScaleNormal="100" zoomScaleSheetLayoutView="91" zoomScalePageLayoutView="75" workbookViewId="0">
      <selection activeCell="D22" sqref="D22:D30"/>
    </sheetView>
  </sheetViews>
  <sheetFormatPr defaultColWidth="11" defaultRowHeight="15.75" x14ac:dyDescent="0.25"/>
  <cols>
    <col min="1" max="1" width="24" customWidth="1"/>
    <col min="2" max="8" width="17.875" customWidth="1"/>
    <col min="10" max="10" width="12" bestFit="1" customWidth="1"/>
  </cols>
  <sheetData>
    <row r="1" spans="1:15" ht="74.099999999999994" customHeight="1" x14ac:dyDescent="0.7">
      <c r="A1" s="110" t="s">
        <v>0</v>
      </c>
      <c r="B1" s="110"/>
      <c r="C1" s="110"/>
      <c r="D1" s="110"/>
      <c r="E1" s="110"/>
      <c r="F1" s="110"/>
      <c r="G1" s="110"/>
      <c r="H1" s="21"/>
      <c r="I1" s="21"/>
      <c r="J1" s="21"/>
      <c r="K1" s="21"/>
      <c r="L1" s="21"/>
      <c r="M1" s="21"/>
      <c r="N1" s="21"/>
      <c r="O1" s="5"/>
    </row>
    <row r="3" spans="1:15" ht="20.25" x14ac:dyDescent="0.25">
      <c r="A3" s="2" t="s">
        <v>1</v>
      </c>
      <c r="B3" s="2"/>
      <c r="I3" s="2"/>
    </row>
    <row r="5" spans="1:15" ht="29.25" customHeight="1" x14ac:dyDescent="0.25">
      <c r="A5" s="113" t="s">
        <v>2</v>
      </c>
      <c r="B5" s="114"/>
      <c r="C5" s="116" t="s">
        <v>3</v>
      </c>
      <c r="D5" s="116"/>
      <c r="E5" s="116"/>
      <c r="F5" s="116"/>
      <c r="G5" s="116"/>
      <c r="I5" s="20"/>
      <c r="J5" s="20"/>
      <c r="K5" s="19"/>
      <c r="L5" s="19"/>
      <c r="M5" s="19"/>
      <c r="N5" s="19"/>
    </row>
    <row r="6" spans="1:15" ht="29.25" customHeight="1" x14ac:dyDescent="0.25">
      <c r="A6" s="111" t="s">
        <v>4</v>
      </c>
      <c r="B6" s="112"/>
      <c r="C6" s="115" t="s">
        <v>5</v>
      </c>
      <c r="D6" s="115"/>
      <c r="E6" s="115"/>
      <c r="F6" s="115"/>
      <c r="G6" s="115"/>
      <c r="I6" s="18"/>
      <c r="J6" s="18"/>
      <c r="K6" s="17"/>
      <c r="L6" s="17"/>
      <c r="M6" s="17"/>
      <c r="N6" s="17"/>
    </row>
    <row r="8" spans="1:15" ht="20.25" x14ac:dyDescent="0.3">
      <c r="A8" s="1" t="s">
        <v>6</v>
      </c>
      <c r="B8" s="1"/>
    </row>
    <row r="9" spans="1:15" x14ac:dyDescent="0.25">
      <c r="C9" s="3"/>
      <c r="D9" s="3"/>
    </row>
    <row r="10" spans="1:15" ht="26.1" customHeight="1" x14ac:dyDescent="0.25">
      <c r="A10" s="86" t="s">
        <v>7</v>
      </c>
      <c r="B10" s="87"/>
      <c r="C10" s="103"/>
      <c r="D10" s="103"/>
      <c r="E10" s="103"/>
      <c r="F10" s="103"/>
      <c r="G10" s="103"/>
    </row>
    <row r="11" spans="1:15" ht="26.1" customHeight="1" x14ac:dyDescent="0.25">
      <c r="A11" s="86" t="s">
        <v>8</v>
      </c>
      <c r="B11" s="87"/>
      <c r="C11" s="103"/>
      <c r="D11" s="103"/>
      <c r="E11" s="103"/>
      <c r="F11" s="103"/>
      <c r="G11" s="103"/>
    </row>
    <row r="12" spans="1:15" ht="26.1" customHeight="1" x14ac:dyDescent="0.25">
      <c r="A12" s="86" t="s">
        <v>9</v>
      </c>
      <c r="B12" s="87"/>
      <c r="C12" s="103"/>
      <c r="D12" s="103"/>
      <c r="E12" s="103"/>
      <c r="F12" s="103"/>
      <c r="G12" s="103"/>
    </row>
    <row r="13" spans="1:15" ht="26.1" customHeight="1" x14ac:dyDescent="0.25">
      <c r="A13" s="86" t="s">
        <v>10</v>
      </c>
      <c r="B13" s="87"/>
      <c r="C13" s="103"/>
      <c r="D13" s="103"/>
      <c r="E13" s="103"/>
      <c r="F13" s="103"/>
      <c r="G13" s="103"/>
    </row>
    <row r="14" spans="1:15" ht="26.1" customHeight="1" x14ac:dyDescent="0.25">
      <c r="A14" s="86" t="s">
        <v>11</v>
      </c>
      <c r="B14" s="87"/>
      <c r="C14" s="103"/>
      <c r="D14" s="103"/>
      <c r="E14" s="103"/>
      <c r="F14" s="103"/>
      <c r="G14" s="103"/>
    </row>
    <row r="15" spans="1:15" ht="26.1" customHeight="1" x14ac:dyDescent="0.25">
      <c r="A15" s="86" t="s">
        <v>12</v>
      </c>
      <c r="B15" s="87"/>
      <c r="C15" s="102"/>
      <c r="D15" s="102"/>
      <c r="E15" s="102"/>
      <c r="F15" s="102"/>
      <c r="G15" s="102"/>
    </row>
    <row r="16" spans="1:15" ht="26.1" customHeight="1" x14ac:dyDescent="0.25">
      <c r="A16" s="86" t="s">
        <v>13</v>
      </c>
      <c r="B16" s="87"/>
      <c r="C16" s="102" t="s">
        <v>14</v>
      </c>
      <c r="D16" s="102"/>
      <c r="E16" s="102"/>
      <c r="F16" s="102"/>
      <c r="G16" s="102"/>
    </row>
    <row r="19" spans="1:7" ht="36" x14ac:dyDescent="0.55000000000000004">
      <c r="A19" s="30" t="s">
        <v>15</v>
      </c>
      <c r="B19" s="31"/>
      <c r="C19" s="32"/>
      <c r="D19" s="32"/>
      <c r="E19" s="32"/>
      <c r="F19" s="32"/>
      <c r="G19" s="16"/>
    </row>
    <row r="20" spans="1:7" ht="16.5" thickBot="1" x14ac:dyDescent="0.3">
      <c r="A20" s="32"/>
      <c r="B20" s="32"/>
      <c r="C20" s="32"/>
      <c r="D20" s="32"/>
      <c r="E20" s="32"/>
      <c r="F20" s="32"/>
      <c r="G20" s="16"/>
    </row>
    <row r="21" spans="1:7" s="53" customFormat="1" ht="63.75" thickBot="1" x14ac:dyDescent="0.3">
      <c r="A21" s="54" t="s">
        <v>16</v>
      </c>
      <c r="B21" s="55" t="s">
        <v>17</v>
      </c>
      <c r="C21" s="56" t="s">
        <v>18</v>
      </c>
      <c r="D21" s="56" t="s">
        <v>19</v>
      </c>
      <c r="E21" s="57" t="s">
        <v>20</v>
      </c>
      <c r="F21" s="58" t="s">
        <v>21</v>
      </c>
    </row>
    <row r="22" spans="1:7" x14ac:dyDescent="0.25">
      <c r="A22" s="33" t="s">
        <v>22</v>
      </c>
      <c r="B22" s="34">
        <v>122</v>
      </c>
      <c r="C22" s="35" t="s">
        <v>23</v>
      </c>
      <c r="D22" s="69"/>
      <c r="E22" s="36">
        <f t="shared" ref="E22:E30" si="0">B22*D22</f>
        <v>0</v>
      </c>
      <c r="F22" s="37">
        <f>E22*1.23</f>
        <v>0</v>
      </c>
      <c r="G22" s="16"/>
    </row>
    <row r="23" spans="1:7" x14ac:dyDescent="0.25">
      <c r="A23" s="38" t="s">
        <v>24</v>
      </c>
      <c r="B23" s="39">
        <v>94</v>
      </c>
      <c r="C23" s="40" t="s">
        <v>23</v>
      </c>
      <c r="D23" s="70"/>
      <c r="E23" s="41">
        <f t="shared" si="0"/>
        <v>0</v>
      </c>
      <c r="F23" s="42">
        <f t="shared" ref="F23:F30" si="1">E23*1.23</f>
        <v>0</v>
      </c>
      <c r="G23" s="16"/>
    </row>
    <row r="24" spans="1:7" x14ac:dyDescent="0.25">
      <c r="A24" s="38" t="s">
        <v>25</v>
      </c>
      <c r="B24" s="39">
        <v>619</v>
      </c>
      <c r="C24" s="40" t="s">
        <v>23</v>
      </c>
      <c r="D24" s="70"/>
      <c r="E24" s="41">
        <f t="shared" si="0"/>
        <v>0</v>
      </c>
      <c r="F24" s="42">
        <f t="shared" si="1"/>
        <v>0</v>
      </c>
      <c r="G24" s="16"/>
    </row>
    <row r="25" spans="1:7" x14ac:dyDescent="0.25">
      <c r="A25" s="38" t="s">
        <v>26</v>
      </c>
      <c r="B25" s="39">
        <v>171</v>
      </c>
      <c r="C25" s="40" t="s">
        <v>23</v>
      </c>
      <c r="D25" s="70"/>
      <c r="E25" s="41">
        <f t="shared" si="0"/>
        <v>0</v>
      </c>
      <c r="F25" s="42">
        <f t="shared" si="1"/>
        <v>0</v>
      </c>
      <c r="G25" s="16"/>
    </row>
    <row r="26" spans="1:7" ht="31.5" x14ac:dyDescent="0.25">
      <c r="A26" s="38" t="s">
        <v>27</v>
      </c>
      <c r="B26" s="39">
        <v>49</v>
      </c>
      <c r="C26" s="40" t="s">
        <v>23</v>
      </c>
      <c r="D26" s="70"/>
      <c r="E26" s="41">
        <f t="shared" si="0"/>
        <v>0</v>
      </c>
      <c r="F26" s="42">
        <f t="shared" si="1"/>
        <v>0</v>
      </c>
      <c r="G26" s="16"/>
    </row>
    <row r="27" spans="1:7" ht="31.5" x14ac:dyDescent="0.25">
      <c r="A27" s="38" t="s">
        <v>28</v>
      </c>
      <c r="B27" s="39">
        <v>91</v>
      </c>
      <c r="C27" s="40" t="s">
        <v>23</v>
      </c>
      <c r="D27" s="70"/>
      <c r="E27" s="41">
        <f t="shared" si="0"/>
        <v>0</v>
      </c>
      <c r="F27" s="42">
        <f t="shared" si="1"/>
        <v>0</v>
      </c>
      <c r="G27" s="16"/>
    </row>
    <row r="28" spans="1:7" ht="47.25" x14ac:dyDescent="0.25">
      <c r="A28" s="38" t="s">
        <v>29</v>
      </c>
      <c r="B28" s="39">
        <v>89</v>
      </c>
      <c r="C28" s="40" t="s">
        <v>23</v>
      </c>
      <c r="D28" s="70"/>
      <c r="E28" s="41">
        <f t="shared" si="0"/>
        <v>0</v>
      </c>
      <c r="F28" s="42">
        <f t="shared" si="1"/>
        <v>0</v>
      </c>
      <c r="G28" s="16"/>
    </row>
    <row r="29" spans="1:7" x14ac:dyDescent="0.25">
      <c r="A29" s="43" t="s">
        <v>30</v>
      </c>
      <c r="B29" s="39">
        <v>20</v>
      </c>
      <c r="C29" s="40" t="s">
        <v>23</v>
      </c>
      <c r="D29" s="70"/>
      <c r="E29" s="41">
        <f t="shared" si="0"/>
        <v>0</v>
      </c>
      <c r="F29" s="42">
        <f t="shared" si="1"/>
        <v>0</v>
      </c>
      <c r="G29" s="16"/>
    </row>
    <row r="30" spans="1:7" ht="16.5" thickBot="1" x14ac:dyDescent="0.3">
      <c r="A30" s="44" t="s">
        <v>31</v>
      </c>
      <c r="B30" s="45">
        <v>84</v>
      </c>
      <c r="C30" s="46" t="s">
        <v>23</v>
      </c>
      <c r="D30" s="70"/>
      <c r="E30" s="47">
        <f t="shared" si="0"/>
        <v>0</v>
      </c>
      <c r="F30" s="48">
        <f t="shared" si="1"/>
        <v>0</v>
      </c>
      <c r="G30" s="16"/>
    </row>
    <row r="31" spans="1:7" s="16" customFormat="1" ht="16.5" thickBot="1" x14ac:dyDescent="0.3">
      <c r="A31" s="32"/>
      <c r="B31" s="32"/>
      <c r="C31" s="32"/>
      <c r="D31" s="32"/>
      <c r="E31" s="32"/>
      <c r="F31" s="32"/>
    </row>
    <row r="32" spans="1:7" s="53" customFormat="1" x14ac:dyDescent="0.25">
      <c r="A32" s="49" t="s">
        <v>32</v>
      </c>
      <c r="B32" s="50">
        <f>SUM(B22:B30)</f>
        <v>1339</v>
      </c>
      <c r="C32" s="50" t="s">
        <v>23</v>
      </c>
      <c r="D32" s="51"/>
      <c r="E32" s="4">
        <f>SUM(E22:E31)</f>
        <v>0</v>
      </c>
      <c r="F32" s="52">
        <f>SUM(F22:F31)</f>
        <v>0</v>
      </c>
    </row>
    <row r="33" spans="1:8" x14ac:dyDescent="0.25">
      <c r="A33" s="32"/>
      <c r="B33" s="22"/>
      <c r="C33" s="22"/>
      <c r="D33" s="22"/>
      <c r="E33" s="32"/>
      <c r="F33" s="32"/>
    </row>
    <row r="34" spans="1:8" ht="16.5" thickBot="1" x14ac:dyDescent="0.3">
      <c r="A34" s="32"/>
      <c r="B34" s="22"/>
      <c r="C34" s="22"/>
      <c r="D34" s="22"/>
      <c r="E34" s="32"/>
      <c r="F34" s="32"/>
      <c r="G34" s="16"/>
    </row>
    <row r="35" spans="1:8" ht="15.95" customHeight="1" x14ac:dyDescent="0.25">
      <c r="A35" s="32"/>
      <c r="B35" s="107" t="s">
        <v>33</v>
      </c>
      <c r="C35" s="108"/>
      <c r="D35" s="108"/>
      <c r="E35" s="109"/>
      <c r="F35" s="65">
        <f>E32</f>
        <v>0</v>
      </c>
      <c r="G35" s="16"/>
    </row>
    <row r="36" spans="1:8" ht="15.95" customHeight="1" x14ac:dyDescent="0.25">
      <c r="A36" s="32"/>
      <c r="B36" s="104" t="s">
        <v>34</v>
      </c>
      <c r="C36" s="105"/>
      <c r="D36" s="105"/>
      <c r="E36" s="106"/>
      <c r="F36" s="66">
        <f>F32</f>
        <v>0</v>
      </c>
      <c r="G36" s="16"/>
    </row>
    <row r="37" spans="1:8" x14ac:dyDescent="0.25">
      <c r="A37" s="32"/>
      <c r="B37" s="88" t="s">
        <v>35</v>
      </c>
      <c r="C37" s="89"/>
      <c r="D37" s="89"/>
      <c r="E37" s="90"/>
      <c r="F37" s="67">
        <f>F36-F36/1.23</f>
        <v>0</v>
      </c>
      <c r="G37" s="16"/>
    </row>
    <row r="38" spans="1:8" ht="18.600000000000001" customHeight="1" x14ac:dyDescent="0.3">
      <c r="A38" s="32"/>
      <c r="B38" s="88" t="s">
        <v>36</v>
      </c>
      <c r="C38" s="89"/>
      <c r="D38" s="89"/>
      <c r="E38" s="90"/>
      <c r="F38" s="67" t="str">
        <f>IF(OR(H60=0,F37=0),"",IF(F37&lt;&gt;H60,"ERROR","OK"))</f>
        <v/>
      </c>
      <c r="G38" s="61"/>
    </row>
    <row r="39" spans="1:8" ht="18.75" x14ac:dyDescent="0.3">
      <c r="A39" s="32"/>
      <c r="B39" s="59"/>
      <c r="C39" s="59"/>
      <c r="D39" s="59"/>
      <c r="E39" s="59"/>
      <c r="F39" s="60"/>
      <c r="G39" s="61"/>
    </row>
    <row r="41" spans="1:8" ht="76.5" customHeight="1" x14ac:dyDescent="0.25">
      <c r="A41" s="23" t="s">
        <v>37</v>
      </c>
      <c r="B41" s="23" t="s">
        <v>20</v>
      </c>
      <c r="C41" s="23" t="s">
        <v>38</v>
      </c>
      <c r="D41" s="74" t="s">
        <v>39</v>
      </c>
      <c r="E41" s="75"/>
      <c r="F41" s="75"/>
      <c r="G41" s="75"/>
      <c r="H41" s="76"/>
    </row>
    <row r="42" spans="1:8" ht="33" customHeight="1" x14ac:dyDescent="0.25">
      <c r="A42" s="24" t="s">
        <v>40</v>
      </c>
      <c r="B42" s="71"/>
      <c r="C42" s="25">
        <f t="shared" ref="C42:C54" si="2">B42*1.23</f>
        <v>0</v>
      </c>
      <c r="D42" s="77" t="s">
        <v>41</v>
      </c>
      <c r="E42" s="84"/>
      <c r="F42" s="84"/>
      <c r="G42" s="84"/>
      <c r="H42" s="85"/>
    </row>
    <row r="43" spans="1:8" ht="33" customHeight="1" x14ac:dyDescent="0.25">
      <c r="A43" s="24" t="s">
        <v>42</v>
      </c>
      <c r="B43" s="72"/>
      <c r="C43" s="25">
        <f t="shared" si="2"/>
        <v>0</v>
      </c>
      <c r="D43" s="77" t="s">
        <v>43</v>
      </c>
      <c r="E43" s="84"/>
      <c r="F43" s="84"/>
      <c r="G43" s="84"/>
      <c r="H43" s="85"/>
    </row>
    <row r="44" spans="1:8" ht="33" customHeight="1" x14ac:dyDescent="0.25">
      <c r="A44" s="24" t="s">
        <v>44</v>
      </c>
      <c r="B44" s="72"/>
      <c r="C44" s="25">
        <f t="shared" si="2"/>
        <v>0</v>
      </c>
      <c r="D44" s="77" t="s">
        <v>45</v>
      </c>
      <c r="E44" s="84"/>
      <c r="F44" s="84"/>
      <c r="G44" s="84"/>
      <c r="H44" s="85"/>
    </row>
    <row r="45" spans="1:8" ht="33" customHeight="1" x14ac:dyDescent="0.25">
      <c r="A45" s="24" t="s">
        <v>46</v>
      </c>
      <c r="B45" s="72"/>
      <c r="C45" s="25">
        <f t="shared" si="2"/>
        <v>0</v>
      </c>
      <c r="D45" s="77" t="s">
        <v>47</v>
      </c>
      <c r="E45" s="84"/>
      <c r="F45" s="84"/>
      <c r="G45" s="84"/>
      <c r="H45" s="85"/>
    </row>
    <row r="46" spans="1:8" ht="33" customHeight="1" x14ac:dyDescent="0.25">
      <c r="A46" s="24" t="s">
        <v>48</v>
      </c>
      <c r="B46" s="72"/>
      <c r="C46" s="25">
        <f t="shared" si="2"/>
        <v>0</v>
      </c>
      <c r="D46" s="77" t="s">
        <v>49</v>
      </c>
      <c r="E46" s="84"/>
      <c r="F46" s="84"/>
      <c r="G46" s="84"/>
      <c r="H46" s="85"/>
    </row>
    <row r="47" spans="1:8" ht="33" customHeight="1" x14ac:dyDescent="0.25">
      <c r="A47" s="24" t="s">
        <v>50</v>
      </c>
      <c r="B47" s="72"/>
      <c r="C47" s="25">
        <f t="shared" si="2"/>
        <v>0</v>
      </c>
      <c r="D47" s="77" t="s">
        <v>51</v>
      </c>
      <c r="E47" s="84"/>
      <c r="F47" s="84"/>
      <c r="G47" s="84"/>
      <c r="H47" s="85"/>
    </row>
    <row r="48" spans="1:8" ht="33" customHeight="1" x14ac:dyDescent="0.25">
      <c r="A48" s="24" t="s">
        <v>52</v>
      </c>
      <c r="B48" s="72"/>
      <c r="C48" s="25">
        <f t="shared" si="2"/>
        <v>0</v>
      </c>
      <c r="D48" s="77" t="s">
        <v>53</v>
      </c>
      <c r="E48" s="84"/>
      <c r="F48" s="84"/>
      <c r="G48" s="84"/>
      <c r="H48" s="85"/>
    </row>
    <row r="49" spans="1:16" ht="33" customHeight="1" x14ac:dyDescent="0.25">
      <c r="A49" s="24" t="s">
        <v>54</v>
      </c>
      <c r="B49" s="72"/>
      <c r="C49" s="25">
        <f t="shared" si="2"/>
        <v>0</v>
      </c>
      <c r="D49" s="77" t="s">
        <v>55</v>
      </c>
      <c r="E49" s="84"/>
      <c r="F49" s="84"/>
      <c r="G49" s="84"/>
      <c r="H49" s="85"/>
    </row>
    <row r="50" spans="1:16" ht="33" customHeight="1" x14ac:dyDescent="0.25">
      <c r="A50" s="24" t="s">
        <v>56</v>
      </c>
      <c r="B50" s="72"/>
      <c r="C50" s="25">
        <f t="shared" si="2"/>
        <v>0</v>
      </c>
      <c r="D50" s="77" t="s">
        <v>57</v>
      </c>
      <c r="E50" s="84"/>
      <c r="F50" s="84"/>
      <c r="G50" s="84"/>
      <c r="H50" s="85"/>
    </row>
    <row r="51" spans="1:16" ht="33" customHeight="1" x14ac:dyDescent="0.25">
      <c r="A51" s="24" t="s">
        <v>58</v>
      </c>
      <c r="B51" s="72"/>
      <c r="C51" s="25">
        <f t="shared" si="2"/>
        <v>0</v>
      </c>
      <c r="D51" s="77" t="s">
        <v>59</v>
      </c>
      <c r="E51" s="84"/>
      <c r="F51" s="84"/>
      <c r="G51" s="84"/>
      <c r="H51" s="85"/>
    </row>
    <row r="52" spans="1:16" ht="33" customHeight="1" x14ac:dyDescent="0.25">
      <c r="A52" s="24" t="s">
        <v>60</v>
      </c>
      <c r="B52" s="72"/>
      <c r="C52" s="25">
        <f t="shared" si="2"/>
        <v>0</v>
      </c>
      <c r="D52" s="77" t="s">
        <v>61</v>
      </c>
      <c r="E52" s="78"/>
      <c r="F52" s="78"/>
      <c r="G52" s="78"/>
      <c r="H52" s="79"/>
    </row>
    <row r="53" spans="1:16" ht="33" customHeight="1" x14ac:dyDescent="0.25">
      <c r="A53" s="24" t="s">
        <v>62</v>
      </c>
      <c r="B53" s="72"/>
      <c r="C53" s="25">
        <f t="shared" si="2"/>
        <v>0</v>
      </c>
      <c r="D53" s="77" t="s">
        <v>63</v>
      </c>
      <c r="E53" s="78"/>
      <c r="F53" s="78"/>
      <c r="G53" s="78"/>
      <c r="H53" s="79"/>
    </row>
    <row r="54" spans="1:16" ht="33" customHeight="1" x14ac:dyDescent="0.25">
      <c r="A54" s="24" t="s">
        <v>64</v>
      </c>
      <c r="B54" s="72"/>
      <c r="C54" s="25">
        <f t="shared" si="2"/>
        <v>0</v>
      </c>
      <c r="D54" s="77" t="s">
        <v>65</v>
      </c>
      <c r="E54" s="84"/>
      <c r="F54" s="84"/>
      <c r="G54" s="84"/>
      <c r="H54" s="85"/>
    </row>
    <row r="55" spans="1:16" ht="16.5" thickBot="1" x14ac:dyDescent="0.3"/>
    <row r="56" spans="1:16" ht="16.5" thickBot="1" x14ac:dyDescent="0.3">
      <c r="A56" s="26" t="s">
        <v>32</v>
      </c>
      <c r="B56" s="4">
        <f>SUM(B42:B54)</f>
        <v>0</v>
      </c>
      <c r="C56" s="4">
        <f>SUM(C42:C54)</f>
        <v>0</v>
      </c>
      <c r="D56" s="27"/>
      <c r="E56" s="28"/>
      <c r="F56" s="28"/>
      <c r="G56" s="28"/>
      <c r="H56" s="29"/>
      <c r="K56" s="8"/>
      <c r="L56" s="8"/>
      <c r="M56" s="8"/>
      <c r="N56" s="8"/>
    </row>
    <row r="57" spans="1:16" ht="16.5" thickBot="1" x14ac:dyDescent="0.3"/>
    <row r="58" spans="1:16" x14ac:dyDescent="0.25">
      <c r="D58" s="94" t="s">
        <v>33</v>
      </c>
      <c r="E58" s="95"/>
      <c r="F58" s="95"/>
      <c r="G58" s="96"/>
      <c r="H58" s="62">
        <f>B56</f>
        <v>0</v>
      </c>
    </row>
    <row r="59" spans="1:16" ht="15.95" customHeight="1" x14ac:dyDescent="0.25">
      <c r="D59" s="97" t="s">
        <v>34</v>
      </c>
      <c r="E59" s="98"/>
      <c r="F59" s="98"/>
      <c r="G59" s="99"/>
      <c r="H59" s="63">
        <f>C56</f>
        <v>0</v>
      </c>
    </row>
    <row r="60" spans="1:16" x14ac:dyDescent="0.25">
      <c r="D60" s="100" t="s">
        <v>35</v>
      </c>
      <c r="E60" s="101"/>
      <c r="F60" s="101"/>
      <c r="G60" s="101"/>
      <c r="H60" s="64">
        <f>H59-H59/1.23</f>
        <v>0</v>
      </c>
    </row>
    <row r="61" spans="1:16" x14ac:dyDescent="0.25">
      <c r="D61" s="88" t="s">
        <v>36</v>
      </c>
      <c r="E61" s="89"/>
      <c r="F61" s="89"/>
      <c r="G61" s="90"/>
      <c r="H61" s="64" t="str">
        <f>IF(OR(H60=0,F37=0),"",IF(H60&lt;&gt;F37,"ERROR","OK"))</f>
        <v/>
      </c>
      <c r="P61" s="3"/>
    </row>
    <row r="62" spans="1:16" ht="24.95" customHeight="1" x14ac:dyDescent="0.25"/>
    <row r="63" spans="1:16" ht="90" customHeight="1" x14ac:dyDescent="0.55000000000000004">
      <c r="A63" s="93" t="s">
        <v>66</v>
      </c>
      <c r="B63" s="93"/>
      <c r="C63" s="93"/>
      <c r="D63" s="93"/>
      <c r="E63" s="93"/>
      <c r="F63" s="93"/>
      <c r="G63" s="93"/>
      <c r="H63" s="93"/>
      <c r="I63" s="93"/>
      <c r="J63" s="93"/>
    </row>
    <row r="65" spans="1:12" s="9" customFormat="1" ht="120" customHeight="1" x14ac:dyDescent="0.25">
      <c r="A65" s="10" t="s">
        <v>37</v>
      </c>
      <c r="B65" s="13" t="s">
        <v>67</v>
      </c>
      <c r="C65" s="11" t="s">
        <v>68</v>
      </c>
      <c r="D65" s="11" t="s">
        <v>69</v>
      </c>
      <c r="E65" s="12" t="s">
        <v>70</v>
      </c>
      <c r="F65" s="91" t="s">
        <v>39</v>
      </c>
      <c r="G65" s="91"/>
      <c r="H65" s="91"/>
      <c r="I65" s="91"/>
      <c r="J65" s="92"/>
    </row>
    <row r="66" spans="1:12" ht="33" customHeight="1" x14ac:dyDescent="0.25">
      <c r="A66" s="15" t="s">
        <v>40</v>
      </c>
      <c r="B66" s="14" t="s">
        <v>71</v>
      </c>
      <c r="C66" s="73"/>
      <c r="D66" s="125" t="s">
        <v>72</v>
      </c>
      <c r="E66" s="122"/>
      <c r="F66" s="80" t="s">
        <v>73</v>
      </c>
      <c r="G66" s="80"/>
      <c r="H66" s="80"/>
      <c r="I66" s="80"/>
      <c r="J66" s="81"/>
      <c r="L66" s="9"/>
    </row>
    <row r="67" spans="1:12" ht="33" customHeight="1" x14ac:dyDescent="0.25">
      <c r="A67" s="15" t="s">
        <v>42</v>
      </c>
      <c r="B67" s="14" t="s">
        <v>74</v>
      </c>
      <c r="C67" s="73"/>
      <c r="D67" s="127"/>
      <c r="E67" s="123"/>
      <c r="F67" s="80" t="s">
        <v>75</v>
      </c>
      <c r="G67" s="80"/>
      <c r="H67" s="80"/>
      <c r="I67" s="80"/>
      <c r="J67" s="81"/>
      <c r="L67" s="9"/>
    </row>
    <row r="68" spans="1:12" ht="33" customHeight="1" x14ac:dyDescent="0.25">
      <c r="A68" s="15" t="s">
        <v>44</v>
      </c>
      <c r="B68" s="14" t="s">
        <v>76</v>
      </c>
      <c r="C68" s="73"/>
      <c r="D68" s="127"/>
      <c r="E68" s="123"/>
      <c r="F68" s="80" t="s">
        <v>77</v>
      </c>
      <c r="G68" s="80"/>
      <c r="H68" s="80"/>
      <c r="I68" s="80"/>
      <c r="J68" s="81"/>
      <c r="L68" s="9"/>
    </row>
    <row r="69" spans="1:12" ht="33" customHeight="1" x14ac:dyDescent="0.25">
      <c r="A69" s="15" t="s">
        <v>46</v>
      </c>
      <c r="B69" s="14" t="s">
        <v>78</v>
      </c>
      <c r="C69" s="73"/>
      <c r="D69" s="127"/>
      <c r="E69" s="123"/>
      <c r="F69" s="80" t="s">
        <v>79</v>
      </c>
      <c r="G69" s="80"/>
      <c r="H69" s="80"/>
      <c r="I69" s="80"/>
      <c r="J69" s="81"/>
      <c r="L69" s="9"/>
    </row>
    <row r="70" spans="1:12" ht="33" customHeight="1" x14ac:dyDescent="0.25">
      <c r="A70" s="15" t="s">
        <v>48</v>
      </c>
      <c r="B70" s="14" t="s">
        <v>80</v>
      </c>
      <c r="C70" s="73"/>
      <c r="D70" s="126"/>
      <c r="E70" s="124"/>
      <c r="F70" s="80" t="s">
        <v>81</v>
      </c>
      <c r="G70" s="80"/>
      <c r="H70" s="80"/>
      <c r="I70" s="80"/>
      <c r="J70" s="81"/>
      <c r="L70" s="9"/>
    </row>
    <row r="71" spans="1:12" ht="33" customHeight="1" x14ac:dyDescent="0.25">
      <c r="A71" s="15" t="s">
        <v>50</v>
      </c>
      <c r="B71" s="14" t="s">
        <v>82</v>
      </c>
      <c r="C71" s="73"/>
      <c r="D71" s="125" t="s">
        <v>83</v>
      </c>
      <c r="E71" s="82"/>
      <c r="F71" s="80" t="s">
        <v>84</v>
      </c>
      <c r="G71" s="80"/>
      <c r="H71" s="80"/>
      <c r="I71" s="80"/>
      <c r="J71" s="81"/>
      <c r="L71" s="9"/>
    </row>
    <row r="72" spans="1:12" ht="33" customHeight="1" x14ac:dyDescent="0.25">
      <c r="A72" s="15" t="s">
        <v>52</v>
      </c>
      <c r="B72" s="14" t="s">
        <v>85</v>
      </c>
      <c r="C72" s="73"/>
      <c r="D72" s="126"/>
      <c r="E72" s="83"/>
      <c r="F72" s="80" t="s">
        <v>86</v>
      </c>
      <c r="G72" s="80"/>
      <c r="H72" s="80"/>
      <c r="I72" s="80"/>
      <c r="J72" s="81"/>
      <c r="L72" s="9"/>
    </row>
    <row r="73" spans="1:12" ht="33" customHeight="1" x14ac:dyDescent="0.25">
      <c r="A73" s="15" t="s">
        <v>54</v>
      </c>
      <c r="B73" s="14" t="s">
        <v>87</v>
      </c>
      <c r="C73" s="73"/>
      <c r="D73" s="125" t="s">
        <v>88</v>
      </c>
      <c r="E73" s="82"/>
      <c r="F73" s="80" t="s">
        <v>89</v>
      </c>
      <c r="G73" s="80"/>
      <c r="H73" s="80"/>
      <c r="I73" s="80"/>
      <c r="J73" s="81"/>
      <c r="L73" s="9"/>
    </row>
    <row r="74" spans="1:12" ht="33" customHeight="1" x14ac:dyDescent="0.25">
      <c r="A74" s="15" t="s">
        <v>56</v>
      </c>
      <c r="B74" s="14" t="s">
        <v>90</v>
      </c>
      <c r="C74" s="73"/>
      <c r="D74" s="126"/>
      <c r="E74" s="83"/>
      <c r="F74" s="80" t="s">
        <v>91</v>
      </c>
      <c r="G74" s="80"/>
      <c r="H74" s="80"/>
      <c r="I74" s="80"/>
      <c r="J74" s="81"/>
      <c r="L74" s="9"/>
    </row>
    <row r="75" spans="1:12" ht="33" customHeight="1" x14ac:dyDescent="0.25">
      <c r="A75" s="15" t="s">
        <v>58</v>
      </c>
      <c r="B75" s="14" t="s">
        <v>92</v>
      </c>
      <c r="C75" s="73"/>
      <c r="D75" s="125" t="s">
        <v>93</v>
      </c>
      <c r="E75" s="82"/>
      <c r="F75" s="80" t="s">
        <v>94</v>
      </c>
      <c r="G75" s="80"/>
      <c r="H75" s="80"/>
      <c r="I75" s="80"/>
      <c r="J75" s="81"/>
      <c r="L75" s="9"/>
    </row>
    <row r="76" spans="1:12" ht="33" customHeight="1" x14ac:dyDescent="0.25">
      <c r="A76" s="15" t="s">
        <v>60</v>
      </c>
      <c r="B76" s="14" t="s">
        <v>95</v>
      </c>
      <c r="C76" s="73"/>
      <c r="D76" s="127"/>
      <c r="E76" s="129"/>
      <c r="F76" s="80" t="s">
        <v>96</v>
      </c>
      <c r="G76" s="80"/>
      <c r="H76" s="80"/>
      <c r="I76" s="80"/>
      <c r="J76" s="81"/>
      <c r="L76" s="9"/>
    </row>
    <row r="77" spans="1:12" ht="33" customHeight="1" x14ac:dyDescent="0.25">
      <c r="A77" s="15" t="s">
        <v>62</v>
      </c>
      <c r="B77" s="14" t="s">
        <v>97</v>
      </c>
      <c r="C77" s="73"/>
      <c r="D77" s="127"/>
      <c r="E77" s="129"/>
      <c r="F77" s="80" t="s">
        <v>98</v>
      </c>
      <c r="G77" s="80"/>
      <c r="H77" s="80"/>
      <c r="I77" s="80"/>
      <c r="J77" s="81"/>
      <c r="L77" s="9"/>
    </row>
    <row r="78" spans="1:12" ht="33" customHeight="1" x14ac:dyDescent="0.25">
      <c r="A78" s="15" t="s">
        <v>64</v>
      </c>
      <c r="B78" s="14" t="s">
        <v>99</v>
      </c>
      <c r="C78" s="73"/>
      <c r="D78" s="126"/>
      <c r="E78" s="83"/>
      <c r="F78" s="80" t="s">
        <v>100</v>
      </c>
      <c r="G78" s="80"/>
      <c r="H78" s="80"/>
      <c r="I78" s="80"/>
      <c r="J78" s="81"/>
      <c r="L78" s="9"/>
    </row>
    <row r="82" spans="1:9" ht="59.1" customHeight="1" x14ac:dyDescent="0.25">
      <c r="A82" s="7" t="s">
        <v>101</v>
      </c>
      <c r="B82" s="68" t="s">
        <v>102</v>
      </c>
      <c r="C82" s="118"/>
      <c r="D82" s="118"/>
      <c r="E82" s="118"/>
      <c r="F82" s="6"/>
      <c r="G82" s="119"/>
      <c r="H82" s="119"/>
      <c r="I82" s="119"/>
    </row>
    <row r="83" spans="1:9" x14ac:dyDescent="0.25">
      <c r="G83" s="119"/>
      <c r="H83" s="119"/>
      <c r="I83" s="119"/>
    </row>
    <row r="84" spans="1:9" x14ac:dyDescent="0.25">
      <c r="G84" s="119"/>
      <c r="H84" s="119"/>
      <c r="I84" s="119"/>
    </row>
    <row r="85" spans="1:9" x14ac:dyDescent="0.25">
      <c r="G85" s="119"/>
      <c r="H85" s="119"/>
      <c r="I85" s="119"/>
    </row>
    <row r="86" spans="1:9" ht="45.95" customHeight="1" x14ac:dyDescent="0.25">
      <c r="G86" s="120"/>
      <c r="H86" s="120"/>
      <c r="I86" s="120"/>
    </row>
    <row r="87" spans="1:9" x14ac:dyDescent="0.25">
      <c r="G87" s="121" t="s">
        <v>103</v>
      </c>
      <c r="H87" s="121"/>
      <c r="I87" s="121"/>
    </row>
    <row r="89" spans="1:9" x14ac:dyDescent="0.25">
      <c r="G89" s="128"/>
      <c r="H89" s="128"/>
      <c r="I89" s="128"/>
    </row>
    <row r="90" spans="1:9" x14ac:dyDescent="0.25">
      <c r="G90" s="117" t="s">
        <v>104</v>
      </c>
      <c r="H90" s="117"/>
      <c r="I90" s="117"/>
    </row>
  </sheetData>
  <sheetProtection selectLockedCells="1"/>
  <mergeCells count="69">
    <mergeCell ref="G90:I90"/>
    <mergeCell ref="C82:E82"/>
    <mergeCell ref="G82:I86"/>
    <mergeCell ref="G87:I87"/>
    <mergeCell ref="E66:E70"/>
    <mergeCell ref="D71:D72"/>
    <mergeCell ref="D66:D70"/>
    <mergeCell ref="D73:D74"/>
    <mergeCell ref="D75:D78"/>
    <mergeCell ref="G89:I89"/>
    <mergeCell ref="F73:J73"/>
    <mergeCell ref="F74:J74"/>
    <mergeCell ref="F75:J75"/>
    <mergeCell ref="F76:J76"/>
    <mergeCell ref="F77:J77"/>
    <mergeCell ref="E75:E78"/>
    <mergeCell ref="B37:E37"/>
    <mergeCell ref="B36:E36"/>
    <mergeCell ref="B35:E35"/>
    <mergeCell ref="A1:G1"/>
    <mergeCell ref="A10:B10"/>
    <mergeCell ref="A6:B6"/>
    <mergeCell ref="A5:B5"/>
    <mergeCell ref="A11:B11"/>
    <mergeCell ref="C10:G10"/>
    <mergeCell ref="C11:G11"/>
    <mergeCell ref="C6:G6"/>
    <mergeCell ref="C5:G5"/>
    <mergeCell ref="A12:B12"/>
    <mergeCell ref="A13:B13"/>
    <mergeCell ref="A14:B14"/>
    <mergeCell ref="A15:B15"/>
    <mergeCell ref="C16:G16"/>
    <mergeCell ref="C12:G12"/>
    <mergeCell ref="C13:G13"/>
    <mergeCell ref="C14:G14"/>
    <mergeCell ref="C15:G15"/>
    <mergeCell ref="A16:B16"/>
    <mergeCell ref="D61:G61"/>
    <mergeCell ref="F65:J65"/>
    <mergeCell ref="F66:J66"/>
    <mergeCell ref="A63:J63"/>
    <mergeCell ref="D51:H51"/>
    <mergeCell ref="D52:H52"/>
    <mergeCell ref="D58:G58"/>
    <mergeCell ref="D59:G59"/>
    <mergeCell ref="D60:G60"/>
    <mergeCell ref="B38:E38"/>
    <mergeCell ref="D46:H46"/>
    <mergeCell ref="D47:H47"/>
    <mergeCell ref="D48:H48"/>
    <mergeCell ref="D49:H49"/>
    <mergeCell ref="D42:H42"/>
    <mergeCell ref="D41:H41"/>
    <mergeCell ref="D53:H53"/>
    <mergeCell ref="F70:J70"/>
    <mergeCell ref="F67:J67"/>
    <mergeCell ref="F78:J78"/>
    <mergeCell ref="E71:E72"/>
    <mergeCell ref="E73:E74"/>
    <mergeCell ref="F71:J71"/>
    <mergeCell ref="F72:J72"/>
    <mergeCell ref="F68:J68"/>
    <mergeCell ref="F69:J69"/>
    <mergeCell ref="D54:H54"/>
    <mergeCell ref="D50:H50"/>
    <mergeCell ref="D43:H43"/>
    <mergeCell ref="D44:H44"/>
    <mergeCell ref="D45:H45"/>
  </mergeCells>
  <phoneticPr fontId="19" type="noConversion"/>
  <conditionalFormatting sqref="F38">
    <cfRule type="containsText" dxfId="1" priority="2" operator="containsText" text="ERROR">
      <formula>NOT(ISERROR(SEARCH("ERROR",F38)))</formula>
    </cfRule>
  </conditionalFormatting>
  <conditionalFormatting sqref="H61">
    <cfRule type="containsText" dxfId="0" priority="1" operator="containsText" text="ERROR">
      <formula>NOT(ISERROR(SEARCH("ERROR",H61)))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Header>&amp;L&amp;14Príkova č. 2 k Zmluve o dielo</oddHeader>
  </headerFooter>
  <rowBreaks count="1" manualBreakCount="1">
    <brk id="62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92E050DB4F24F9087E7245AE584A7" ma:contentTypeVersion="3" ma:contentTypeDescription="Umožňuje vytvoriť nový dokument." ma:contentTypeScope="" ma:versionID="59662f384b88d26cd8a9aef9a7ba408c">
  <xsd:schema xmlns:xsd="http://www.w3.org/2001/XMLSchema" xmlns:xs="http://www.w3.org/2001/XMLSchema" xmlns:p="http://schemas.microsoft.com/office/2006/metadata/properties" xmlns:ns2="2a71dbba-1a67-4b1a-9247-93375f3da084" targetNamespace="http://schemas.microsoft.com/office/2006/metadata/properties" ma:root="true" ma:fieldsID="c6c34b90e6186ff794d6208e48da2185" ns2:_="">
    <xsd:import namespace="2a71dbba-1a67-4b1a-9247-93375f3da0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1dbba-1a67-4b1a-9247-93375f3da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1F5402-388B-40E9-B041-8E01BE12F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2F9FF-6426-4752-9324-FA8CD5D92CE3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2a71dbba-1a67-4b1a-9247-93375f3da08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0E67663-3A46-45C8-9158-92E1EB6B2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1dbba-1a67-4b1a-9247-93375f3da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Návrh</vt:lpstr>
      <vt:lpstr>Návrh!_Toc196771897</vt:lpstr>
      <vt:lpstr>Návrh!_Toc196771898</vt:lpstr>
      <vt:lpstr>Návrh!Oblasť_tlače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Stavny, Peter</dc:creator>
  <cp:keywords/>
  <dc:description/>
  <cp:lastModifiedBy>Ondrík, Branislav</cp:lastModifiedBy>
  <cp:revision/>
  <dcterms:created xsi:type="dcterms:W3CDTF">2025-04-30T18:19:20Z</dcterms:created>
  <dcterms:modified xsi:type="dcterms:W3CDTF">2025-08-07T08:02:50Z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0x010100FE292E050DB4F24F9087E7245AE584A7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