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s4\OJ VO\VO_2025\DNS - Výzva č. 2\3. JOSEPHINE\"/>
    </mc:Choice>
  </mc:AlternateContent>
  <xr:revisionPtr revIDLastSave="0" documentId="8_{7F9C7F00-76D2-40BF-B746-7E856A1FC2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kaz - Vým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3" i="1" l="1"/>
  <c r="I103" i="1"/>
  <c r="I99" i="1"/>
  <c r="I100" i="1"/>
  <c r="I101" i="1"/>
  <c r="I102" i="1"/>
  <c r="I98" i="1"/>
  <c r="I96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79" i="1"/>
  <c r="I77" i="1"/>
  <c r="I76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35" i="1"/>
  <c r="I30" i="1"/>
  <c r="I31" i="1"/>
  <c r="I32" i="1"/>
  <c r="I29" i="1"/>
  <c r="I27" i="1"/>
  <c r="I25" i="1"/>
  <c r="I17" i="1"/>
  <c r="I18" i="1"/>
  <c r="I19" i="1"/>
  <c r="I20" i="1"/>
  <c r="I21" i="1"/>
  <c r="I22" i="1"/>
  <c r="I23" i="1"/>
  <c r="I16" i="1"/>
  <c r="H54" i="1"/>
  <c r="H55" i="1"/>
  <c r="H56" i="1"/>
  <c r="H57" i="1"/>
  <c r="H58" i="1"/>
  <c r="H59" i="1"/>
  <c r="H60" i="1"/>
  <c r="H61" i="1"/>
  <c r="H62" i="1"/>
  <c r="H63" i="1"/>
  <c r="H64" i="1"/>
  <c r="H65" i="1"/>
  <c r="H96" i="1"/>
  <c r="H77" i="1"/>
  <c r="H76" i="1"/>
  <c r="H32" i="1"/>
  <c r="H31" i="1"/>
  <c r="H30" i="1"/>
  <c r="H29" i="1"/>
  <c r="H27" i="1"/>
  <c r="H25" i="1"/>
  <c r="H23" i="1"/>
  <c r="H22" i="1"/>
  <c r="H21" i="1"/>
  <c r="H20" i="1"/>
  <c r="H19" i="1"/>
  <c r="H18" i="1"/>
  <c r="H17" i="1"/>
  <c r="H16" i="1"/>
  <c r="H80" i="1" l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66" i="1"/>
  <c r="H67" i="1"/>
  <c r="H68" i="1"/>
  <c r="H69" i="1"/>
  <c r="H70" i="1"/>
  <c r="H71" i="1"/>
  <c r="H72" i="1"/>
  <c r="H73" i="1"/>
  <c r="H74" i="1"/>
  <c r="H100" i="1"/>
  <c r="H35" i="1"/>
  <c r="H102" i="1" l="1"/>
  <c r="H101" i="1"/>
  <c r="H99" i="1"/>
  <c r="H98" i="1"/>
  <c r="H79" i="1"/>
</calcChain>
</file>

<file path=xl/sharedStrings.xml><?xml version="1.0" encoding="utf-8"?>
<sst xmlns="http://schemas.openxmlformats.org/spreadsheetml/2006/main" count="342" uniqueCount="214">
  <si>
    <t>VÝKAZ VÝMER</t>
  </si>
  <si>
    <t>Objednávateľ:   Mesto Košice</t>
  </si>
  <si>
    <t xml:space="preserve">Zhotoviteľ:   </t>
  </si>
  <si>
    <t xml:space="preserve">Spracoval:   </t>
  </si>
  <si>
    <t>Miesto:  Košice</t>
  </si>
  <si>
    <t xml:space="preserve">Dátum:  </t>
  </si>
  <si>
    <t>Č.</t>
  </si>
  <si>
    <t>Kód položky</t>
  </si>
  <si>
    <t>Popis</t>
  </si>
  <si>
    <t>MJ</t>
  </si>
  <si>
    <t>Množstvo celkom</t>
  </si>
  <si>
    <t>Cena / MJ bez DPH (EUR)</t>
  </si>
  <si>
    <t>Cena spolu bez DPH (EUR)</t>
  </si>
  <si>
    <t>Cena spolu s DPH (EUR)</t>
  </si>
  <si>
    <t>M</t>
  </si>
  <si>
    <t xml:space="preserve">Práce a dodávky M  </t>
  </si>
  <si>
    <t>21-M</t>
  </si>
  <si>
    <t>Elektromontáže</t>
  </si>
  <si>
    <t>m</t>
  </si>
  <si>
    <t>ks</t>
  </si>
  <si>
    <t>kg</t>
  </si>
  <si>
    <t>46-M</t>
  </si>
  <si>
    <t>Zemné práce pri extr.mont.prácach</t>
  </si>
  <si>
    <t>km</t>
  </si>
  <si>
    <t>m2</t>
  </si>
  <si>
    <t>t</t>
  </si>
  <si>
    <t>m3</t>
  </si>
  <si>
    <t>OST</t>
  </si>
  <si>
    <t>Ostatné</t>
  </si>
  <si>
    <t>HZS000414</t>
  </si>
  <si>
    <t>Porealizačné geodetické zameranie - 1x dig.,3x analog.</t>
  </si>
  <si>
    <t>sub.</t>
  </si>
  <si>
    <t>Vyžiadanie vyjadrení dotknutých organizácii a vytýčenie IS</t>
  </si>
  <si>
    <t>HZS-P1</t>
  </si>
  <si>
    <t>Porealizačná projektová dokumentácia</t>
  </si>
  <si>
    <t>HZS-P2</t>
  </si>
  <si>
    <t>Záverečné merania osvetlenia a vypracovanie protokolu z merania</t>
  </si>
  <si>
    <t>HZS-001</t>
  </si>
  <si>
    <t>Celková cena</t>
  </si>
  <si>
    <t>Revízie a vypracovanie revíznych správ</t>
  </si>
  <si>
    <t>Stavba: Zvýraznenie chodca na priechode pre chodcov v lokalite MČ Košice – Juh</t>
  </si>
  <si>
    <t>Objekt:  MČ Košice - Juh, ul. Gemerská, priechod č. 8B (zastávka MHD)</t>
  </si>
  <si>
    <t>Projektant: Ing. Petrušanský</t>
  </si>
  <si>
    <t xml:space="preserve">Práce a dodávky HSV  </t>
  </si>
  <si>
    <t xml:space="preserve">Ostatné konštrukcie a práce-búranie   </t>
  </si>
  <si>
    <t>R</t>
  </si>
  <si>
    <t>Zemné práce</t>
  </si>
  <si>
    <t>113107142.S</t>
  </si>
  <si>
    <t xml:space="preserve">Odstránenie krytu asfaltového v ploche do 200 m2, hr. nad 50 do 100 mm,  -0,18100t   </t>
  </si>
  <si>
    <t>131301101.S</t>
  </si>
  <si>
    <t xml:space="preserve">Výkop nezapaženej jamy v hornine 4, do 100 m3   </t>
  </si>
  <si>
    <t>131301201.S</t>
  </si>
  <si>
    <t xml:space="preserve">Výkop zapaženej jamy horn. 4 do 100 m3   </t>
  </si>
  <si>
    <t>141720015.S</t>
  </si>
  <si>
    <t xml:space="preserve">Neriadené zemné pretláčanie v hornine tr. 3-4, priemer pretláčania cez 90 do 110 mm   </t>
  </si>
  <si>
    <t>162501122.S</t>
  </si>
  <si>
    <t xml:space="preserve">Vodorovné premiestnenie výkopku po spevnenej ceste z horniny tr.1-4, nad 100 do 1000 m3 na vzdialenosť do 3000 m   </t>
  </si>
  <si>
    <t>162501123.S</t>
  </si>
  <si>
    <t xml:space="preserve">Vodorovné premiestnenie výkopku po spevnenej ceste z horniny tr.1-4, nad 100 do 1000 m3, príplatok k cene za každých ďalšich a začatých 1000 m   </t>
  </si>
  <si>
    <t>171209002.S</t>
  </si>
  <si>
    <t xml:space="preserve">Poplatok za skladovanie - zemina a kamenivo (17 05) ostatné   </t>
  </si>
  <si>
    <t>174101001.S</t>
  </si>
  <si>
    <t xml:space="preserve">Zásyp sypaninou so zhutnením jám, šachiet, rýh, zárezov alebo okolo objektov do 100 m3   </t>
  </si>
  <si>
    <t>Zakladanie</t>
  </si>
  <si>
    <t>Komunikácie</t>
  </si>
  <si>
    <t>404</t>
  </si>
  <si>
    <t>275313711.S</t>
  </si>
  <si>
    <t xml:space="preserve">Betón základových pätiek, prostý tr. C 25/30   </t>
  </si>
  <si>
    <t>576113112.S</t>
  </si>
  <si>
    <t xml:space="preserve">Koberec asfaltový modifikovaný I.tr. veľmi tenký BBTM 8 O  jemnozrnný, po zhutnení hr. 100 mm   </t>
  </si>
  <si>
    <t>914001211.SP</t>
  </si>
  <si>
    <t xml:space="preserve">Montáž cestnej zvislej dopravnej značky základnej veľkosti do 1 m2 objímkami na stĺpiky alebo konzoly   </t>
  </si>
  <si>
    <t>404410000535P</t>
  </si>
  <si>
    <t>979081111.S</t>
  </si>
  <si>
    <t xml:space="preserve">Odvoz sutiny a vybúraných hmôt na skládku do 1 km   </t>
  </si>
  <si>
    <t>979081121.S</t>
  </si>
  <si>
    <t xml:space="preserve">Odvoz sutiny a vybúraných hmôt na skládku za každý ďalší 1 km   </t>
  </si>
  <si>
    <t>345</t>
  </si>
  <si>
    <t>286</t>
  </si>
  <si>
    <t>348</t>
  </si>
  <si>
    <t>316</t>
  </si>
  <si>
    <t>ERS</t>
  </si>
  <si>
    <t>EPO</t>
  </si>
  <si>
    <t>921</t>
  </si>
  <si>
    <t>354</t>
  </si>
  <si>
    <t>341</t>
  </si>
  <si>
    <t>357</t>
  </si>
  <si>
    <t>583</t>
  </si>
  <si>
    <t>246</t>
  </si>
  <si>
    <t>605</t>
  </si>
  <si>
    <t>946</t>
  </si>
  <si>
    <t>283</t>
  </si>
  <si>
    <t>210010090.S</t>
  </si>
  <si>
    <t xml:space="preserve">Rúrka ohybná elektroinštalačná z HDPE, D 50 uložená voľne   </t>
  </si>
  <si>
    <t>345710005600.S</t>
  </si>
  <si>
    <t xml:space="preserve">Rúrka ohybná 09050 dvojplášťová korugovaná z HDPE, bezhalogénová, D 50 mm   </t>
  </si>
  <si>
    <t>210011444.S</t>
  </si>
  <si>
    <t xml:space="preserve">Chránička delená elektroinštalačná, uložená voľne   </t>
  </si>
  <si>
    <t>286130072500</t>
  </si>
  <si>
    <t xml:space="preserve">Chránička delená pevná do zeme, čierna, DN 50, HDPE, 450kN   </t>
  </si>
  <si>
    <t>210100015.SP</t>
  </si>
  <si>
    <t xml:space="preserve">Ukončenie vodičov v rozvodnici do 35 mm2 pre vonkajšie práce   </t>
  </si>
  <si>
    <t>210201810.S</t>
  </si>
  <si>
    <t xml:space="preserve">Montáž a zapojenie svietidla 1x svetelný zdroj, uličného, LED   </t>
  </si>
  <si>
    <t>348370001400P1</t>
  </si>
  <si>
    <t>348370001400P2</t>
  </si>
  <si>
    <t>210201853.S</t>
  </si>
  <si>
    <t xml:space="preserve">Montáž stožiara oceľového výšky 6 m so zemným koncom pre uličné svietidlá   </t>
  </si>
  <si>
    <t>348370003000P1</t>
  </si>
  <si>
    <t>348370003000P3</t>
  </si>
  <si>
    <t xml:space="preserve">Stožiar osvetľovací rúrový so zemným koncom, výška=3,0 m   </t>
  </si>
  <si>
    <t>210204103.S</t>
  </si>
  <si>
    <t xml:space="preserve">Montáž - Výložník oceľový jednoramenný - do hmotn. 35 kg   </t>
  </si>
  <si>
    <t>316770003000P1</t>
  </si>
  <si>
    <t xml:space="preserve">Výložník zinkový jednoramenný, vyloženie 3 m   </t>
  </si>
  <si>
    <t>316770003000P2</t>
  </si>
  <si>
    <t xml:space="preserve">Výložník zinkový jednoramenný, vyloženie 4 m   </t>
  </si>
  <si>
    <t>210204201.S</t>
  </si>
  <si>
    <t xml:space="preserve">Elektrovýstroj stožiara pre 1 okruh   </t>
  </si>
  <si>
    <t>ERS000002927P</t>
  </si>
  <si>
    <t xml:space="preserve">Rozvodnica SS O.50.4/1, vrátane jednej poistky 6A - pre verejné osvetlenie   </t>
  </si>
  <si>
    <t>210204202.S</t>
  </si>
  <si>
    <t xml:space="preserve">Elektrovýstroj stožiara 2 okruhy   </t>
  </si>
  <si>
    <t>ERS000005902P</t>
  </si>
  <si>
    <t xml:space="preserve">Rozvodnica poistková EKM-2072-2D2-4X35-I pre verejné osvetlenie   </t>
  </si>
  <si>
    <t>EPO000000010</t>
  </si>
  <si>
    <t xml:space="preserve">Poistka patrónová DII DZ E27 2312103 6A 500V gF rýchla   </t>
  </si>
  <si>
    <t>210220020.S</t>
  </si>
  <si>
    <t xml:space="preserve">Uzemňovacie vedenie v zemi FeZn do 120 mm2 vrátane izolácie spojov   </t>
  </si>
  <si>
    <t>354410058800.S</t>
  </si>
  <si>
    <t xml:space="preserve">Pásovina uzemňovacia FeZn 30 x 4 mm   </t>
  </si>
  <si>
    <t>210220021.S</t>
  </si>
  <si>
    <t xml:space="preserve">Uzemňovacie vedenie v zemi FeZn vrátane izolácie spojov O 10mm   </t>
  </si>
  <si>
    <t>354410054800.S</t>
  </si>
  <si>
    <t xml:space="preserve">Drôt bleskozvodový FeZn, d 10 mm   </t>
  </si>
  <si>
    <t>210220245.S</t>
  </si>
  <si>
    <t xml:space="preserve">Svorka FeZn pripojovacia SP   </t>
  </si>
  <si>
    <t>354410004000.S</t>
  </si>
  <si>
    <t xml:space="preserve">Svorka FeZn pripájaca označenie SP 1   </t>
  </si>
  <si>
    <t>210220253.S</t>
  </si>
  <si>
    <t xml:space="preserve">Svorka FeZn uzemňovacia SR03   </t>
  </si>
  <si>
    <t>354410000900.S</t>
  </si>
  <si>
    <t xml:space="preserve">Svorka FeZn uzemňovacia označenie SR 03 A   </t>
  </si>
  <si>
    <t>210222240.S</t>
  </si>
  <si>
    <t xml:space="preserve">Svorka FeZn k zachytávacej, uzemňovacej tyči SJ, pre vonkajšie práce   </t>
  </si>
  <si>
    <t>354410001500.S</t>
  </si>
  <si>
    <t xml:space="preserve">Svorka FeZn k uzemňovacej tyči označenie SJ 01   </t>
  </si>
  <si>
    <t>210222280.S</t>
  </si>
  <si>
    <t xml:space="preserve">Uzemňovacia tyč FeZn ZT, pre vonkajšie práce   </t>
  </si>
  <si>
    <t>354410055700.S</t>
  </si>
  <si>
    <t xml:space="preserve">Tyč uzemňovacia FeZn označenie ZT 2 m   </t>
  </si>
  <si>
    <t>210411066.SP</t>
  </si>
  <si>
    <t xml:space="preserve">Montáž snímača prítomnosti na stožiar   </t>
  </si>
  <si>
    <t>404610002000.SP</t>
  </si>
  <si>
    <t xml:space="preserve">Snímač príromnosti   </t>
  </si>
  <si>
    <t>210800107.S</t>
  </si>
  <si>
    <t xml:space="preserve">Kábel medený uložený voľne CYKY 450/750 V 3x1,5   </t>
  </si>
  <si>
    <t>341110000750.S</t>
  </si>
  <si>
    <t xml:space="preserve">Kábel medený CYKY-J 3x1,5 mm2   </t>
  </si>
  <si>
    <t>210902215.SP</t>
  </si>
  <si>
    <t xml:space="preserve">Kábel hliníkový silový uložený voľne 1-AYKY 0,6/1 kV 4x35 pre vonkajšie práce   </t>
  </si>
  <si>
    <t>341110030600.S</t>
  </si>
  <si>
    <t xml:space="preserve">Kábel hliníkový 1-AYKY 4x35 mm2   </t>
  </si>
  <si>
    <t>210950201.S</t>
  </si>
  <si>
    <t xml:space="preserve">Príplatok na zaťahovanie káblov, váha kábla do 0.75 kg   </t>
  </si>
  <si>
    <t>210950202.S</t>
  </si>
  <si>
    <t xml:space="preserve">Príplatok na zaťahovanie káblov, váha kábla do 2 kg   </t>
  </si>
  <si>
    <t>210962084.S</t>
  </si>
  <si>
    <t xml:space="preserve">Demontáž výzbroja stožiarov pre 1 okruh   </t>
  </si>
  <si>
    <t>360190012.SP</t>
  </si>
  <si>
    <t>357120022100.SP</t>
  </si>
  <si>
    <t>36-M</t>
  </si>
  <si>
    <t xml:space="preserve">Montáž prevádzkových, meracích a regulačných zariadení   </t>
  </si>
  <si>
    <t>460010024</t>
  </si>
  <si>
    <t xml:space="preserve">Vytýčenie trasy káblového vedenia   </t>
  </si>
  <si>
    <t>5839500600</t>
  </si>
  <si>
    <t xml:space="preserve">Značka meračská povrch m 1 I/1   </t>
  </si>
  <si>
    <t>2462061400</t>
  </si>
  <si>
    <t xml:space="preserve">Email olejový vonkajší modrý   Emolex O 2117   </t>
  </si>
  <si>
    <t>460200164.S</t>
  </si>
  <si>
    <t xml:space="preserve">Hĺbenie káblovej ryhy ručne 35 cm širokej a 80 cm hlbokej, v zemine triedy 4   </t>
  </si>
  <si>
    <t>460400051.S</t>
  </si>
  <si>
    <t xml:space="preserve">Paženie jám o pôdorysnej ploche do 10 m2, hĺbky do 200 cm   </t>
  </si>
  <si>
    <t>605110001300.S</t>
  </si>
  <si>
    <t xml:space="preserve">Dosky a fošne zo smreku neopracované neomietané akosť II hr. 18-22 mm, š. 250-300 mm   </t>
  </si>
  <si>
    <t>605120002200.S</t>
  </si>
  <si>
    <t xml:space="preserve">Hranoly zo smrekovca neopracované hranené akosť II, prierez 25-75 cm2, dĺ. 1000-1750 mm   </t>
  </si>
  <si>
    <t>460400151.S</t>
  </si>
  <si>
    <t xml:space="preserve">Odstránenie príložného paženia z jamy s pôdorysnou plochou do 10 m2 hĺbky do 2 m   </t>
  </si>
  <si>
    <t>460420022.S</t>
  </si>
  <si>
    <t xml:space="preserve">Zriadenie, rekonšt. káblového lôžka z piesku bez zakrytia, v ryhe šír. do 65 cm, hrúbky vrstvy 10 cm   </t>
  </si>
  <si>
    <t>583110000100.S</t>
  </si>
  <si>
    <t xml:space="preserve">Drva vápencová frakcia 0-4 mm   </t>
  </si>
  <si>
    <t>460490012.S</t>
  </si>
  <si>
    <t xml:space="preserve">Rozvinutie a uloženie výstražnej fólie z PE do ryhy, šírka do 33 cm   </t>
  </si>
  <si>
    <t>283230008000.S</t>
  </si>
  <si>
    <t xml:space="preserve">Výstražná fólia PE, š. 300, farba červená   </t>
  </si>
  <si>
    <t>460510031.SP</t>
  </si>
  <si>
    <t xml:space="preserve">Úplné zriadenie a osadenie káblového priestupu z HDPE rúr FXKVR 110 bez zemných prác   </t>
  </si>
  <si>
    <t>2861134400P</t>
  </si>
  <si>
    <t xml:space="preserve">Rúra HDPE korungovaná FXKVR 110 (koncovky, spojky)   </t>
  </si>
  <si>
    <t>460560164.S</t>
  </si>
  <si>
    <t xml:space="preserve">Ručný zásyp nezap. káblovej ryhy bez zhutn. zeminy, 35 cm širokej, 80 cm hlbokej v zemine tr. 4   </t>
  </si>
  <si>
    <t>460620014.S</t>
  </si>
  <si>
    <t xml:space="preserve">Proviz. úprava terénu v zemine tr. 4, aby nerovnosti terénu neboli väčšie ako 2 cm od vodor.hladiny   </t>
  </si>
  <si>
    <t>HSZ</t>
  </si>
  <si>
    <t xml:space="preserve">Hodinové zúčtovacie sadzby   </t>
  </si>
  <si>
    <t xml:space="preserve">Dočasné dopravné značenie - 2 sety   </t>
  </si>
  <si>
    <t>hod</t>
  </si>
  <si>
    <t>Dopravná značka ZDZ 325-10 "Priechod pre chodcov" s výstražnými blikačmi min. 200mm, Zn lisovaná, rozmerov 1000mm x 750mm, RA1, P3, E2, SP1, vrátane montážnej súpravy, podľa PD</t>
  </si>
  <si>
    <t>Svietidlo asymetrické SMART LED na stĺp, 5700 K, max. 140W, min. IP65, min. IK08, min. 140 lm/W, v zmysle PD, podľa technickej špecifikácie</t>
  </si>
  <si>
    <t>Stožiar osvetľovací oceľový kužeľový votknutý do zeme, výška 6m, vrátane zmršťovacej hadice RDK, žiarovo zinkovaný, podľa technickej špecifikácie</t>
  </si>
  <si>
    <t xml:space="preserve">Montáž riadiacej jednotky video-detekčného zariadenia na stožiar - rozvádzač riadiacej jednoky, káblové prepoenie, integrácia, spustenie  a uvedenie systému do prevádzky  </t>
  </si>
  <si>
    <t xml:space="preserve">Riadiaca jednotka video-detekčného zariadenia, s akumulátorom a montážnou súpravou vrátane káblových prepojení na značku a detektor, podľa technickej špecifikácie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</si>
</sst>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0;\-#,##0.000"/>
  </numFmts>
  <fonts count="15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8"/>
      <name val="MS Sans Serif"/>
      <charset val="1"/>
    </font>
    <font>
      <sz val="10"/>
      <name val="Arial"/>
      <family val="2"/>
      <charset val="238"/>
    </font>
    <font>
      <i/>
      <sz val="8"/>
      <color indexed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 applyAlignment="0">
      <alignment vertical="top"/>
      <protection locked="0"/>
    </xf>
    <xf numFmtId="44" fontId="12" fillId="0" borderId="0" applyFont="0" applyFill="0" applyBorder="0" applyAlignment="0" applyProtection="0"/>
    <xf numFmtId="0" fontId="13" fillId="0" borderId="0" applyAlignment="0">
      <alignment vertical="top" wrapText="1"/>
      <protection locked="0"/>
    </xf>
    <xf numFmtId="0" fontId="13" fillId="0" borderId="0" applyAlignment="0">
      <alignment vertical="top" wrapText="1"/>
      <protection locked="0"/>
    </xf>
    <xf numFmtId="0" fontId="13" fillId="0" borderId="0" applyAlignment="0">
      <alignment vertical="top" wrapText="1"/>
      <protection locked="0"/>
    </xf>
  </cellStyleXfs>
  <cellXfs count="59">
    <xf numFmtId="0" fontId="0" fillId="0" borderId="0" xfId="0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164" fontId="8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left" vertical="top"/>
    </xf>
    <xf numFmtId="0" fontId="9" fillId="0" borderId="2" xfId="3" applyFont="1" applyBorder="1" applyAlignment="1" applyProtection="1">
      <alignment horizontal="left" vertical="center"/>
    </xf>
    <xf numFmtId="0" fontId="9" fillId="0" borderId="2" xfId="3" applyFont="1" applyBorder="1" applyAlignment="1" applyProtection="1">
      <alignment horizontal="left" vertical="center" wrapText="1"/>
    </xf>
    <xf numFmtId="0" fontId="9" fillId="0" borderId="2" xfId="3" applyFont="1" applyBorder="1" applyAlignment="1" applyProtection="1">
      <alignment horizontal="center" vertical="center"/>
    </xf>
    <xf numFmtId="0" fontId="9" fillId="0" borderId="2" xfId="4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2" fontId="9" fillId="0" borderId="2" xfId="3" applyNumberFormat="1" applyFont="1" applyBorder="1" applyAlignment="1" applyProtection="1">
      <alignment horizontal="right" vertical="center"/>
    </xf>
    <xf numFmtId="44" fontId="10" fillId="0" borderId="2" xfId="1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top"/>
    </xf>
    <xf numFmtId="37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37" fontId="4" fillId="0" borderId="3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wrapText="1"/>
    </xf>
    <xf numFmtId="164" fontId="11" fillId="0" borderId="0" xfId="0" applyNumberFormat="1" applyFont="1" applyAlignment="1" applyProtection="1">
      <alignment horizontal="right"/>
    </xf>
    <xf numFmtId="37" fontId="4" fillId="0" borderId="1" xfId="0" applyNumberFormat="1" applyFont="1" applyBorder="1" applyAlignment="1" applyProtection="1">
      <alignment horizontal="center"/>
    </xf>
    <xf numFmtId="37" fontId="4" fillId="0" borderId="1" xfId="0" applyNumberFormat="1" applyFont="1" applyBorder="1" applyAlignment="1" applyProtection="1">
      <alignment horizontal="center" vertical="center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right" vertical="top"/>
    </xf>
    <xf numFmtId="0" fontId="3" fillId="0" borderId="0" xfId="0" applyFont="1" applyAlignment="1">
      <alignment horizontal="left"/>
      <protection locked="0"/>
    </xf>
    <xf numFmtId="0" fontId="3" fillId="3" borderId="0" xfId="0" applyFont="1" applyFill="1" applyAlignment="1">
      <alignment horizontal="left"/>
      <protection locked="0"/>
    </xf>
    <xf numFmtId="0" fontId="3" fillId="0" borderId="0" xfId="0" applyFont="1" applyAlignment="1">
      <alignment horizontal="left" vertical="top" wrapText="1"/>
      <protection locked="0"/>
    </xf>
    <xf numFmtId="164" fontId="3" fillId="3" borderId="0" xfId="0" applyNumberFormat="1" applyFont="1" applyFill="1" applyAlignment="1">
      <alignment horizontal="right" vertical="top"/>
      <protection locked="0"/>
    </xf>
    <xf numFmtId="39" fontId="4" fillId="3" borderId="4" xfId="0" applyNumberFormat="1" applyFont="1" applyFill="1" applyBorder="1" applyAlignment="1">
      <alignment horizontal="right" vertical="center"/>
      <protection locked="0"/>
    </xf>
    <xf numFmtId="4" fontId="4" fillId="3" borderId="1" xfId="0" applyNumberFormat="1" applyFont="1" applyFill="1" applyBorder="1" applyAlignment="1">
      <alignment horizontal="right" vertical="center"/>
      <protection locked="0"/>
    </xf>
    <xf numFmtId="4" fontId="4" fillId="3" borderId="4" xfId="0" applyNumberFormat="1" applyFont="1" applyFill="1" applyBorder="1" applyAlignment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  <protection locked="0"/>
    </xf>
    <xf numFmtId="164" fontId="4" fillId="0" borderId="1" xfId="0" applyNumberFormat="1" applyFont="1" applyBorder="1" applyAlignment="1">
      <alignment horizontal="right" vertical="center"/>
      <protection locked="0"/>
    </xf>
    <xf numFmtId="0" fontId="8" fillId="0" borderId="0" xfId="0" applyFont="1" applyAlignment="1">
      <alignment horizontal="center" wrapText="1"/>
      <protection locked="0"/>
    </xf>
    <xf numFmtId="0" fontId="14" fillId="0" borderId="1" xfId="0" applyFont="1" applyBorder="1" applyAlignment="1">
      <alignment horizontal="center" wrapText="1"/>
      <protection locked="0"/>
    </xf>
    <xf numFmtId="0" fontId="14" fillId="0" borderId="1" xfId="0" applyFont="1" applyBorder="1" applyAlignment="1">
      <alignment horizontal="left" vertical="center" wrapText="1"/>
      <protection locked="0"/>
    </xf>
    <xf numFmtId="164" fontId="14" fillId="0" borderId="1" xfId="0" applyNumberFormat="1" applyFont="1" applyBorder="1" applyAlignment="1">
      <alignment horizontal="right" vertical="center"/>
      <protection locked="0"/>
    </xf>
    <xf numFmtId="0" fontId="1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 wrapText="1"/>
      <protection locked="0"/>
    </xf>
  </cellXfs>
  <cellStyles count="5">
    <cellStyle name="Mena" xfId="1" builtinId="4"/>
    <cellStyle name="Normálna" xfId="0" builtinId="0"/>
    <cellStyle name="normálne 2" xfId="3" xr:uid="{00000000-0005-0000-0000-000002000000}"/>
    <cellStyle name="normálne 3" xfId="4" xr:uid="{00000000-0005-0000-0000-000003000000}"/>
    <cellStyle name="normálne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3"/>
  <sheetViews>
    <sheetView showGridLines="0" tabSelected="1" zoomScaleNormal="100" workbookViewId="0">
      <selection activeCell="G16" sqref="G16"/>
    </sheetView>
  </sheetViews>
  <sheetFormatPr defaultColWidth="10.5" defaultRowHeight="12" customHeight="1"/>
  <cols>
    <col min="1" max="1" width="4.83203125" style="1" customWidth="1"/>
    <col min="2" max="2" width="5.33203125" style="2" customWidth="1"/>
    <col min="3" max="3" width="16.6640625" style="3" bestFit="1" customWidth="1"/>
    <col min="4" max="4" width="49.6640625" style="3" customWidth="1"/>
    <col min="5" max="5" width="4.6640625" style="3" customWidth="1"/>
    <col min="6" max="6" width="11.33203125" style="4" customWidth="1"/>
    <col min="7" max="7" width="11.5" style="4" customWidth="1"/>
    <col min="8" max="8" width="15.1640625" style="4" bestFit="1" customWidth="1"/>
    <col min="9" max="9" width="15.83203125" style="1" customWidth="1"/>
    <col min="10" max="16384" width="10.5" style="1"/>
  </cols>
  <sheetData>
    <row r="1" spans="1:9" ht="30" customHeight="1">
      <c r="A1" s="15"/>
      <c r="B1" s="55" t="s">
        <v>0</v>
      </c>
      <c r="C1" s="56"/>
      <c r="D1" s="56"/>
      <c r="E1" s="56"/>
      <c r="F1" s="56"/>
      <c r="G1" s="56"/>
      <c r="H1" s="56"/>
      <c r="I1" s="15"/>
    </row>
    <row r="2" spans="1:9" ht="15" customHeight="1">
      <c r="A2" s="15"/>
      <c r="B2" s="5" t="s">
        <v>40</v>
      </c>
      <c r="C2" s="6"/>
      <c r="D2" s="6"/>
      <c r="E2" s="6"/>
      <c r="F2" s="6"/>
      <c r="G2" s="6"/>
      <c r="H2" s="6"/>
      <c r="I2" s="15"/>
    </row>
    <row r="3" spans="1:9" ht="15" customHeight="1">
      <c r="A3" s="15"/>
      <c r="B3" s="5" t="s">
        <v>41</v>
      </c>
      <c r="C3" s="6"/>
      <c r="D3" s="6"/>
      <c r="E3" s="6"/>
      <c r="F3" s="6"/>
      <c r="G3" s="6"/>
      <c r="H3" s="6"/>
      <c r="I3" s="15"/>
    </row>
    <row r="4" spans="1:9" ht="13.5" customHeight="1">
      <c r="A4" s="15"/>
      <c r="B4" s="7" t="s">
        <v>42</v>
      </c>
      <c r="C4" s="5"/>
      <c r="D4" s="7"/>
      <c r="E4" s="8"/>
      <c r="F4" s="8"/>
      <c r="G4" s="8"/>
      <c r="H4" s="8"/>
      <c r="I4" s="15"/>
    </row>
    <row r="5" spans="1:9" ht="13.5" hidden="1" customHeight="1">
      <c r="A5" s="15"/>
      <c r="B5" s="7"/>
      <c r="C5" s="5"/>
      <c r="D5" s="7"/>
      <c r="E5" s="8"/>
      <c r="F5" s="8"/>
      <c r="G5" s="8"/>
      <c r="H5" s="8"/>
      <c r="I5" s="15"/>
    </row>
    <row r="6" spans="1:9" ht="13.5" hidden="1" customHeight="1">
      <c r="A6" s="15"/>
      <c r="B6" s="7"/>
      <c r="C6" s="5"/>
      <c r="D6" s="7"/>
      <c r="E6" s="8"/>
      <c r="F6" s="8"/>
      <c r="G6" s="8"/>
      <c r="H6" s="8"/>
      <c r="I6" s="15"/>
    </row>
    <row r="7" spans="1:9" ht="13.5" hidden="1" customHeight="1">
      <c r="A7" s="15"/>
      <c r="B7" s="7"/>
      <c r="C7" s="5"/>
      <c r="D7" s="7"/>
      <c r="E7" s="8"/>
      <c r="F7" s="8"/>
      <c r="G7" s="8"/>
      <c r="H7" s="8"/>
      <c r="I7" s="15"/>
    </row>
    <row r="8" spans="1:9" ht="12.75" hidden="1" customHeight="1">
      <c r="A8" s="15"/>
      <c r="B8" s="9"/>
      <c r="C8" s="10"/>
      <c r="D8" s="10"/>
      <c r="E8" s="10"/>
      <c r="F8" s="11"/>
      <c r="G8" s="11"/>
      <c r="H8" s="11"/>
      <c r="I8" s="15"/>
    </row>
    <row r="9" spans="1:9" ht="20.85" customHeight="1">
      <c r="A9" s="15"/>
      <c r="B9" s="6" t="s">
        <v>1</v>
      </c>
      <c r="C9" s="6"/>
      <c r="D9" s="6"/>
      <c r="E9" s="6"/>
      <c r="F9" s="6"/>
      <c r="G9" s="6"/>
      <c r="H9" s="6"/>
      <c r="I9" s="15"/>
    </row>
    <row r="10" spans="1:9" ht="13.5" customHeight="1">
      <c r="A10" s="15"/>
      <c r="B10" s="39" t="s">
        <v>2</v>
      </c>
      <c r="C10" s="39"/>
      <c r="D10" s="40"/>
      <c r="E10" s="39"/>
      <c r="F10" s="39" t="s">
        <v>3</v>
      </c>
      <c r="G10" s="40"/>
      <c r="H10" s="40"/>
    </row>
    <row r="11" spans="1:9" ht="13.5" customHeight="1">
      <c r="A11" s="15"/>
      <c r="B11" s="57" t="s">
        <v>4</v>
      </c>
      <c r="C11" s="58"/>
      <c r="D11" s="58"/>
      <c r="E11" s="41"/>
      <c r="F11" s="39" t="s">
        <v>5</v>
      </c>
      <c r="G11" s="42"/>
      <c r="H11" s="42"/>
    </row>
    <row r="12" spans="1:9" ht="18" customHeight="1">
      <c r="A12" s="15"/>
      <c r="B12" s="9"/>
      <c r="C12" s="9"/>
      <c r="D12" s="9"/>
      <c r="E12" s="9"/>
      <c r="F12" s="9"/>
      <c r="G12" s="9"/>
      <c r="H12" s="9"/>
      <c r="I12" s="15"/>
    </row>
    <row r="13" spans="1:9" ht="33.75">
      <c r="A13" s="25"/>
      <c r="B13" s="12" t="s">
        <v>6</v>
      </c>
      <c r="C13" s="12" t="s">
        <v>7</v>
      </c>
      <c r="D13" s="12" t="s">
        <v>8</v>
      </c>
      <c r="E13" s="12" t="s">
        <v>9</v>
      </c>
      <c r="F13" s="12" t="s">
        <v>10</v>
      </c>
      <c r="G13" s="22" t="s">
        <v>11</v>
      </c>
      <c r="H13" s="12" t="s">
        <v>12</v>
      </c>
      <c r="I13" s="12" t="s">
        <v>13</v>
      </c>
    </row>
    <row r="14" spans="1:9" ht="27" customHeight="1">
      <c r="A14" s="15"/>
      <c r="B14" s="26"/>
      <c r="C14" s="27" t="s">
        <v>14</v>
      </c>
      <c r="D14" s="27" t="s">
        <v>43</v>
      </c>
      <c r="E14" s="27"/>
      <c r="F14" s="28"/>
      <c r="G14" s="28"/>
      <c r="H14" s="28"/>
      <c r="I14" s="15"/>
    </row>
    <row r="15" spans="1:9" ht="30" customHeight="1">
      <c r="A15" s="15"/>
      <c r="B15" s="29"/>
      <c r="C15" s="30">
        <v>1</v>
      </c>
      <c r="D15" s="30" t="s">
        <v>46</v>
      </c>
      <c r="E15" s="30"/>
      <c r="F15" s="14"/>
      <c r="G15" s="14"/>
      <c r="H15" s="14"/>
      <c r="I15" s="15"/>
    </row>
    <row r="16" spans="1:9" ht="22.5">
      <c r="A16" s="46" t="s">
        <v>45</v>
      </c>
      <c r="B16" s="31">
        <v>1</v>
      </c>
      <c r="C16" s="47" t="s">
        <v>47</v>
      </c>
      <c r="D16" s="47" t="s">
        <v>48</v>
      </c>
      <c r="E16" s="47" t="s">
        <v>24</v>
      </c>
      <c r="F16" s="48">
        <v>5</v>
      </c>
      <c r="G16" s="43"/>
      <c r="H16" s="20">
        <f>+F16*G16</f>
        <v>0</v>
      </c>
      <c r="I16" s="21">
        <f>+H16*1.23</f>
        <v>0</v>
      </c>
    </row>
    <row r="17" spans="1:9" ht="11.25">
      <c r="A17" s="46" t="s">
        <v>45</v>
      </c>
      <c r="B17" s="31">
        <v>2</v>
      </c>
      <c r="C17" s="47" t="s">
        <v>49</v>
      </c>
      <c r="D17" s="47" t="s">
        <v>50</v>
      </c>
      <c r="E17" s="47" t="s">
        <v>26</v>
      </c>
      <c r="F17" s="48">
        <v>9.375</v>
      </c>
      <c r="G17" s="43"/>
      <c r="H17" s="20">
        <f t="shared" ref="H17:H23" si="0">+F17*G17</f>
        <v>0</v>
      </c>
      <c r="I17" s="21">
        <f t="shared" ref="I17:I23" si="1">+H17*1.23</f>
        <v>0</v>
      </c>
    </row>
    <row r="18" spans="1:9" ht="11.25">
      <c r="A18" s="46" t="s">
        <v>45</v>
      </c>
      <c r="B18" s="31">
        <v>3</v>
      </c>
      <c r="C18" s="47" t="s">
        <v>51</v>
      </c>
      <c r="D18" s="47" t="s">
        <v>52</v>
      </c>
      <c r="E18" s="47" t="s">
        <v>26</v>
      </c>
      <c r="F18" s="48">
        <v>1.45</v>
      </c>
      <c r="G18" s="43"/>
      <c r="H18" s="20">
        <f t="shared" si="0"/>
        <v>0</v>
      </c>
      <c r="I18" s="21">
        <f t="shared" si="1"/>
        <v>0</v>
      </c>
    </row>
    <row r="19" spans="1:9" ht="22.5">
      <c r="A19" s="46" t="s">
        <v>45</v>
      </c>
      <c r="B19" s="31">
        <v>4</v>
      </c>
      <c r="C19" s="47" t="s">
        <v>53</v>
      </c>
      <c r="D19" s="47" t="s">
        <v>54</v>
      </c>
      <c r="E19" s="47" t="s">
        <v>18</v>
      </c>
      <c r="F19" s="48">
        <v>13</v>
      </c>
      <c r="G19" s="43"/>
      <c r="H19" s="20">
        <f t="shared" si="0"/>
        <v>0</v>
      </c>
      <c r="I19" s="21">
        <f t="shared" si="1"/>
        <v>0</v>
      </c>
    </row>
    <row r="20" spans="1:9" ht="33.75">
      <c r="A20" s="46" t="s">
        <v>45</v>
      </c>
      <c r="B20" s="31">
        <v>5</v>
      </c>
      <c r="C20" s="47" t="s">
        <v>55</v>
      </c>
      <c r="D20" s="47" t="s">
        <v>56</v>
      </c>
      <c r="E20" s="47" t="s">
        <v>26</v>
      </c>
      <c r="F20" s="48">
        <v>1.45</v>
      </c>
      <c r="G20" s="43"/>
      <c r="H20" s="20">
        <f t="shared" si="0"/>
        <v>0</v>
      </c>
      <c r="I20" s="21">
        <f t="shared" si="1"/>
        <v>0</v>
      </c>
    </row>
    <row r="21" spans="1:9" ht="33.75">
      <c r="A21" s="46" t="s">
        <v>45</v>
      </c>
      <c r="B21" s="31">
        <v>6</v>
      </c>
      <c r="C21" s="47" t="s">
        <v>57</v>
      </c>
      <c r="D21" s="47" t="s">
        <v>58</v>
      </c>
      <c r="E21" s="47" t="s">
        <v>26</v>
      </c>
      <c r="F21" s="48">
        <v>17.399999999999999</v>
      </c>
      <c r="G21" s="43"/>
      <c r="H21" s="20">
        <f t="shared" si="0"/>
        <v>0</v>
      </c>
      <c r="I21" s="21">
        <f t="shared" si="1"/>
        <v>0</v>
      </c>
    </row>
    <row r="22" spans="1:9" ht="22.5">
      <c r="A22" s="46" t="s">
        <v>45</v>
      </c>
      <c r="B22" s="31">
        <v>7</v>
      </c>
      <c r="C22" s="47" t="s">
        <v>59</v>
      </c>
      <c r="D22" s="47" t="s">
        <v>60</v>
      </c>
      <c r="E22" s="47" t="s">
        <v>25</v>
      </c>
      <c r="F22" s="48">
        <v>2.9</v>
      </c>
      <c r="G22" s="43"/>
      <c r="H22" s="20">
        <f t="shared" si="0"/>
        <v>0</v>
      </c>
      <c r="I22" s="21">
        <f t="shared" si="1"/>
        <v>0</v>
      </c>
    </row>
    <row r="23" spans="1:9" ht="22.5">
      <c r="A23" s="46" t="s">
        <v>45</v>
      </c>
      <c r="B23" s="31">
        <v>8</v>
      </c>
      <c r="C23" s="47" t="s">
        <v>61</v>
      </c>
      <c r="D23" s="47" t="s">
        <v>62</v>
      </c>
      <c r="E23" s="47" t="s">
        <v>26</v>
      </c>
      <c r="F23" s="48">
        <v>9.375</v>
      </c>
      <c r="G23" s="43"/>
      <c r="H23" s="20">
        <f t="shared" si="0"/>
        <v>0</v>
      </c>
      <c r="I23" s="21">
        <f t="shared" si="1"/>
        <v>0</v>
      </c>
    </row>
    <row r="24" spans="1:9" ht="21.75" customHeight="1">
      <c r="A24" s="15"/>
      <c r="B24" s="29"/>
      <c r="C24" s="30">
        <v>2</v>
      </c>
      <c r="D24" s="30" t="s">
        <v>63</v>
      </c>
      <c r="E24" s="30"/>
      <c r="F24" s="14"/>
      <c r="G24" s="14"/>
      <c r="H24" s="14"/>
      <c r="I24" s="15"/>
    </row>
    <row r="25" spans="1:9" ht="11.25">
      <c r="A25" s="46" t="s">
        <v>45</v>
      </c>
      <c r="B25" s="31">
        <v>9</v>
      </c>
      <c r="C25" s="47" t="s">
        <v>66</v>
      </c>
      <c r="D25" s="47" t="s">
        <v>67</v>
      </c>
      <c r="E25" s="47" t="s">
        <v>26</v>
      </c>
      <c r="F25" s="48">
        <v>1.5</v>
      </c>
      <c r="G25" s="43"/>
      <c r="H25" s="20">
        <f>+F25*G25</f>
        <v>0</v>
      </c>
      <c r="I25" s="21">
        <f>+H25*1.23</f>
        <v>0</v>
      </c>
    </row>
    <row r="26" spans="1:9" ht="20.25" customHeight="1">
      <c r="A26" s="49"/>
      <c r="B26" s="29"/>
      <c r="C26" s="30">
        <v>5</v>
      </c>
      <c r="D26" s="30" t="s">
        <v>64</v>
      </c>
      <c r="E26" s="30"/>
      <c r="F26" s="14"/>
      <c r="G26" s="14"/>
      <c r="H26" s="14"/>
      <c r="I26" s="15"/>
    </row>
    <row r="27" spans="1:9" ht="22.5">
      <c r="A27" s="46" t="s">
        <v>45</v>
      </c>
      <c r="B27" s="31">
        <v>10</v>
      </c>
      <c r="C27" s="47" t="s">
        <v>68</v>
      </c>
      <c r="D27" s="47" t="s">
        <v>69</v>
      </c>
      <c r="E27" s="47" t="s">
        <v>24</v>
      </c>
      <c r="F27" s="48">
        <v>5</v>
      </c>
      <c r="G27" s="43"/>
      <c r="H27" s="20">
        <f>+F27*G27</f>
        <v>0</v>
      </c>
      <c r="I27" s="21">
        <f>+H27*1.23</f>
        <v>0</v>
      </c>
    </row>
    <row r="28" spans="1:9" ht="12.75">
      <c r="A28" s="49"/>
      <c r="B28" s="29"/>
      <c r="C28" s="30">
        <v>9</v>
      </c>
      <c r="D28" s="30" t="s">
        <v>44</v>
      </c>
      <c r="E28" s="30"/>
      <c r="F28" s="14"/>
      <c r="G28" s="14"/>
      <c r="H28" s="14"/>
      <c r="I28" s="15"/>
    </row>
    <row r="29" spans="1:9" ht="22.5">
      <c r="A29" s="46" t="s">
        <v>45</v>
      </c>
      <c r="B29" s="31">
        <v>11</v>
      </c>
      <c r="C29" s="47" t="s">
        <v>70</v>
      </c>
      <c r="D29" s="47" t="s">
        <v>71</v>
      </c>
      <c r="E29" s="47" t="s">
        <v>19</v>
      </c>
      <c r="F29" s="48">
        <v>4</v>
      </c>
      <c r="G29" s="43"/>
      <c r="H29" s="20">
        <f>+F29*G29</f>
        <v>0</v>
      </c>
      <c r="I29" s="21">
        <f>+H29*1.23</f>
        <v>0</v>
      </c>
    </row>
    <row r="30" spans="1:9" ht="45">
      <c r="A30" s="50" t="s">
        <v>65</v>
      </c>
      <c r="B30" s="31">
        <v>12</v>
      </c>
      <c r="C30" s="51" t="s">
        <v>72</v>
      </c>
      <c r="D30" s="53" t="s">
        <v>209</v>
      </c>
      <c r="E30" s="51" t="s">
        <v>19</v>
      </c>
      <c r="F30" s="52">
        <v>4</v>
      </c>
      <c r="G30" s="43"/>
      <c r="H30" s="20">
        <f>+F30*G30</f>
        <v>0</v>
      </c>
      <c r="I30" s="21">
        <f t="shared" ref="I30:I32" si="2">+H30*1.23</f>
        <v>0</v>
      </c>
    </row>
    <row r="31" spans="1:9" ht="11.25">
      <c r="A31" s="46" t="s">
        <v>45</v>
      </c>
      <c r="B31" s="31">
        <v>13</v>
      </c>
      <c r="C31" s="47" t="s">
        <v>73</v>
      </c>
      <c r="D31" s="47" t="s">
        <v>74</v>
      </c>
      <c r="E31" s="47" t="s">
        <v>25</v>
      </c>
      <c r="F31" s="48">
        <v>0.90900000000000003</v>
      </c>
      <c r="G31" s="43"/>
      <c r="H31" s="20">
        <f t="shared" ref="H31:H32" si="3">+F31*G31</f>
        <v>0</v>
      </c>
      <c r="I31" s="21">
        <f t="shared" si="2"/>
        <v>0</v>
      </c>
    </row>
    <row r="32" spans="1:9" ht="22.5">
      <c r="A32" s="46" t="s">
        <v>45</v>
      </c>
      <c r="B32" s="31">
        <v>14</v>
      </c>
      <c r="C32" s="47" t="s">
        <v>75</v>
      </c>
      <c r="D32" s="47" t="s">
        <v>76</v>
      </c>
      <c r="E32" s="47" t="s">
        <v>25</v>
      </c>
      <c r="F32" s="48">
        <v>12.726000000000001</v>
      </c>
      <c r="G32" s="43"/>
      <c r="H32" s="20">
        <f t="shared" si="3"/>
        <v>0</v>
      </c>
      <c r="I32" s="21">
        <f t="shared" si="2"/>
        <v>0</v>
      </c>
    </row>
    <row r="33" spans="1:9" ht="29.1" customHeight="1">
      <c r="A33" s="15"/>
      <c r="B33" s="26"/>
      <c r="C33" s="27" t="s">
        <v>14</v>
      </c>
      <c r="D33" s="27" t="s">
        <v>15</v>
      </c>
      <c r="E33" s="27"/>
      <c r="F33" s="28"/>
      <c r="G33" s="28"/>
      <c r="H33" s="28"/>
      <c r="I33" s="15"/>
    </row>
    <row r="34" spans="1:9" ht="28.5" customHeight="1">
      <c r="A34" s="15"/>
      <c r="B34" s="29"/>
      <c r="C34" s="30" t="s">
        <v>16</v>
      </c>
      <c r="D34" s="30" t="s">
        <v>17</v>
      </c>
      <c r="E34" s="30"/>
      <c r="F34" s="14"/>
      <c r="G34" s="14"/>
      <c r="H34" s="14"/>
      <c r="I34" s="15"/>
    </row>
    <row r="35" spans="1:9" ht="22.5">
      <c r="A35" s="46" t="s">
        <v>45</v>
      </c>
      <c r="B35" s="31">
        <v>15</v>
      </c>
      <c r="C35" s="47" t="s">
        <v>92</v>
      </c>
      <c r="D35" s="47" t="s">
        <v>93</v>
      </c>
      <c r="E35" s="47" t="s">
        <v>18</v>
      </c>
      <c r="F35" s="48">
        <v>4</v>
      </c>
      <c r="G35" s="43"/>
      <c r="H35" s="20">
        <f>+F35*G35</f>
        <v>0</v>
      </c>
      <c r="I35" s="21">
        <f>+H35*1.23</f>
        <v>0</v>
      </c>
    </row>
    <row r="36" spans="1:9" ht="22.5">
      <c r="A36" s="50" t="s">
        <v>77</v>
      </c>
      <c r="B36" s="31">
        <v>16</v>
      </c>
      <c r="C36" s="51" t="s">
        <v>94</v>
      </c>
      <c r="D36" s="51" t="s">
        <v>95</v>
      </c>
      <c r="E36" s="51" t="s">
        <v>18</v>
      </c>
      <c r="F36" s="52">
        <v>4</v>
      </c>
      <c r="G36" s="43"/>
      <c r="H36" s="20">
        <f t="shared" ref="H36:H74" si="4">+F36*G36</f>
        <v>0</v>
      </c>
      <c r="I36" s="21">
        <f t="shared" ref="I36:I74" si="5">+H36*1.23</f>
        <v>0</v>
      </c>
    </row>
    <row r="37" spans="1:9" ht="11.25">
      <c r="A37" s="46" t="s">
        <v>45</v>
      </c>
      <c r="B37" s="31">
        <v>17</v>
      </c>
      <c r="C37" s="47" t="s">
        <v>96</v>
      </c>
      <c r="D37" s="47" t="s">
        <v>97</v>
      </c>
      <c r="E37" s="47" t="s">
        <v>18</v>
      </c>
      <c r="F37" s="48">
        <v>6</v>
      </c>
      <c r="G37" s="43"/>
      <c r="H37" s="20">
        <f t="shared" si="4"/>
        <v>0</v>
      </c>
      <c r="I37" s="21">
        <f t="shared" si="5"/>
        <v>0</v>
      </c>
    </row>
    <row r="38" spans="1:9" ht="22.5">
      <c r="A38" s="50" t="s">
        <v>78</v>
      </c>
      <c r="B38" s="31">
        <v>18</v>
      </c>
      <c r="C38" s="51" t="s">
        <v>98</v>
      </c>
      <c r="D38" s="51" t="s">
        <v>99</v>
      </c>
      <c r="E38" s="51" t="s">
        <v>18</v>
      </c>
      <c r="F38" s="52">
        <v>6</v>
      </c>
      <c r="G38" s="43"/>
      <c r="H38" s="20">
        <f t="shared" si="4"/>
        <v>0</v>
      </c>
      <c r="I38" s="21">
        <f t="shared" si="5"/>
        <v>0</v>
      </c>
    </row>
    <row r="39" spans="1:9" ht="22.5">
      <c r="A39" s="46" t="s">
        <v>45</v>
      </c>
      <c r="B39" s="31">
        <v>19</v>
      </c>
      <c r="C39" s="47" t="s">
        <v>100</v>
      </c>
      <c r="D39" s="47" t="s">
        <v>101</v>
      </c>
      <c r="E39" s="47" t="s">
        <v>19</v>
      </c>
      <c r="F39" s="48">
        <v>32</v>
      </c>
      <c r="G39" s="43"/>
      <c r="H39" s="20">
        <f t="shared" si="4"/>
        <v>0</v>
      </c>
      <c r="I39" s="21">
        <f t="shared" si="5"/>
        <v>0</v>
      </c>
    </row>
    <row r="40" spans="1:9" ht="22.5">
      <c r="A40" s="46" t="s">
        <v>45</v>
      </c>
      <c r="B40" s="31">
        <v>20</v>
      </c>
      <c r="C40" s="47" t="s">
        <v>102</v>
      </c>
      <c r="D40" s="47" t="s">
        <v>103</v>
      </c>
      <c r="E40" s="47" t="s">
        <v>19</v>
      </c>
      <c r="F40" s="48">
        <v>3</v>
      </c>
      <c r="G40" s="43"/>
      <c r="H40" s="20">
        <f t="shared" si="4"/>
        <v>0</v>
      </c>
      <c r="I40" s="21">
        <f t="shared" si="5"/>
        <v>0</v>
      </c>
    </row>
    <row r="41" spans="1:9" ht="33.75">
      <c r="A41" s="50" t="s">
        <v>79</v>
      </c>
      <c r="B41" s="31">
        <v>21</v>
      </c>
      <c r="C41" s="51" t="s">
        <v>104</v>
      </c>
      <c r="D41" s="53" t="s">
        <v>210</v>
      </c>
      <c r="E41" s="51" t="s">
        <v>19</v>
      </c>
      <c r="F41" s="52">
        <v>2</v>
      </c>
      <c r="G41" s="43"/>
      <c r="H41" s="20">
        <f t="shared" si="4"/>
        <v>0</v>
      </c>
      <c r="I41" s="21">
        <f t="shared" si="5"/>
        <v>0</v>
      </c>
    </row>
    <row r="42" spans="1:9" ht="33.75">
      <c r="A42" s="50" t="s">
        <v>79</v>
      </c>
      <c r="B42" s="31">
        <v>22</v>
      </c>
      <c r="C42" s="51" t="s">
        <v>105</v>
      </c>
      <c r="D42" s="53" t="s">
        <v>210</v>
      </c>
      <c r="E42" s="51" t="s">
        <v>19</v>
      </c>
      <c r="F42" s="52">
        <v>1</v>
      </c>
      <c r="G42" s="43"/>
      <c r="H42" s="20">
        <f t="shared" si="4"/>
        <v>0</v>
      </c>
      <c r="I42" s="21">
        <f t="shared" si="5"/>
        <v>0</v>
      </c>
    </row>
    <row r="43" spans="1:9" ht="22.5">
      <c r="A43" s="46" t="s">
        <v>45</v>
      </c>
      <c r="B43" s="31">
        <v>23</v>
      </c>
      <c r="C43" s="47" t="s">
        <v>106</v>
      </c>
      <c r="D43" s="47" t="s">
        <v>107</v>
      </c>
      <c r="E43" s="47" t="s">
        <v>19</v>
      </c>
      <c r="F43" s="48">
        <v>4</v>
      </c>
      <c r="G43" s="43"/>
      <c r="H43" s="20">
        <f t="shared" si="4"/>
        <v>0</v>
      </c>
      <c r="I43" s="21">
        <f t="shared" si="5"/>
        <v>0</v>
      </c>
    </row>
    <row r="44" spans="1:9" ht="33.75">
      <c r="A44" s="50" t="s">
        <v>79</v>
      </c>
      <c r="B44" s="31">
        <v>24</v>
      </c>
      <c r="C44" s="51" t="s">
        <v>108</v>
      </c>
      <c r="D44" s="53" t="s">
        <v>211</v>
      </c>
      <c r="E44" s="51" t="s">
        <v>19</v>
      </c>
      <c r="F44" s="52">
        <v>3</v>
      </c>
      <c r="G44" s="43"/>
      <c r="H44" s="20">
        <f t="shared" si="4"/>
        <v>0</v>
      </c>
      <c r="I44" s="21">
        <f t="shared" si="5"/>
        <v>0</v>
      </c>
    </row>
    <row r="45" spans="1:9" ht="22.5">
      <c r="A45" s="50" t="s">
        <v>79</v>
      </c>
      <c r="B45" s="31">
        <v>25</v>
      </c>
      <c r="C45" s="51" t="s">
        <v>109</v>
      </c>
      <c r="D45" s="51" t="s">
        <v>110</v>
      </c>
      <c r="E45" s="51" t="s">
        <v>19</v>
      </c>
      <c r="F45" s="52">
        <v>1</v>
      </c>
      <c r="G45" s="43"/>
      <c r="H45" s="20">
        <f t="shared" si="4"/>
        <v>0</v>
      </c>
      <c r="I45" s="21">
        <f t="shared" si="5"/>
        <v>0</v>
      </c>
    </row>
    <row r="46" spans="1:9" ht="22.5">
      <c r="A46" s="46" t="s">
        <v>45</v>
      </c>
      <c r="B46" s="31">
        <v>26</v>
      </c>
      <c r="C46" s="47" t="s">
        <v>111</v>
      </c>
      <c r="D46" s="47" t="s">
        <v>112</v>
      </c>
      <c r="E46" s="47" t="s">
        <v>19</v>
      </c>
      <c r="F46" s="48">
        <v>3</v>
      </c>
      <c r="G46" s="43"/>
      <c r="H46" s="20">
        <f t="shared" si="4"/>
        <v>0</v>
      </c>
      <c r="I46" s="21">
        <f t="shared" si="5"/>
        <v>0</v>
      </c>
    </row>
    <row r="47" spans="1:9" ht="11.25">
      <c r="A47" s="50" t="s">
        <v>80</v>
      </c>
      <c r="B47" s="31">
        <v>27</v>
      </c>
      <c r="C47" s="51" t="s">
        <v>113</v>
      </c>
      <c r="D47" s="51" t="s">
        <v>114</v>
      </c>
      <c r="E47" s="51" t="s">
        <v>19</v>
      </c>
      <c r="F47" s="52">
        <v>2</v>
      </c>
      <c r="G47" s="43"/>
      <c r="H47" s="20">
        <f t="shared" si="4"/>
        <v>0</v>
      </c>
      <c r="I47" s="21">
        <f t="shared" si="5"/>
        <v>0</v>
      </c>
    </row>
    <row r="48" spans="1:9" ht="11.25">
      <c r="A48" s="50" t="s">
        <v>80</v>
      </c>
      <c r="B48" s="31">
        <v>28</v>
      </c>
      <c r="C48" s="51" t="s">
        <v>115</v>
      </c>
      <c r="D48" s="51" t="s">
        <v>116</v>
      </c>
      <c r="E48" s="51" t="s">
        <v>19</v>
      </c>
      <c r="F48" s="52">
        <v>1</v>
      </c>
      <c r="G48" s="43"/>
      <c r="H48" s="20">
        <f t="shared" si="4"/>
        <v>0</v>
      </c>
      <c r="I48" s="21">
        <f t="shared" si="5"/>
        <v>0</v>
      </c>
    </row>
    <row r="49" spans="1:9" ht="11.25">
      <c r="A49" s="46" t="s">
        <v>45</v>
      </c>
      <c r="B49" s="31">
        <v>29</v>
      </c>
      <c r="C49" s="47" t="s">
        <v>117</v>
      </c>
      <c r="D49" s="47" t="s">
        <v>118</v>
      </c>
      <c r="E49" s="47" t="s">
        <v>19</v>
      </c>
      <c r="F49" s="48">
        <v>2</v>
      </c>
      <c r="G49" s="43"/>
      <c r="H49" s="20">
        <f t="shared" si="4"/>
        <v>0</v>
      </c>
      <c r="I49" s="21">
        <f t="shared" si="5"/>
        <v>0</v>
      </c>
    </row>
    <row r="50" spans="1:9" ht="22.5">
      <c r="A50" s="50" t="s">
        <v>81</v>
      </c>
      <c r="B50" s="31">
        <v>30</v>
      </c>
      <c r="C50" s="51" t="s">
        <v>119</v>
      </c>
      <c r="D50" s="51" t="s">
        <v>120</v>
      </c>
      <c r="E50" s="51" t="s">
        <v>19</v>
      </c>
      <c r="F50" s="52">
        <v>2</v>
      </c>
      <c r="G50" s="43"/>
      <c r="H50" s="20">
        <f t="shared" si="4"/>
        <v>0</v>
      </c>
      <c r="I50" s="21">
        <f t="shared" si="5"/>
        <v>0</v>
      </c>
    </row>
    <row r="51" spans="1:9" ht="11.25">
      <c r="A51" s="46" t="s">
        <v>45</v>
      </c>
      <c r="B51" s="31">
        <v>31</v>
      </c>
      <c r="C51" s="47" t="s">
        <v>121</v>
      </c>
      <c r="D51" s="47" t="s">
        <v>122</v>
      </c>
      <c r="E51" s="47" t="s">
        <v>19</v>
      </c>
      <c r="F51" s="48">
        <v>4</v>
      </c>
      <c r="G51" s="43"/>
      <c r="H51" s="20">
        <f t="shared" si="4"/>
        <v>0</v>
      </c>
      <c r="I51" s="21">
        <f t="shared" si="5"/>
        <v>0</v>
      </c>
    </row>
    <row r="52" spans="1:9" ht="22.5">
      <c r="A52" s="50" t="s">
        <v>81</v>
      </c>
      <c r="B52" s="31">
        <v>32</v>
      </c>
      <c r="C52" s="51" t="s">
        <v>123</v>
      </c>
      <c r="D52" s="51" t="s">
        <v>124</v>
      </c>
      <c r="E52" s="51" t="s">
        <v>19</v>
      </c>
      <c r="F52" s="52">
        <v>4</v>
      </c>
      <c r="G52" s="43"/>
      <c r="H52" s="20">
        <f t="shared" si="4"/>
        <v>0</v>
      </c>
      <c r="I52" s="21">
        <f t="shared" si="5"/>
        <v>0</v>
      </c>
    </row>
    <row r="53" spans="1:9" ht="22.5">
      <c r="A53" s="50" t="s">
        <v>82</v>
      </c>
      <c r="B53" s="31">
        <v>33</v>
      </c>
      <c r="C53" s="51" t="s">
        <v>125</v>
      </c>
      <c r="D53" s="51" t="s">
        <v>126</v>
      </c>
      <c r="E53" s="51" t="s">
        <v>19</v>
      </c>
      <c r="F53" s="52">
        <v>7</v>
      </c>
      <c r="G53" s="43"/>
      <c r="H53" s="20">
        <f t="shared" si="4"/>
        <v>0</v>
      </c>
      <c r="I53" s="21">
        <f t="shared" si="5"/>
        <v>0</v>
      </c>
    </row>
    <row r="54" spans="1:9" ht="22.5">
      <c r="A54" s="46" t="s">
        <v>83</v>
      </c>
      <c r="B54" s="31">
        <v>34</v>
      </c>
      <c r="C54" s="47" t="s">
        <v>127</v>
      </c>
      <c r="D54" s="47" t="s">
        <v>128</v>
      </c>
      <c r="E54" s="47" t="s">
        <v>18</v>
      </c>
      <c r="F54" s="48">
        <v>11</v>
      </c>
      <c r="G54" s="43"/>
      <c r="H54" s="20">
        <f t="shared" si="4"/>
        <v>0</v>
      </c>
      <c r="I54" s="21">
        <f t="shared" si="5"/>
        <v>0</v>
      </c>
    </row>
    <row r="55" spans="1:9" ht="11.25">
      <c r="A55" s="50" t="s">
        <v>84</v>
      </c>
      <c r="B55" s="31">
        <v>35</v>
      </c>
      <c r="C55" s="51" t="s">
        <v>129</v>
      </c>
      <c r="D55" s="51" t="s">
        <v>130</v>
      </c>
      <c r="E55" s="51" t="s">
        <v>20</v>
      </c>
      <c r="F55" s="52">
        <v>10.45</v>
      </c>
      <c r="G55" s="43"/>
      <c r="H55" s="20">
        <f t="shared" si="4"/>
        <v>0</v>
      </c>
      <c r="I55" s="21">
        <f t="shared" si="5"/>
        <v>0</v>
      </c>
    </row>
    <row r="56" spans="1:9" ht="22.5">
      <c r="A56" s="46" t="s">
        <v>45</v>
      </c>
      <c r="B56" s="31">
        <v>36</v>
      </c>
      <c r="C56" s="47" t="s">
        <v>131</v>
      </c>
      <c r="D56" s="47" t="s">
        <v>132</v>
      </c>
      <c r="E56" s="47" t="s">
        <v>18</v>
      </c>
      <c r="F56" s="48">
        <v>17</v>
      </c>
      <c r="G56" s="43"/>
      <c r="H56" s="20">
        <f t="shared" si="4"/>
        <v>0</v>
      </c>
      <c r="I56" s="21">
        <f t="shared" si="5"/>
        <v>0</v>
      </c>
    </row>
    <row r="57" spans="1:9" ht="11.25">
      <c r="A57" s="50" t="s">
        <v>84</v>
      </c>
      <c r="B57" s="31">
        <v>37</v>
      </c>
      <c r="C57" s="51" t="s">
        <v>133</v>
      </c>
      <c r="D57" s="51" t="s">
        <v>134</v>
      </c>
      <c r="E57" s="51" t="s">
        <v>20</v>
      </c>
      <c r="F57" s="52">
        <v>10.625</v>
      </c>
      <c r="G57" s="43"/>
      <c r="H57" s="20">
        <f t="shared" si="4"/>
        <v>0</v>
      </c>
      <c r="I57" s="21">
        <f t="shared" si="5"/>
        <v>0</v>
      </c>
    </row>
    <row r="58" spans="1:9" ht="11.25">
      <c r="A58" s="46" t="s">
        <v>45</v>
      </c>
      <c r="B58" s="31">
        <v>38</v>
      </c>
      <c r="C58" s="47" t="s">
        <v>135</v>
      </c>
      <c r="D58" s="47" t="s">
        <v>136</v>
      </c>
      <c r="E58" s="47" t="s">
        <v>19</v>
      </c>
      <c r="F58" s="48">
        <v>4</v>
      </c>
      <c r="G58" s="43"/>
      <c r="H58" s="20">
        <f t="shared" si="4"/>
        <v>0</v>
      </c>
      <c r="I58" s="21">
        <f t="shared" si="5"/>
        <v>0</v>
      </c>
    </row>
    <row r="59" spans="1:9" ht="11.25">
      <c r="A59" s="50" t="s">
        <v>84</v>
      </c>
      <c r="B59" s="31">
        <v>39</v>
      </c>
      <c r="C59" s="51" t="s">
        <v>137</v>
      </c>
      <c r="D59" s="51" t="s">
        <v>138</v>
      </c>
      <c r="E59" s="51" t="s">
        <v>19</v>
      </c>
      <c r="F59" s="52">
        <v>4</v>
      </c>
      <c r="G59" s="43"/>
      <c r="H59" s="20">
        <f t="shared" si="4"/>
        <v>0</v>
      </c>
      <c r="I59" s="21">
        <f t="shared" si="5"/>
        <v>0</v>
      </c>
    </row>
    <row r="60" spans="1:9" ht="11.25">
      <c r="A60" s="46" t="s">
        <v>45</v>
      </c>
      <c r="B60" s="31">
        <v>40</v>
      </c>
      <c r="C60" s="47" t="s">
        <v>139</v>
      </c>
      <c r="D60" s="47" t="s">
        <v>140</v>
      </c>
      <c r="E60" s="47" t="s">
        <v>19</v>
      </c>
      <c r="F60" s="48">
        <v>4</v>
      </c>
      <c r="G60" s="43"/>
      <c r="H60" s="20">
        <f t="shared" si="4"/>
        <v>0</v>
      </c>
      <c r="I60" s="21">
        <f t="shared" si="5"/>
        <v>0</v>
      </c>
    </row>
    <row r="61" spans="1:9" ht="11.25">
      <c r="A61" s="50" t="s">
        <v>84</v>
      </c>
      <c r="B61" s="31">
        <v>41</v>
      </c>
      <c r="C61" s="51" t="s">
        <v>141</v>
      </c>
      <c r="D61" s="51" t="s">
        <v>142</v>
      </c>
      <c r="E61" s="51" t="s">
        <v>19</v>
      </c>
      <c r="F61" s="52">
        <v>4</v>
      </c>
      <c r="G61" s="43"/>
      <c r="H61" s="20">
        <f t="shared" si="4"/>
        <v>0</v>
      </c>
      <c r="I61" s="21">
        <f t="shared" si="5"/>
        <v>0</v>
      </c>
    </row>
    <row r="62" spans="1:9" ht="22.5">
      <c r="A62" s="46" t="s">
        <v>45</v>
      </c>
      <c r="B62" s="31">
        <v>42</v>
      </c>
      <c r="C62" s="47" t="s">
        <v>143</v>
      </c>
      <c r="D62" s="47" t="s">
        <v>144</v>
      </c>
      <c r="E62" s="47" t="s">
        <v>19</v>
      </c>
      <c r="F62" s="48">
        <v>3</v>
      </c>
      <c r="G62" s="43"/>
      <c r="H62" s="20">
        <f t="shared" si="4"/>
        <v>0</v>
      </c>
      <c r="I62" s="21">
        <f t="shared" si="5"/>
        <v>0</v>
      </c>
    </row>
    <row r="63" spans="1:9" ht="11.25">
      <c r="A63" s="50" t="s">
        <v>84</v>
      </c>
      <c r="B63" s="31">
        <v>43</v>
      </c>
      <c r="C63" s="51" t="s">
        <v>145</v>
      </c>
      <c r="D63" s="51" t="s">
        <v>146</v>
      </c>
      <c r="E63" s="51" t="s">
        <v>19</v>
      </c>
      <c r="F63" s="52">
        <v>3</v>
      </c>
      <c r="G63" s="43"/>
      <c r="H63" s="20">
        <f t="shared" si="4"/>
        <v>0</v>
      </c>
      <c r="I63" s="21">
        <f t="shared" si="5"/>
        <v>0</v>
      </c>
    </row>
    <row r="64" spans="1:9" ht="11.25">
      <c r="A64" s="46" t="s">
        <v>45</v>
      </c>
      <c r="B64" s="31">
        <v>44</v>
      </c>
      <c r="C64" s="47" t="s">
        <v>147</v>
      </c>
      <c r="D64" s="47" t="s">
        <v>148</v>
      </c>
      <c r="E64" s="47" t="s">
        <v>18</v>
      </c>
      <c r="F64" s="48">
        <v>3</v>
      </c>
      <c r="G64" s="43"/>
      <c r="H64" s="20">
        <f t="shared" si="4"/>
        <v>0</v>
      </c>
      <c r="I64" s="21">
        <f t="shared" si="5"/>
        <v>0</v>
      </c>
    </row>
    <row r="65" spans="1:9" ht="24" customHeight="1">
      <c r="A65" s="50" t="s">
        <v>84</v>
      </c>
      <c r="B65" s="31">
        <v>45</v>
      </c>
      <c r="C65" s="51" t="s">
        <v>149</v>
      </c>
      <c r="D65" s="51" t="s">
        <v>150</v>
      </c>
      <c r="E65" s="51" t="s">
        <v>19</v>
      </c>
      <c r="F65" s="52">
        <v>3</v>
      </c>
      <c r="G65" s="43"/>
      <c r="H65" s="20">
        <f t="shared" si="4"/>
        <v>0</v>
      </c>
      <c r="I65" s="21">
        <f t="shared" si="5"/>
        <v>0</v>
      </c>
    </row>
    <row r="66" spans="1:9" ht="11.25">
      <c r="A66" s="46" t="s">
        <v>45</v>
      </c>
      <c r="B66" s="31">
        <v>46</v>
      </c>
      <c r="C66" s="47" t="s">
        <v>151</v>
      </c>
      <c r="D66" s="47" t="s">
        <v>152</v>
      </c>
      <c r="E66" s="47" t="s">
        <v>19</v>
      </c>
      <c r="F66" s="48">
        <v>4</v>
      </c>
      <c r="G66" s="43"/>
      <c r="H66" s="20">
        <f t="shared" si="4"/>
        <v>0</v>
      </c>
      <c r="I66" s="21">
        <f t="shared" si="5"/>
        <v>0</v>
      </c>
    </row>
    <row r="67" spans="1:9" ht="11.25">
      <c r="A67" s="50" t="s">
        <v>65</v>
      </c>
      <c r="B67" s="31">
        <v>47</v>
      </c>
      <c r="C67" s="51" t="s">
        <v>153</v>
      </c>
      <c r="D67" s="51" t="s">
        <v>154</v>
      </c>
      <c r="E67" s="51" t="s">
        <v>19</v>
      </c>
      <c r="F67" s="52">
        <v>4</v>
      </c>
      <c r="G67" s="43"/>
      <c r="H67" s="20">
        <f t="shared" si="4"/>
        <v>0</v>
      </c>
      <c r="I67" s="21">
        <f t="shared" si="5"/>
        <v>0</v>
      </c>
    </row>
    <row r="68" spans="1:9" ht="11.25">
      <c r="A68" s="46" t="s">
        <v>45</v>
      </c>
      <c r="B68" s="31">
        <v>48</v>
      </c>
      <c r="C68" s="47" t="s">
        <v>155</v>
      </c>
      <c r="D68" s="47" t="s">
        <v>156</v>
      </c>
      <c r="E68" s="47" t="s">
        <v>18</v>
      </c>
      <c r="F68" s="48">
        <v>40</v>
      </c>
      <c r="G68" s="43"/>
      <c r="H68" s="20">
        <f t="shared" si="4"/>
        <v>0</v>
      </c>
      <c r="I68" s="21">
        <f t="shared" si="5"/>
        <v>0</v>
      </c>
    </row>
    <row r="69" spans="1:9" ht="11.25">
      <c r="A69" s="50" t="s">
        <v>85</v>
      </c>
      <c r="B69" s="31">
        <v>49</v>
      </c>
      <c r="C69" s="51" t="s">
        <v>157</v>
      </c>
      <c r="D69" s="51" t="s">
        <v>158</v>
      </c>
      <c r="E69" s="51" t="s">
        <v>18</v>
      </c>
      <c r="F69" s="52">
        <v>41.2</v>
      </c>
      <c r="G69" s="43"/>
      <c r="H69" s="20">
        <f t="shared" si="4"/>
        <v>0</v>
      </c>
      <c r="I69" s="21">
        <f t="shared" si="5"/>
        <v>0</v>
      </c>
    </row>
    <row r="70" spans="1:9" ht="22.5">
      <c r="A70" s="46" t="s">
        <v>45</v>
      </c>
      <c r="B70" s="31">
        <v>50</v>
      </c>
      <c r="C70" s="47" t="s">
        <v>159</v>
      </c>
      <c r="D70" s="47" t="s">
        <v>160</v>
      </c>
      <c r="E70" s="47" t="s">
        <v>18</v>
      </c>
      <c r="F70" s="48">
        <v>15</v>
      </c>
      <c r="G70" s="43"/>
      <c r="H70" s="20">
        <f t="shared" si="4"/>
        <v>0</v>
      </c>
      <c r="I70" s="21">
        <f t="shared" si="5"/>
        <v>0</v>
      </c>
    </row>
    <row r="71" spans="1:9" ht="11.25">
      <c r="A71" s="50" t="s">
        <v>85</v>
      </c>
      <c r="B71" s="31">
        <v>51</v>
      </c>
      <c r="C71" s="51" t="s">
        <v>161</v>
      </c>
      <c r="D71" s="51" t="s">
        <v>162</v>
      </c>
      <c r="E71" s="51" t="s">
        <v>18</v>
      </c>
      <c r="F71" s="52">
        <v>15.45</v>
      </c>
      <c r="G71" s="43"/>
      <c r="H71" s="20">
        <f t="shared" si="4"/>
        <v>0</v>
      </c>
      <c r="I71" s="21">
        <f t="shared" si="5"/>
        <v>0</v>
      </c>
    </row>
    <row r="72" spans="1:9" ht="11.25">
      <c r="A72" s="46" t="s">
        <v>45</v>
      </c>
      <c r="B72" s="31">
        <v>52</v>
      </c>
      <c r="C72" s="47" t="s">
        <v>163</v>
      </c>
      <c r="D72" s="47" t="s">
        <v>164</v>
      </c>
      <c r="E72" s="47" t="s">
        <v>18</v>
      </c>
      <c r="F72" s="48">
        <v>40</v>
      </c>
      <c r="G72" s="43"/>
      <c r="H72" s="20">
        <f t="shared" si="4"/>
        <v>0</v>
      </c>
      <c r="I72" s="21">
        <f t="shared" si="5"/>
        <v>0</v>
      </c>
    </row>
    <row r="73" spans="1:9" ht="11.25">
      <c r="A73" s="46" t="s">
        <v>45</v>
      </c>
      <c r="B73" s="31">
        <v>53</v>
      </c>
      <c r="C73" s="47" t="s">
        <v>165</v>
      </c>
      <c r="D73" s="47" t="s">
        <v>166</v>
      </c>
      <c r="E73" s="47" t="s">
        <v>18</v>
      </c>
      <c r="F73" s="48">
        <v>24</v>
      </c>
      <c r="G73" s="43"/>
      <c r="H73" s="20">
        <f t="shared" si="4"/>
        <v>0</v>
      </c>
      <c r="I73" s="21">
        <f t="shared" si="5"/>
        <v>0</v>
      </c>
    </row>
    <row r="74" spans="1:9" ht="11.25">
      <c r="A74" s="46" t="s">
        <v>45</v>
      </c>
      <c r="B74" s="31">
        <v>54</v>
      </c>
      <c r="C74" s="47" t="s">
        <v>167</v>
      </c>
      <c r="D74" s="47" t="s">
        <v>168</v>
      </c>
      <c r="E74" s="47" t="s">
        <v>19</v>
      </c>
      <c r="F74" s="48">
        <v>2</v>
      </c>
      <c r="G74" s="43"/>
      <c r="H74" s="20">
        <f t="shared" si="4"/>
        <v>0</v>
      </c>
      <c r="I74" s="21">
        <f t="shared" si="5"/>
        <v>0</v>
      </c>
    </row>
    <row r="75" spans="1:9" ht="30" customHeight="1">
      <c r="A75" s="15"/>
      <c r="B75" s="29"/>
      <c r="C75" s="30" t="s">
        <v>171</v>
      </c>
      <c r="D75" s="30" t="s">
        <v>172</v>
      </c>
      <c r="E75" s="32"/>
      <c r="F75" s="14"/>
      <c r="G75" s="33"/>
      <c r="H75" s="14"/>
      <c r="I75" s="15"/>
    </row>
    <row r="76" spans="1:9" ht="33.75">
      <c r="A76" s="46" t="s">
        <v>45</v>
      </c>
      <c r="B76" s="31">
        <v>55</v>
      </c>
      <c r="C76" s="47" t="s">
        <v>169</v>
      </c>
      <c r="D76" s="54" t="s">
        <v>212</v>
      </c>
      <c r="E76" s="47" t="s">
        <v>19</v>
      </c>
      <c r="F76" s="48">
        <v>4</v>
      </c>
      <c r="G76" s="45"/>
      <c r="H76" s="20">
        <f>+F76*G76</f>
        <v>0</v>
      </c>
      <c r="I76" s="21">
        <f>+H76*1.23</f>
        <v>0</v>
      </c>
    </row>
    <row r="77" spans="1:9" ht="45">
      <c r="A77" s="50" t="s">
        <v>86</v>
      </c>
      <c r="B77" s="31">
        <v>56</v>
      </c>
      <c r="C77" s="51" t="s">
        <v>170</v>
      </c>
      <c r="D77" s="53" t="s">
        <v>213</v>
      </c>
      <c r="E77" s="51" t="s">
        <v>19</v>
      </c>
      <c r="F77" s="52">
        <v>4</v>
      </c>
      <c r="G77" s="45"/>
      <c r="H77" s="20">
        <f t="shared" ref="H77" si="6">+F77*G77</f>
        <v>0</v>
      </c>
      <c r="I77" s="21">
        <f>+H77*1.2</f>
        <v>0</v>
      </c>
    </row>
    <row r="78" spans="1:9" ht="28.5" customHeight="1">
      <c r="A78" s="15"/>
      <c r="B78" s="29"/>
      <c r="C78" s="30" t="s">
        <v>21</v>
      </c>
      <c r="D78" s="30" t="s">
        <v>22</v>
      </c>
      <c r="E78" s="32"/>
      <c r="F78" s="14"/>
      <c r="G78" s="33"/>
      <c r="H78" s="14"/>
      <c r="I78" s="15"/>
    </row>
    <row r="79" spans="1:9" ht="11.25">
      <c r="A79" s="46" t="s">
        <v>45</v>
      </c>
      <c r="B79" s="31">
        <v>57</v>
      </c>
      <c r="C79" s="47" t="s">
        <v>173</v>
      </c>
      <c r="D79" s="47" t="s">
        <v>174</v>
      </c>
      <c r="E79" s="47" t="s">
        <v>23</v>
      </c>
      <c r="F79" s="48">
        <v>4.1000000000000002E-2</v>
      </c>
      <c r="G79" s="45"/>
      <c r="H79" s="20">
        <f>+F79*G79</f>
        <v>0</v>
      </c>
      <c r="I79" s="21">
        <f>+H79*1.23</f>
        <v>0</v>
      </c>
    </row>
    <row r="80" spans="1:9" ht="11.25">
      <c r="A80" s="50" t="s">
        <v>87</v>
      </c>
      <c r="B80" s="31">
        <v>58</v>
      </c>
      <c r="C80" s="51" t="s">
        <v>175</v>
      </c>
      <c r="D80" s="51" t="s">
        <v>176</v>
      </c>
      <c r="E80" s="51" t="s">
        <v>19</v>
      </c>
      <c r="F80" s="52">
        <v>41</v>
      </c>
      <c r="G80" s="45"/>
      <c r="H80" s="20">
        <f t="shared" ref="H80:H94" si="7">+F80*G80</f>
        <v>0</v>
      </c>
      <c r="I80" s="21">
        <f t="shared" ref="I80:I94" si="8">+H80*1.23</f>
        <v>0</v>
      </c>
    </row>
    <row r="81" spans="1:9" ht="11.25">
      <c r="A81" s="50" t="s">
        <v>88</v>
      </c>
      <c r="B81" s="31">
        <v>59</v>
      </c>
      <c r="C81" s="51" t="s">
        <v>177</v>
      </c>
      <c r="D81" s="51" t="s">
        <v>178</v>
      </c>
      <c r="E81" s="51" t="s">
        <v>20</v>
      </c>
      <c r="F81" s="52">
        <v>1.0249999999999999</v>
      </c>
      <c r="G81" s="45"/>
      <c r="H81" s="20">
        <f t="shared" si="7"/>
        <v>0</v>
      </c>
      <c r="I81" s="21">
        <f t="shared" si="8"/>
        <v>0</v>
      </c>
    </row>
    <row r="82" spans="1:9" ht="22.5">
      <c r="A82" s="46" t="s">
        <v>45</v>
      </c>
      <c r="B82" s="31">
        <v>60</v>
      </c>
      <c r="C82" s="47" t="s">
        <v>179</v>
      </c>
      <c r="D82" s="47" t="s">
        <v>180</v>
      </c>
      <c r="E82" s="47" t="s">
        <v>18</v>
      </c>
      <c r="F82" s="48">
        <v>28</v>
      </c>
      <c r="G82" s="45"/>
      <c r="H82" s="20">
        <f t="shared" si="7"/>
        <v>0</v>
      </c>
      <c r="I82" s="21">
        <f t="shared" si="8"/>
        <v>0</v>
      </c>
    </row>
    <row r="83" spans="1:9" ht="22.5">
      <c r="A83" s="46" t="s">
        <v>45</v>
      </c>
      <c r="B83" s="31">
        <v>61</v>
      </c>
      <c r="C83" s="47" t="s">
        <v>181</v>
      </c>
      <c r="D83" s="47" t="s">
        <v>182</v>
      </c>
      <c r="E83" s="47" t="s">
        <v>19</v>
      </c>
      <c r="F83" s="48">
        <v>3</v>
      </c>
      <c r="G83" s="45"/>
      <c r="H83" s="20">
        <f t="shared" si="7"/>
        <v>0</v>
      </c>
      <c r="I83" s="21">
        <f t="shared" si="8"/>
        <v>0</v>
      </c>
    </row>
    <row r="84" spans="1:9" ht="22.5">
      <c r="A84" s="50" t="s">
        <v>89</v>
      </c>
      <c r="B84" s="31">
        <v>62</v>
      </c>
      <c r="C84" s="51" t="s">
        <v>183</v>
      </c>
      <c r="D84" s="51" t="s">
        <v>184</v>
      </c>
      <c r="E84" s="51" t="s">
        <v>26</v>
      </c>
      <c r="F84" s="52">
        <v>1.65</v>
      </c>
      <c r="G84" s="45"/>
      <c r="H84" s="20">
        <f t="shared" si="7"/>
        <v>0</v>
      </c>
      <c r="I84" s="21">
        <f t="shared" si="8"/>
        <v>0</v>
      </c>
    </row>
    <row r="85" spans="1:9" ht="22.5">
      <c r="A85" s="50" t="s">
        <v>89</v>
      </c>
      <c r="B85" s="31">
        <v>63</v>
      </c>
      <c r="C85" s="51" t="s">
        <v>185</v>
      </c>
      <c r="D85" s="51" t="s">
        <v>186</v>
      </c>
      <c r="E85" s="51" t="s">
        <v>26</v>
      </c>
      <c r="F85" s="52">
        <v>1.83</v>
      </c>
      <c r="G85" s="45"/>
      <c r="H85" s="20">
        <f t="shared" si="7"/>
        <v>0</v>
      </c>
      <c r="I85" s="21">
        <f t="shared" si="8"/>
        <v>0</v>
      </c>
    </row>
    <row r="86" spans="1:9" ht="22.5">
      <c r="A86" s="46" t="s">
        <v>45</v>
      </c>
      <c r="B86" s="31">
        <v>64</v>
      </c>
      <c r="C86" s="47" t="s">
        <v>187</v>
      </c>
      <c r="D86" s="47" t="s">
        <v>188</v>
      </c>
      <c r="E86" s="47" t="s">
        <v>19</v>
      </c>
      <c r="F86" s="48">
        <v>3</v>
      </c>
      <c r="G86" s="45"/>
      <c r="H86" s="20">
        <f t="shared" si="7"/>
        <v>0</v>
      </c>
      <c r="I86" s="21">
        <f t="shared" si="8"/>
        <v>0</v>
      </c>
    </row>
    <row r="87" spans="1:9" ht="22.5">
      <c r="A87" s="46" t="s">
        <v>45</v>
      </c>
      <c r="B87" s="31">
        <v>65</v>
      </c>
      <c r="C87" s="47" t="s">
        <v>189</v>
      </c>
      <c r="D87" s="47" t="s">
        <v>190</v>
      </c>
      <c r="E87" s="47" t="s">
        <v>18</v>
      </c>
      <c r="F87" s="48">
        <v>34</v>
      </c>
      <c r="G87" s="45"/>
      <c r="H87" s="20">
        <f t="shared" si="7"/>
        <v>0</v>
      </c>
      <c r="I87" s="21">
        <f t="shared" si="8"/>
        <v>0</v>
      </c>
    </row>
    <row r="88" spans="1:9" ht="11.25">
      <c r="A88" s="50" t="s">
        <v>87</v>
      </c>
      <c r="B88" s="31">
        <v>66</v>
      </c>
      <c r="C88" s="51" t="s">
        <v>191</v>
      </c>
      <c r="D88" s="51" t="s">
        <v>192</v>
      </c>
      <c r="E88" s="51" t="s">
        <v>25</v>
      </c>
      <c r="F88" s="52">
        <v>3.536</v>
      </c>
      <c r="G88" s="45"/>
      <c r="H88" s="20">
        <f t="shared" si="7"/>
        <v>0</v>
      </c>
      <c r="I88" s="21">
        <f t="shared" si="8"/>
        <v>0</v>
      </c>
    </row>
    <row r="89" spans="1:9" ht="22.5">
      <c r="A89" s="46" t="s">
        <v>90</v>
      </c>
      <c r="B89" s="31">
        <v>67</v>
      </c>
      <c r="C89" s="47" t="s">
        <v>193</v>
      </c>
      <c r="D89" s="47" t="s">
        <v>194</v>
      </c>
      <c r="E89" s="47" t="s">
        <v>18</v>
      </c>
      <c r="F89" s="48">
        <v>17</v>
      </c>
      <c r="G89" s="45"/>
      <c r="H89" s="20">
        <f t="shared" si="7"/>
        <v>0</v>
      </c>
      <c r="I89" s="21">
        <f t="shared" si="8"/>
        <v>0</v>
      </c>
    </row>
    <row r="90" spans="1:9" ht="11.25">
      <c r="A90" s="50" t="s">
        <v>91</v>
      </c>
      <c r="B90" s="31">
        <v>68</v>
      </c>
      <c r="C90" s="51" t="s">
        <v>195</v>
      </c>
      <c r="D90" s="51" t="s">
        <v>196</v>
      </c>
      <c r="E90" s="51" t="s">
        <v>18</v>
      </c>
      <c r="F90" s="52">
        <v>17</v>
      </c>
      <c r="G90" s="45"/>
      <c r="H90" s="20">
        <f t="shared" si="7"/>
        <v>0</v>
      </c>
      <c r="I90" s="21">
        <f t="shared" si="8"/>
        <v>0</v>
      </c>
    </row>
    <row r="91" spans="1:9" ht="22.5">
      <c r="A91" s="46" t="s">
        <v>45</v>
      </c>
      <c r="B91" s="31">
        <v>69</v>
      </c>
      <c r="C91" s="47" t="s">
        <v>197</v>
      </c>
      <c r="D91" s="47" t="s">
        <v>198</v>
      </c>
      <c r="E91" s="47" t="s">
        <v>18</v>
      </c>
      <c r="F91" s="48">
        <v>11</v>
      </c>
      <c r="G91" s="45"/>
      <c r="H91" s="20">
        <f t="shared" si="7"/>
        <v>0</v>
      </c>
      <c r="I91" s="21">
        <f t="shared" si="8"/>
        <v>0</v>
      </c>
    </row>
    <row r="92" spans="1:9" ht="11.25">
      <c r="A92" s="50" t="s">
        <v>78</v>
      </c>
      <c r="B92" s="31">
        <v>70</v>
      </c>
      <c r="C92" s="51" t="s">
        <v>199</v>
      </c>
      <c r="D92" s="51" t="s">
        <v>200</v>
      </c>
      <c r="E92" s="51" t="s">
        <v>18</v>
      </c>
      <c r="F92" s="52">
        <v>11</v>
      </c>
      <c r="G92" s="45"/>
      <c r="H92" s="20">
        <f t="shared" si="7"/>
        <v>0</v>
      </c>
      <c r="I92" s="21">
        <f t="shared" si="8"/>
        <v>0</v>
      </c>
    </row>
    <row r="93" spans="1:9" ht="22.5">
      <c r="A93" s="46" t="s">
        <v>45</v>
      </c>
      <c r="B93" s="31">
        <v>71</v>
      </c>
      <c r="C93" s="47" t="s">
        <v>201</v>
      </c>
      <c r="D93" s="47" t="s">
        <v>202</v>
      </c>
      <c r="E93" s="47" t="s">
        <v>18</v>
      </c>
      <c r="F93" s="48">
        <v>28</v>
      </c>
      <c r="G93" s="45"/>
      <c r="H93" s="20">
        <f t="shared" si="7"/>
        <v>0</v>
      </c>
      <c r="I93" s="21">
        <f t="shared" si="8"/>
        <v>0</v>
      </c>
    </row>
    <row r="94" spans="1:9" ht="22.5">
      <c r="A94" s="46" t="s">
        <v>45</v>
      </c>
      <c r="B94" s="31">
        <v>72</v>
      </c>
      <c r="C94" s="47" t="s">
        <v>203</v>
      </c>
      <c r="D94" s="47" t="s">
        <v>204</v>
      </c>
      <c r="E94" s="47" t="s">
        <v>24</v>
      </c>
      <c r="F94" s="48">
        <v>10</v>
      </c>
      <c r="G94" s="45"/>
      <c r="H94" s="20">
        <f t="shared" si="7"/>
        <v>0</v>
      </c>
      <c r="I94" s="21">
        <f t="shared" si="8"/>
        <v>0</v>
      </c>
    </row>
    <row r="95" spans="1:9" ht="26.25" customHeight="1">
      <c r="A95" s="15"/>
      <c r="B95" s="29"/>
      <c r="C95" s="30" t="s">
        <v>205</v>
      </c>
      <c r="D95" s="30" t="s">
        <v>206</v>
      </c>
      <c r="E95" s="30"/>
      <c r="F95" s="14"/>
      <c r="G95" s="33"/>
      <c r="H95" s="14"/>
      <c r="I95" s="15"/>
    </row>
    <row r="96" spans="1:9" ht="11.25">
      <c r="A96" s="46" t="s">
        <v>45</v>
      </c>
      <c r="B96" s="34">
        <v>73</v>
      </c>
      <c r="C96" s="47"/>
      <c r="D96" s="47" t="s">
        <v>207</v>
      </c>
      <c r="E96" s="47" t="s">
        <v>208</v>
      </c>
      <c r="F96" s="48">
        <v>16</v>
      </c>
      <c r="G96" s="44"/>
      <c r="H96" s="20">
        <f>+F96*G96</f>
        <v>0</v>
      </c>
      <c r="I96" s="21">
        <f>+H96*1.23</f>
        <v>0</v>
      </c>
    </row>
    <row r="97" spans="1:9" ht="28.5" customHeight="1">
      <c r="A97" s="15"/>
      <c r="B97" s="29"/>
      <c r="C97" s="30" t="s">
        <v>27</v>
      </c>
      <c r="D97" s="30" t="s">
        <v>28</v>
      </c>
      <c r="E97" s="30"/>
      <c r="F97" s="14"/>
      <c r="G97" s="33"/>
      <c r="H97" s="14"/>
      <c r="I97" s="15"/>
    </row>
    <row r="98" spans="1:9" ht="11.25">
      <c r="A98" s="25"/>
      <c r="B98" s="34">
        <v>74</v>
      </c>
      <c r="C98" s="16" t="s">
        <v>29</v>
      </c>
      <c r="D98" s="17" t="s">
        <v>30</v>
      </c>
      <c r="E98" s="18" t="s">
        <v>31</v>
      </c>
      <c r="F98" s="23">
        <v>1</v>
      </c>
      <c r="G98" s="44"/>
      <c r="H98" s="20">
        <f>+F98*G98</f>
        <v>0</v>
      </c>
      <c r="I98" s="21">
        <f>+H98*1.23</f>
        <v>0</v>
      </c>
    </row>
    <row r="99" spans="1:9" ht="22.5">
      <c r="A99" s="25"/>
      <c r="B99" s="35">
        <v>75</v>
      </c>
      <c r="C99" s="16" t="s">
        <v>29</v>
      </c>
      <c r="D99" s="19" t="s">
        <v>32</v>
      </c>
      <c r="E99" s="18" t="s">
        <v>31</v>
      </c>
      <c r="F99" s="23">
        <v>1</v>
      </c>
      <c r="G99" s="44"/>
      <c r="H99" s="20">
        <f>+F99*G99</f>
        <v>0</v>
      </c>
      <c r="I99" s="21">
        <f t="shared" ref="I99:I102" si="9">+H99*1.23</f>
        <v>0</v>
      </c>
    </row>
    <row r="100" spans="1:9" ht="11.25">
      <c r="A100" s="25"/>
      <c r="B100" s="34">
        <v>76</v>
      </c>
      <c r="C100" s="16" t="s">
        <v>33</v>
      </c>
      <c r="D100" s="16" t="s">
        <v>34</v>
      </c>
      <c r="E100" s="18" t="s">
        <v>31</v>
      </c>
      <c r="F100" s="23">
        <v>1</v>
      </c>
      <c r="G100" s="44"/>
      <c r="H100" s="20">
        <f>+F100*G100</f>
        <v>0</v>
      </c>
      <c r="I100" s="21">
        <f t="shared" si="9"/>
        <v>0</v>
      </c>
    </row>
    <row r="101" spans="1:9" ht="22.5">
      <c r="A101" s="25"/>
      <c r="B101" s="35">
        <v>77</v>
      </c>
      <c r="C101" s="16" t="s">
        <v>35</v>
      </c>
      <c r="D101" s="17" t="s">
        <v>36</v>
      </c>
      <c r="E101" s="18" t="s">
        <v>31</v>
      </c>
      <c r="F101" s="23">
        <v>1</v>
      </c>
      <c r="G101" s="44"/>
      <c r="H101" s="20">
        <f>+F101*G101</f>
        <v>0</v>
      </c>
      <c r="I101" s="21">
        <f t="shared" si="9"/>
        <v>0</v>
      </c>
    </row>
    <row r="102" spans="1:9" ht="11.25">
      <c r="A102" s="25"/>
      <c r="B102" s="34">
        <v>78</v>
      </c>
      <c r="C102" s="16" t="s">
        <v>37</v>
      </c>
      <c r="D102" s="17" t="s">
        <v>39</v>
      </c>
      <c r="E102" s="18" t="s">
        <v>31</v>
      </c>
      <c r="F102" s="23">
        <v>1</v>
      </c>
      <c r="G102" s="44"/>
      <c r="H102" s="20">
        <f>+F102*G102</f>
        <v>0</v>
      </c>
      <c r="I102" s="21">
        <f t="shared" si="9"/>
        <v>0</v>
      </c>
    </row>
    <row r="103" spans="1:9" ht="25.5">
      <c r="A103" s="15"/>
      <c r="B103" s="36"/>
      <c r="C103" s="37"/>
      <c r="D103" s="37"/>
      <c r="E103" s="37"/>
      <c r="F103" s="38"/>
      <c r="G103" s="13" t="s">
        <v>38</v>
      </c>
      <c r="H103" s="24">
        <f>SUM(H16:H102)</f>
        <v>0</v>
      </c>
      <c r="I103" s="24">
        <f>SUM(I16:I102)</f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11:D11"/>
  </mergeCells>
  <phoneticPr fontId="0" type="noConversion"/>
  <pageMargins left="0.39370078740157483" right="0.39370078740157483" top="0.78740157480314965" bottom="0.78740157480314965" header="0" footer="0"/>
  <pageSetup paperSize="9" scale="90" fitToHeight="0" orientation="portrait" blackAndWhite="1" r:id="rId1"/>
  <headerFooter alignWithMargins="0">
    <oddHeader>&amp;L&amp;"-,Tučné"&amp;10&amp;F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92761a-bd41-452d-9f89-a7e446d681c6" xsi:nil="true"/>
    <lcf76f155ced4ddcb4097134ff3c332f xmlns="c58faaa4-c664-42fb-9b04-e9c7348b8ef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A2C2EA82A03041871D0EB8DEE3DCD8" ma:contentTypeVersion="13" ma:contentTypeDescription="Umožňuje vytvoriť nový dokument." ma:contentTypeScope="" ma:versionID="0de5d07b12038fb750d56693efb091e7">
  <xsd:schema xmlns:xsd="http://www.w3.org/2001/XMLSchema" xmlns:xs="http://www.w3.org/2001/XMLSchema" xmlns:p="http://schemas.microsoft.com/office/2006/metadata/properties" xmlns:ns2="c58faaa4-c664-42fb-9b04-e9c7348b8ef9" xmlns:ns3="7b92761a-bd41-452d-9f89-a7e446d681c6" targetNamespace="http://schemas.microsoft.com/office/2006/metadata/properties" ma:root="true" ma:fieldsID="1632618b92833a0fd6b9b2f895bef8c5" ns2:_="" ns3:_="">
    <xsd:import namespace="c58faaa4-c664-42fb-9b04-e9c7348b8ef9"/>
    <xsd:import namespace="7b92761a-bd41-452d-9f89-a7e446d681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faaa4-c664-42fb-9b04-e9c7348b8e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5ed86232-ae87-4f5b-b4be-63d4912592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2761a-bd41-452d-9f89-a7e446d681c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533fa8e-bbd2-4f9e-9b08-f3d04cfc50e1}" ma:internalName="TaxCatchAll" ma:showField="CatchAllData" ma:web="7b92761a-bd41-452d-9f89-a7e446d681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D5F712-8D00-4F4F-B58A-169262E36794}">
  <ds:schemaRefs>
    <ds:schemaRef ds:uri="http://www.w3.org/XML/1998/namespace"/>
    <ds:schemaRef ds:uri="http://schemas.microsoft.com/office/2006/metadata/properties"/>
    <ds:schemaRef ds:uri="c58faaa4-c664-42fb-9b04-e9c7348b8ef9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7b92761a-bd41-452d-9f89-a7e446d681c6"/>
  </ds:schemaRefs>
</ds:datastoreItem>
</file>

<file path=customXml/itemProps2.xml><?xml version="1.0" encoding="utf-8"?>
<ds:datastoreItem xmlns:ds="http://schemas.openxmlformats.org/officeDocument/2006/customXml" ds:itemID="{71BBFCA6-442E-4ACC-92B7-2FF74E21E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faaa4-c664-42fb-9b04-e9c7348b8ef9"/>
    <ds:schemaRef ds:uri="7b92761a-bd41-452d-9f89-a7e446d681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C62B52-080B-4A27-8844-A11BCCA158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- Výmer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Oršula, Jaroslav</dc:creator>
  <cp:keywords/>
  <dc:description/>
  <cp:lastModifiedBy>Galvanková, Viera</cp:lastModifiedBy>
  <cp:revision/>
  <dcterms:created xsi:type="dcterms:W3CDTF">2023-03-27T05:59:59Z</dcterms:created>
  <dcterms:modified xsi:type="dcterms:W3CDTF">2025-07-30T12:18:04Z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0x010100BBA2C2EA82A03041871D0EB8DEE3DCD8</vt:lpwstr>
  </property>
  <property fmtid="{D5CDD505-2E9C-101B-9397-08002B2CF9AE}" pid="37" name="MediaServiceImageTags">
    <vt:lpwstr/>
  </property>
</Properties>
</file>