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BA558B91-3123-45C0-AA01-B4E56F44B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H33" i="1" l="1"/>
  <c r="I33" i="1" s="1"/>
  <c r="H32" i="1"/>
  <c r="I32" i="1" s="1"/>
  <c r="H31" i="1"/>
  <c r="I31" i="1" s="1"/>
  <c r="H29" i="1"/>
  <c r="I29" i="1" s="1"/>
  <c r="H47" i="1"/>
  <c r="I47" i="1" s="1"/>
  <c r="H26" i="1"/>
  <c r="I26" i="1" s="1"/>
  <c r="H30" i="1"/>
  <c r="I30" i="1" s="1"/>
  <c r="H41" i="1"/>
  <c r="I41" i="1" s="1"/>
  <c r="H70" i="1"/>
  <c r="I70" i="1" s="1"/>
  <c r="H69" i="1"/>
  <c r="I69" i="1" s="1"/>
  <c r="H59" i="1"/>
  <c r="I59" i="1" s="1"/>
  <c r="H60" i="1"/>
  <c r="I60" i="1" s="1"/>
  <c r="H61" i="1"/>
  <c r="I61" i="1" s="1"/>
  <c r="H62" i="1"/>
  <c r="I62" i="1" s="1"/>
  <c r="H38" i="1"/>
  <c r="I38" i="1" s="1"/>
  <c r="H39" i="1"/>
  <c r="I39" i="1" s="1"/>
  <c r="H40" i="1"/>
  <c r="I40" i="1" s="1"/>
  <c r="H42" i="1"/>
  <c r="I42" i="1" s="1"/>
  <c r="H43" i="1"/>
  <c r="I43" i="1" s="1"/>
  <c r="H44" i="1"/>
  <c r="I44" i="1" s="1"/>
  <c r="H45" i="1"/>
  <c r="I45" i="1" s="1"/>
  <c r="H46" i="1"/>
  <c r="I46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37" i="1"/>
  <c r="I37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7" i="1"/>
  <c r="I27" i="1" s="1"/>
  <c r="H28" i="1"/>
  <c r="I28" i="1" s="1"/>
  <c r="H34" i="1"/>
  <c r="I34" i="1" s="1"/>
  <c r="H58" i="1"/>
  <c r="I58" i="1" s="1"/>
  <c r="H16" i="1"/>
  <c r="I16" i="1" s="1"/>
  <c r="H67" i="1"/>
  <c r="I67" i="1" s="1"/>
  <c r="H66" i="1"/>
  <c r="I66" i="1" s="1"/>
  <c r="H65" i="1"/>
  <c r="I65" i="1" s="1"/>
  <c r="H64" i="1"/>
  <c r="I64" i="1" s="1"/>
  <c r="H72" i="1"/>
  <c r="I72" i="1" s="1"/>
  <c r="H73" i="1"/>
  <c r="I73" i="1" s="1"/>
  <c r="H74" i="1"/>
  <c r="I74" i="1" s="1"/>
  <c r="H71" i="1" l="1"/>
  <c r="I71" i="1" s="1"/>
  <c r="H75" i="1" l="1"/>
</calcChain>
</file>

<file path=xl/sharedStrings.xml><?xml version="1.0" encoding="utf-8"?>
<sst xmlns="http://schemas.openxmlformats.org/spreadsheetml/2006/main" count="208" uniqueCount="131">
  <si>
    <t>VÝKAZ VÝMER</t>
  </si>
  <si>
    <t>Projektant: Ing. Klešč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</si>
  <si>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</si>
  <si>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</si>
  <si>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</si>
  <si>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</si>
  <si>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</si>
  <si>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</si>
  <si>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</si>
  <si>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</si>
  <si>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</si>
  <si>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</si>
  <si>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</si>
  <si>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</si>
  <si>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</si>
  <si>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HSV</t>
  </si>
  <si>
    <t>Práce a dodávky HSV</t>
  </si>
  <si>
    <t>Dodávka MAT - Technológia bezpečného priechodu</t>
  </si>
  <si>
    <t>MAT</t>
  </si>
  <si>
    <t>MAT 1.1</t>
  </si>
  <si>
    <t>set</t>
  </si>
  <si>
    <t>ks</t>
  </si>
  <si>
    <t>MAT 1.2</t>
  </si>
  <si>
    <t>MAT 1.3</t>
  </si>
  <si>
    <t>MAT 1.4</t>
  </si>
  <si>
    <t>Konzola pre úchyt svietidla/Výložníka</t>
  </si>
  <si>
    <t>MAT 1.5</t>
  </si>
  <si>
    <t>Asymetrické nasvietenie priechodu - Kábel 3x1,5 v dĺžke 15,0m</t>
  </si>
  <si>
    <t>MAT 1.6</t>
  </si>
  <si>
    <t>MAT 1.7</t>
  </si>
  <si>
    <t>MAT 1.8</t>
  </si>
  <si>
    <t>MAT 1.9</t>
  </si>
  <si>
    <t>m</t>
  </si>
  <si>
    <t>MAT 1.10</t>
  </si>
  <si>
    <t>Stožiarová svorkovnica EKM 2x E27 vrátane istenia a DIN lista</t>
  </si>
  <si>
    <t>MAT 1.11</t>
  </si>
  <si>
    <t>Kábel AYKY 4x16</t>
  </si>
  <si>
    <t>MAT 1.12</t>
  </si>
  <si>
    <t>Kábel CYKY-J 3x1,5</t>
  </si>
  <si>
    <t>MAT 1.13</t>
  </si>
  <si>
    <t>Kábel CYKY-J 5x10</t>
  </si>
  <si>
    <t>MAT 1.14</t>
  </si>
  <si>
    <t>Uzemnenie stožiara - FeZn 10, SP1, SS svorky, gumosfalt, teplom zmrštitelňa bužírka ŽZ</t>
  </si>
  <si>
    <t>Montáž</t>
  </si>
  <si>
    <t>M22</t>
  </si>
  <si>
    <t>Technológia bezpečného - inteligentného priechodu pre chodcov s detekciou prítomnosti chodca</t>
  </si>
  <si>
    <t>MONT 2.1</t>
  </si>
  <si>
    <t>MONT 2.2</t>
  </si>
  <si>
    <t>MONT 2.3</t>
  </si>
  <si>
    <t>MONT 2.4</t>
  </si>
  <si>
    <t>MONT 2.5</t>
  </si>
  <si>
    <t>MONT 2.6</t>
  </si>
  <si>
    <t>MONT 2.7</t>
  </si>
  <si>
    <t>MONT 2.8</t>
  </si>
  <si>
    <t xml:space="preserve">Rúrový stožiar </t>
  </si>
  <si>
    <t>MONT 2.9</t>
  </si>
  <si>
    <t>MONT 2.10</t>
  </si>
  <si>
    <t>MONT 2.11</t>
  </si>
  <si>
    <t>Montáž káblovej spojky odbočenej</t>
  </si>
  <si>
    <t>MONT 2.12</t>
  </si>
  <si>
    <t>MONT 2.13</t>
  </si>
  <si>
    <t>Pancierová trúbka 3m</t>
  </si>
  <si>
    <t>MONT 2.14</t>
  </si>
  <si>
    <t>MONT 2.15</t>
  </si>
  <si>
    <t>MONT 2.16</t>
  </si>
  <si>
    <t>MONT 2.17</t>
  </si>
  <si>
    <t>Uzemnenie stožiarov VO_BP FeZn vedenie 10mm (vrátané zemných prác)</t>
  </si>
  <si>
    <t>Zemné práce</t>
  </si>
  <si>
    <t>M46</t>
  </si>
  <si>
    <t>Technológia bezpečného - inteligentného priechodu pre chodcov s detekciou prítomnosti chodca.</t>
  </si>
  <si>
    <t>M46 3.1</t>
  </si>
  <si>
    <t xml:space="preserve">Zeleň - pätka pre stožiar výložníkový 1,0x1,0x1,5:
Výkopy jamy, montáž rúry PVC DN 315 s fixovaním a výrez. otvorom, montáž chráničky PVC DN 63 (kopoflex),debnenie pätky VO, obsyp pätky, terénne úpravy okolia 
- betón pätky stožiara výložníkového vrátane materiálu,
- chránička PVC DN 63 (kopoflex) 1m - dodávka,
- PVC. rúra 315/ 1,5 m - dodávka. </t>
  </si>
  <si>
    <t>M46 3.3</t>
  </si>
  <si>
    <t xml:space="preserve">Jama pretlak - 2x1x1,5m (d x š x h)
Výkopy jamy, zásyp jamy, hutnenie, montáž výstražnej fólie resp. KPL dosky </t>
  </si>
  <si>
    <t>M46 3.4</t>
  </si>
  <si>
    <t>Pretláčanie riadené, presun techniky a výkon pretlaku, spracovanie záznamu polohy pretlaku</t>
  </si>
  <si>
    <t>M46 3.5</t>
  </si>
  <si>
    <t>Naloženie, odvoz a likvidácia vybúraniny.</t>
  </si>
  <si>
    <t>t</t>
  </si>
  <si>
    <t>Iné</t>
  </si>
  <si>
    <t>Iné 4.1</t>
  </si>
  <si>
    <t>Zapožičanie montážnej plošiny</t>
  </si>
  <si>
    <t>hod</t>
  </si>
  <si>
    <t>Iné 4.2</t>
  </si>
  <si>
    <t>Iné 4.3</t>
  </si>
  <si>
    <t>Demontáž jestvujúce DZ</t>
  </si>
  <si>
    <t>HSZ</t>
  </si>
  <si>
    <t xml:space="preserve">Hodinové zúčtovacie sadzby   </t>
  </si>
  <si>
    <t>HSZ 4.6</t>
  </si>
  <si>
    <t>Dopravné náklady</t>
  </si>
  <si>
    <t>sub.</t>
  </si>
  <si>
    <t>HSZ 4.7</t>
  </si>
  <si>
    <t xml:space="preserve">Koordinácia a Náklady spojené s rozkopávkou Mestskej zelene
</t>
  </si>
  <si>
    <t>HSZ 4.8</t>
  </si>
  <si>
    <t>Porealizačné geodetické zameranie - 1x dig.,3x analog.</t>
  </si>
  <si>
    <t>HSZ 4.9</t>
  </si>
  <si>
    <t>Vyžiadanie vyjadrení dotknutých organizácii a vytýčenie IS</t>
  </si>
  <si>
    <t>HSZ 4.10</t>
  </si>
  <si>
    <t>Záverečné merania osvetlenia a vypracovanie protokolu z merania</t>
  </si>
  <si>
    <t>Celková cena</t>
  </si>
  <si>
    <t>Stavba: Zvýraznenie chodca na priechode pre chodcov v lokalite MČ Košice – Sídlisko Ťahanovce</t>
  </si>
  <si>
    <t>Video-detekčné zariadenie, podľa technickej špecifikácie</t>
  </si>
  <si>
    <t xml:space="preserve">Riadiaca jednotka video-detekčného zariadenia, s akumulátorom a montážnou súpravou vrátane káblových prepojení na značku a detektor, podľa technickej špecifikácie   </t>
  </si>
  <si>
    <t>Konzola pre úchyt Riadiacej jednotky</t>
  </si>
  <si>
    <t>Stožiarová svorkovnica EKM 2x E27 vrátane istenia a DIN lišta</t>
  </si>
  <si>
    <r>
      <t xml:space="preserve">BA V-2 U-GD KK 2/4, alebo BA V-2U-GD-KK 2/5 na CYKY 5x25, </t>
    </r>
    <r>
      <rPr>
        <i/>
        <sz val="8"/>
        <rFont val="Arial CE"/>
        <charset val="238"/>
      </rPr>
      <t>alebo ekvivallent</t>
    </r>
  </si>
  <si>
    <t>Konzola pre úchyt video-detekčného zariadenia</t>
  </si>
  <si>
    <t>Revízie a vypracovanie revíznych správ</t>
  </si>
  <si>
    <t xml:space="preserve">Riadiaca jednotka video-detekčného zariadenia na stožiar - rozvádzač riadiacej jednoky, káblové prepojenie, integrácia, spustenie  a uvedenie systému do prevádzky  </t>
  </si>
  <si>
    <t xml:space="preserve">Video-detekčné zariadenie na stožiar   </t>
  </si>
  <si>
    <t>Dopravná značka ZDZ 325-10 "Priechod pre chodcov" s výstražnými blikačmi min. 200mm, Zn lisovaná, rozmerov 1000mm x 750mm, RA1, P3, E2, SP1, vrátane montážnej súpravy, podľa PD</t>
  </si>
  <si>
    <r>
      <t xml:space="preserve">Chránička KOPOFLEX 50, </t>
    </r>
    <r>
      <rPr>
        <i/>
        <sz val="8"/>
        <rFont val="Arial CE"/>
        <charset val="238"/>
      </rPr>
      <t>alebo ekvivalent</t>
    </r>
  </si>
  <si>
    <t>Svietidlo asymetrické SMART LED na stĺp</t>
  </si>
  <si>
    <t>Chránička KOPOFLEX 50 alebo ekvivalent</t>
  </si>
  <si>
    <t>Dopravná značka ZDZ 325-10 "Priechod pre chodcov" s výstražnými blikačmi min. 200mm</t>
  </si>
  <si>
    <t>Porealizačná dokumentácia skutočného prevedenia ELEKTRO</t>
  </si>
  <si>
    <t>Porealizačná dokumentácia skutočného prevedenia PRIECHODY</t>
  </si>
  <si>
    <t>MONT 2.18</t>
  </si>
  <si>
    <t>Iné 4.4 -DN</t>
  </si>
  <si>
    <t>HSZ 4.5</t>
  </si>
  <si>
    <t>Svietidlo asymetrické SMART LED na stĺp, 5700 K, max. 58W, min. IP65, min. IK08, min. 140 lm/W, v zmysle PD, podľa technickej špecifikácie</t>
  </si>
  <si>
    <t>Objekt:  MČ Košice - Sídlisko Ťahanovce, ul. Ázijská trieda, priechod č.46, (Hanojská – Havanská)</t>
  </si>
  <si>
    <t>Poiskový kompet pre 722/10A</t>
  </si>
  <si>
    <t>MAT 1.15</t>
  </si>
  <si>
    <t xml:space="preserve">Jama sonda pre zaústenie do VO - 1x1x1m
Výkopy jamy, zásyp jamy, hutnenie, montáž výstražnej fólie resp. KPL dosky </t>
  </si>
  <si>
    <r>
      <t xml:space="preserve">Výložník pre asymetrické nasvietenie priechodu pre V1T-OP-20-114-Z </t>
    </r>
    <r>
      <rPr>
        <i/>
        <sz val="8"/>
        <rFont val="Arial CE"/>
        <charset val="238"/>
      </rPr>
      <t>alebo ekvivalent</t>
    </r>
  </si>
  <si>
    <r>
      <t xml:space="preserve">Výložník pre asymetrické nasvietenie priechodu pre V-BS-20/2-Z </t>
    </r>
    <r>
      <rPr>
        <i/>
        <sz val="8"/>
        <rFont val="Arial CE"/>
        <charset val="238"/>
      </rPr>
      <t>alebo ekvivalent</t>
    </r>
  </si>
  <si>
    <t>Výložník pre asymetrické nasvietenie priechodu na rúrový stožiar</t>
  </si>
  <si>
    <t>Výložník pre asymetrické nasvietenie priechodu na existujúci stožiar</t>
  </si>
  <si>
    <t>M46 3.2</t>
  </si>
  <si>
    <t>Stožiar osvetľovací oceľový kužeľový votknutý do zeme, výška 6m, vrátane zmršťovacej hadice RDK, žiarovo zinkovaný,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</si>
</sst>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22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0000FF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8"/>
      <color rgb="FF0000FF"/>
      <name val="Arial CE"/>
      <charset val="238"/>
    </font>
    <font>
      <i/>
      <sz val="9"/>
      <color rgb="FF0000FF"/>
      <name val="Calibri"/>
      <family val="2"/>
      <charset val="238"/>
      <scheme val="minor"/>
    </font>
    <font>
      <i/>
      <sz val="8"/>
      <color indexed="12"/>
      <name val="Arial CE"/>
      <charset val="238"/>
    </font>
    <font>
      <sz val="9"/>
      <color rgb="FF0000FF"/>
      <name val="Calibri"/>
      <family val="2"/>
      <charset val="238"/>
      <scheme val="minor"/>
    </font>
    <font>
      <sz val="8"/>
      <color rgb="FF0000FF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75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13" fillId="0" borderId="2" xfId="0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" fontId="15" fillId="4" borderId="2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" fontId="9" fillId="0" borderId="2" xfId="3" applyNumberFormat="1" applyFont="1" applyBorder="1" applyAlignment="1" applyProtection="1">
      <alignment horizontal="left" vertical="center" wrapText="1"/>
    </xf>
    <xf numFmtId="1" fontId="9" fillId="0" borderId="2" xfId="4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4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39" fontId="20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right" vertical="center"/>
    </xf>
    <xf numFmtId="1" fontId="4" fillId="0" borderId="1" xfId="0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left" vertical="center" wrapText="1"/>
    </xf>
    <xf numFmtId="37" fontId="4" fillId="0" borderId="3" xfId="0" applyNumberFormat="1" applyFont="1" applyBorder="1" applyAlignment="1" applyProtection="1">
      <alignment horizontal="center" vertical="center"/>
    </xf>
    <xf numFmtId="39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1" fontId="17" fillId="4" borderId="2" xfId="0" applyNumberFormat="1" applyFont="1" applyFill="1" applyBorder="1" applyAlignment="1" applyProtection="1">
      <alignment horizontal="left" vertical="center"/>
    </xf>
    <xf numFmtId="2" fontId="19" fillId="4" borderId="2" xfId="0" applyNumberFormat="1" applyFont="1" applyFill="1" applyBorder="1" applyAlignment="1" applyProtection="1">
      <alignment horizontal="right" vertical="center"/>
    </xf>
    <xf numFmtId="1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2" xfId="0" applyFont="1" applyFill="1" applyBorder="1" applyAlignment="1" applyProtection="1">
      <alignment vertical="center" wrapText="1"/>
    </xf>
    <xf numFmtId="2" fontId="16" fillId="4" borderId="2" xfId="0" applyNumberFormat="1" applyFont="1" applyFill="1" applyBorder="1" applyAlignment="1" applyProtection="1">
      <alignment horizontal="left" vertical="center" wrapText="1"/>
    </xf>
    <xf numFmtId="2" fontId="17" fillId="4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right" vertical="center"/>
    </xf>
    <xf numFmtId="1" fontId="15" fillId="4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G16" sqref="G16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71" t="s">
        <v>0</v>
      </c>
      <c r="C1" s="72"/>
      <c r="D1" s="72"/>
      <c r="E1" s="72"/>
      <c r="F1" s="72"/>
      <c r="G1" s="72"/>
      <c r="H1" s="72"/>
      <c r="I1" s="15"/>
    </row>
    <row r="2" spans="1:9" ht="15" customHeight="1">
      <c r="A2" s="15"/>
      <c r="B2" s="5" t="s">
        <v>100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121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2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45" t="s">
        <v>3</v>
      </c>
      <c r="C10" s="45"/>
      <c r="D10" s="46"/>
      <c r="E10" s="45"/>
      <c r="F10" s="45" t="s">
        <v>4</v>
      </c>
      <c r="G10" s="46"/>
      <c r="H10" s="46"/>
    </row>
    <row r="11" spans="1:9" ht="13.5" customHeight="1">
      <c r="A11" s="15"/>
      <c r="B11" s="73" t="s">
        <v>5</v>
      </c>
      <c r="C11" s="74"/>
      <c r="D11" s="74"/>
      <c r="E11" s="47"/>
      <c r="F11" s="45" t="s">
        <v>6</v>
      </c>
      <c r="G11" s="48"/>
      <c r="H11" s="48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6"/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3" t="s">
        <v>12</v>
      </c>
      <c r="H13" s="12" t="s">
        <v>13</v>
      </c>
      <c r="I13" s="12" t="s">
        <v>14</v>
      </c>
    </row>
    <row r="14" spans="1:9" ht="29.1" customHeight="1">
      <c r="A14" s="15"/>
      <c r="B14" s="27"/>
      <c r="C14" s="28" t="s">
        <v>15</v>
      </c>
      <c r="D14" s="28" t="s">
        <v>16</v>
      </c>
      <c r="E14" s="28"/>
      <c r="F14" s="29"/>
      <c r="G14" s="29"/>
      <c r="H14" s="29"/>
      <c r="I14" s="15"/>
    </row>
    <row r="15" spans="1:9" ht="28.5" customHeight="1">
      <c r="A15" s="15"/>
      <c r="B15" s="30"/>
      <c r="C15" s="31">
        <v>1</v>
      </c>
      <c r="D15" s="31" t="s">
        <v>17</v>
      </c>
      <c r="E15" s="31"/>
      <c r="F15" s="14"/>
      <c r="G15" s="14"/>
      <c r="H15" s="14"/>
      <c r="I15" s="15"/>
    </row>
    <row r="16" spans="1:9" ht="45">
      <c r="A16" s="16" t="s">
        <v>18</v>
      </c>
      <c r="B16" s="51">
        <v>1</v>
      </c>
      <c r="C16" s="52" t="s">
        <v>19</v>
      </c>
      <c r="D16" s="53" t="s">
        <v>102</v>
      </c>
      <c r="E16" s="62" t="s">
        <v>21</v>
      </c>
      <c r="F16" s="63">
        <v>1</v>
      </c>
      <c r="G16" s="49"/>
      <c r="H16" s="21">
        <f>+F16*G16</f>
        <v>0</v>
      </c>
      <c r="I16" s="21">
        <f>+H16*1.23</f>
        <v>0</v>
      </c>
    </row>
    <row r="17" spans="1:9">
      <c r="A17" s="16" t="s">
        <v>18</v>
      </c>
      <c r="B17" s="51">
        <v>2</v>
      </c>
      <c r="C17" s="52" t="s">
        <v>19</v>
      </c>
      <c r="D17" s="64" t="s">
        <v>103</v>
      </c>
      <c r="E17" s="62" t="s">
        <v>21</v>
      </c>
      <c r="F17" s="63">
        <v>1</v>
      </c>
      <c r="G17" s="49"/>
      <c r="H17" s="21">
        <f t="shared" ref="H17" si="0">+F17*G17</f>
        <v>0</v>
      </c>
      <c r="I17" s="21">
        <f t="shared" ref="I17:I34" si="1">+H17*1.23</f>
        <v>0</v>
      </c>
    </row>
    <row r="18" spans="1:9" ht="22.5">
      <c r="A18" s="16" t="s">
        <v>18</v>
      </c>
      <c r="B18" s="51">
        <v>3</v>
      </c>
      <c r="C18" s="52" t="s">
        <v>19</v>
      </c>
      <c r="D18" s="64" t="s">
        <v>101</v>
      </c>
      <c r="E18" s="62" t="s">
        <v>21</v>
      </c>
      <c r="F18" s="63">
        <v>2</v>
      </c>
      <c r="G18" s="49"/>
      <c r="H18" s="21">
        <f t="shared" ref="H18" si="2">+F18*G18</f>
        <v>0</v>
      </c>
      <c r="I18" s="21">
        <f t="shared" si="1"/>
        <v>0</v>
      </c>
    </row>
    <row r="19" spans="1:9">
      <c r="A19" s="16" t="s">
        <v>18</v>
      </c>
      <c r="B19" s="51">
        <v>4</v>
      </c>
      <c r="C19" s="52" t="s">
        <v>19</v>
      </c>
      <c r="D19" s="64" t="s">
        <v>106</v>
      </c>
      <c r="E19" s="62" t="s">
        <v>21</v>
      </c>
      <c r="F19" s="63">
        <v>2</v>
      </c>
      <c r="G19" s="49"/>
      <c r="H19" s="21">
        <f t="shared" ref="H19" si="3">+F19*G19</f>
        <v>0</v>
      </c>
      <c r="I19" s="21">
        <f t="shared" si="1"/>
        <v>0</v>
      </c>
    </row>
    <row r="20" spans="1:9" ht="45">
      <c r="A20" s="16" t="s">
        <v>18</v>
      </c>
      <c r="B20" s="51">
        <v>5</v>
      </c>
      <c r="C20" s="52" t="s">
        <v>22</v>
      </c>
      <c r="D20" s="65" t="s">
        <v>110</v>
      </c>
      <c r="E20" s="52" t="s">
        <v>21</v>
      </c>
      <c r="F20" s="54">
        <v>2</v>
      </c>
      <c r="G20" s="49"/>
      <c r="H20" s="21">
        <f t="shared" ref="H20" si="4">+F20*G20</f>
        <v>0</v>
      </c>
      <c r="I20" s="21">
        <f t="shared" si="1"/>
        <v>0</v>
      </c>
    </row>
    <row r="21" spans="1:9" ht="33.75">
      <c r="A21" s="16" t="s">
        <v>18</v>
      </c>
      <c r="B21" s="51">
        <v>6</v>
      </c>
      <c r="C21" s="52" t="s">
        <v>23</v>
      </c>
      <c r="D21" s="64" t="s">
        <v>120</v>
      </c>
      <c r="E21" s="62" t="s">
        <v>21</v>
      </c>
      <c r="F21" s="63">
        <v>2</v>
      </c>
      <c r="G21" s="49"/>
      <c r="H21" s="21">
        <f t="shared" ref="H21" si="5">+F21*G21</f>
        <v>0</v>
      </c>
      <c r="I21" s="21">
        <f t="shared" si="1"/>
        <v>0</v>
      </c>
    </row>
    <row r="22" spans="1:9">
      <c r="A22" s="16" t="s">
        <v>18</v>
      </c>
      <c r="B22" s="51">
        <v>7</v>
      </c>
      <c r="C22" s="52" t="s">
        <v>24</v>
      </c>
      <c r="D22" s="64" t="s">
        <v>25</v>
      </c>
      <c r="E22" s="62" t="s">
        <v>21</v>
      </c>
      <c r="F22" s="63">
        <v>2</v>
      </c>
      <c r="G22" s="49"/>
      <c r="H22" s="21">
        <f t="shared" ref="H22" si="6">+F22*G22</f>
        <v>0</v>
      </c>
      <c r="I22" s="21">
        <f t="shared" si="1"/>
        <v>0</v>
      </c>
    </row>
    <row r="23" spans="1:9" ht="22.5">
      <c r="A23" s="16" t="s">
        <v>18</v>
      </c>
      <c r="B23" s="51">
        <v>8</v>
      </c>
      <c r="C23" s="52" t="s">
        <v>26</v>
      </c>
      <c r="D23" s="64" t="s">
        <v>27</v>
      </c>
      <c r="E23" s="62" t="s">
        <v>21</v>
      </c>
      <c r="F23" s="63">
        <v>2</v>
      </c>
      <c r="G23" s="49"/>
      <c r="H23" s="21">
        <f t="shared" ref="H23" si="7">+F23*G23</f>
        <v>0</v>
      </c>
      <c r="I23" s="21">
        <f t="shared" si="1"/>
        <v>0</v>
      </c>
    </row>
    <row r="24" spans="1:9" ht="33.75">
      <c r="A24" s="16" t="s">
        <v>18</v>
      </c>
      <c r="B24" s="51">
        <v>9</v>
      </c>
      <c r="C24" s="52" t="s">
        <v>28</v>
      </c>
      <c r="D24" s="53" t="s">
        <v>130</v>
      </c>
      <c r="E24" s="62" t="s">
        <v>21</v>
      </c>
      <c r="F24" s="63">
        <v>1</v>
      </c>
      <c r="G24" s="49"/>
      <c r="H24" s="21">
        <f t="shared" ref="H24" si="8">+F24*G24</f>
        <v>0</v>
      </c>
      <c r="I24" s="21">
        <f t="shared" si="1"/>
        <v>0</v>
      </c>
    </row>
    <row r="25" spans="1:9" ht="22.5">
      <c r="A25" s="16" t="s">
        <v>18</v>
      </c>
      <c r="B25" s="51">
        <v>10</v>
      </c>
      <c r="C25" s="52" t="s">
        <v>29</v>
      </c>
      <c r="D25" s="66" t="s">
        <v>125</v>
      </c>
      <c r="E25" s="62" t="s">
        <v>21</v>
      </c>
      <c r="F25" s="63">
        <v>1</v>
      </c>
      <c r="G25" s="49"/>
      <c r="H25" s="21">
        <f t="shared" ref="H25" si="9">+F25*G25</f>
        <v>0</v>
      </c>
      <c r="I25" s="21">
        <f t="shared" si="1"/>
        <v>0</v>
      </c>
    </row>
    <row r="26" spans="1:9" ht="22.5">
      <c r="A26" s="16" t="s">
        <v>18</v>
      </c>
      <c r="B26" s="51">
        <v>11</v>
      </c>
      <c r="C26" s="52" t="s">
        <v>29</v>
      </c>
      <c r="D26" s="66" t="s">
        <v>126</v>
      </c>
      <c r="E26" s="62" t="s">
        <v>21</v>
      </c>
      <c r="F26" s="63">
        <v>1</v>
      </c>
      <c r="G26" s="49"/>
      <c r="H26" s="21">
        <f t="shared" ref="H26" si="10">+F26*G26</f>
        <v>0</v>
      </c>
      <c r="I26" s="21">
        <f t="shared" si="1"/>
        <v>0</v>
      </c>
    </row>
    <row r="27" spans="1:9" ht="22.5">
      <c r="A27" s="16" t="s">
        <v>18</v>
      </c>
      <c r="B27" s="51">
        <v>12</v>
      </c>
      <c r="C27" s="52" t="s">
        <v>30</v>
      </c>
      <c r="D27" s="66" t="s">
        <v>105</v>
      </c>
      <c r="E27" s="62" t="s">
        <v>21</v>
      </c>
      <c r="F27" s="63">
        <v>1</v>
      </c>
      <c r="G27" s="49"/>
      <c r="H27" s="21">
        <f t="shared" ref="H27" si="11">+F27*G27</f>
        <v>0</v>
      </c>
      <c r="I27" s="21">
        <f t="shared" si="1"/>
        <v>0</v>
      </c>
    </row>
    <row r="28" spans="1:9">
      <c r="A28" s="16" t="s">
        <v>18</v>
      </c>
      <c r="B28" s="51">
        <v>13</v>
      </c>
      <c r="C28" s="52" t="s">
        <v>31</v>
      </c>
      <c r="D28" s="66" t="s">
        <v>111</v>
      </c>
      <c r="E28" s="67" t="s">
        <v>32</v>
      </c>
      <c r="F28" s="63">
        <v>5</v>
      </c>
      <c r="G28" s="49"/>
      <c r="H28" s="21">
        <f t="shared" ref="H28" si="12">+F28*G28</f>
        <v>0</v>
      </c>
      <c r="I28" s="21">
        <f t="shared" si="1"/>
        <v>0</v>
      </c>
    </row>
    <row r="29" spans="1:9" ht="22.5">
      <c r="A29" s="16" t="s">
        <v>18</v>
      </c>
      <c r="B29" s="51">
        <v>14</v>
      </c>
      <c r="C29" s="52" t="s">
        <v>33</v>
      </c>
      <c r="D29" s="64" t="s">
        <v>104</v>
      </c>
      <c r="E29" s="62" t="s">
        <v>21</v>
      </c>
      <c r="F29" s="63">
        <v>2</v>
      </c>
      <c r="G29" s="49"/>
      <c r="H29" s="21">
        <f t="shared" ref="H29" si="13">+F29*G29</f>
        <v>0</v>
      </c>
      <c r="I29" s="21">
        <f t="shared" si="1"/>
        <v>0</v>
      </c>
    </row>
    <row r="30" spans="1:9">
      <c r="A30" s="16" t="s">
        <v>18</v>
      </c>
      <c r="B30" s="51">
        <v>15</v>
      </c>
      <c r="C30" s="52" t="s">
        <v>35</v>
      </c>
      <c r="D30" s="64" t="s">
        <v>122</v>
      </c>
      <c r="E30" s="62" t="s">
        <v>21</v>
      </c>
      <c r="F30" s="63">
        <v>2</v>
      </c>
      <c r="G30" s="49"/>
      <c r="H30" s="21">
        <f t="shared" ref="H30" si="14">+F30*G30</f>
        <v>0</v>
      </c>
      <c r="I30" s="21">
        <f t="shared" si="1"/>
        <v>0</v>
      </c>
    </row>
    <row r="31" spans="1:9">
      <c r="A31" s="16" t="s">
        <v>18</v>
      </c>
      <c r="B31" s="51">
        <v>16</v>
      </c>
      <c r="C31" s="52" t="s">
        <v>37</v>
      </c>
      <c r="D31" s="64" t="s">
        <v>36</v>
      </c>
      <c r="E31" s="62" t="s">
        <v>32</v>
      </c>
      <c r="F31" s="63">
        <v>15</v>
      </c>
      <c r="G31" s="49"/>
      <c r="H31" s="21">
        <f t="shared" ref="H31" si="15">+F31*G31</f>
        <v>0</v>
      </c>
      <c r="I31" s="21">
        <f t="shared" si="1"/>
        <v>0</v>
      </c>
    </row>
    <row r="32" spans="1:9">
      <c r="A32" s="16" t="s">
        <v>18</v>
      </c>
      <c r="B32" s="51">
        <v>17</v>
      </c>
      <c r="C32" s="52" t="s">
        <v>39</v>
      </c>
      <c r="D32" s="64" t="s">
        <v>38</v>
      </c>
      <c r="E32" s="62" t="s">
        <v>32</v>
      </c>
      <c r="F32" s="63">
        <v>30</v>
      </c>
      <c r="G32" s="49"/>
      <c r="H32" s="21">
        <f t="shared" ref="H32" si="16">+F32*G32</f>
        <v>0</v>
      </c>
      <c r="I32" s="21">
        <f t="shared" si="1"/>
        <v>0</v>
      </c>
    </row>
    <row r="33" spans="1:9">
      <c r="A33" s="16" t="s">
        <v>18</v>
      </c>
      <c r="B33" s="51">
        <v>18</v>
      </c>
      <c r="C33" s="52" t="s">
        <v>41</v>
      </c>
      <c r="D33" s="64" t="s">
        <v>40</v>
      </c>
      <c r="E33" s="62" t="s">
        <v>32</v>
      </c>
      <c r="F33" s="63">
        <v>15</v>
      </c>
      <c r="G33" s="49"/>
      <c r="H33" s="21">
        <f t="shared" ref="H33" si="17">+F33*G33</f>
        <v>0</v>
      </c>
      <c r="I33" s="21">
        <f t="shared" si="1"/>
        <v>0</v>
      </c>
    </row>
    <row r="34" spans="1:9" ht="22.5">
      <c r="A34" s="16" t="s">
        <v>18</v>
      </c>
      <c r="B34" s="51">
        <v>19</v>
      </c>
      <c r="C34" s="52" t="s">
        <v>123</v>
      </c>
      <c r="D34" s="64" t="s">
        <v>42</v>
      </c>
      <c r="E34" s="62" t="s">
        <v>20</v>
      </c>
      <c r="F34" s="63">
        <v>2</v>
      </c>
      <c r="G34" s="49"/>
      <c r="H34" s="21">
        <f t="shared" ref="H34" si="18">+F34*G34</f>
        <v>0</v>
      </c>
      <c r="I34" s="21">
        <f t="shared" si="1"/>
        <v>0</v>
      </c>
    </row>
    <row r="35" spans="1:9" ht="22.5" customHeight="1">
      <c r="A35" s="15"/>
      <c r="B35" s="30"/>
      <c r="C35" s="68">
        <v>2</v>
      </c>
      <c r="D35" s="68" t="s">
        <v>43</v>
      </c>
      <c r="E35" s="68"/>
      <c r="F35" s="69"/>
      <c r="G35" s="14"/>
      <c r="H35" s="14"/>
      <c r="I35" s="15"/>
    </row>
    <row r="36" spans="1:9" ht="38.25">
      <c r="A36" s="15"/>
      <c r="B36" s="30"/>
      <c r="C36" s="68" t="s">
        <v>44</v>
      </c>
      <c r="D36" s="68" t="s">
        <v>45</v>
      </c>
      <c r="E36" s="68"/>
      <c r="F36" s="69"/>
      <c r="G36" s="14"/>
      <c r="H36" s="14"/>
      <c r="I36" s="15"/>
    </row>
    <row r="37" spans="1:9" ht="33.75">
      <c r="A37" s="16"/>
      <c r="B37" s="36">
        <v>18</v>
      </c>
      <c r="C37" s="55" t="s">
        <v>46</v>
      </c>
      <c r="D37" s="55" t="s">
        <v>108</v>
      </c>
      <c r="E37" s="70" t="s">
        <v>21</v>
      </c>
      <c r="F37" s="56">
        <v>1</v>
      </c>
      <c r="G37" s="49"/>
      <c r="H37" s="21">
        <f t="shared" ref="H37" si="19">+F37*G37</f>
        <v>0</v>
      </c>
      <c r="I37" s="22">
        <f>+H37*1.23</f>
        <v>0</v>
      </c>
    </row>
    <row r="38" spans="1:9">
      <c r="A38" s="16"/>
      <c r="B38" s="36">
        <v>19</v>
      </c>
      <c r="C38" s="55" t="s">
        <v>47</v>
      </c>
      <c r="D38" s="57" t="s">
        <v>103</v>
      </c>
      <c r="E38" s="70" t="s">
        <v>21</v>
      </c>
      <c r="F38" s="56">
        <v>1</v>
      </c>
      <c r="G38" s="49"/>
      <c r="H38" s="21">
        <f t="shared" ref="H38:H55" si="20">+F38*G38</f>
        <v>0</v>
      </c>
      <c r="I38" s="22">
        <f t="shared" ref="I38:I55" si="21">+H38*1.23</f>
        <v>0</v>
      </c>
    </row>
    <row r="39" spans="1:9">
      <c r="A39" s="16"/>
      <c r="B39" s="36">
        <v>20</v>
      </c>
      <c r="C39" s="55" t="s">
        <v>48</v>
      </c>
      <c r="D39" s="55" t="s">
        <v>109</v>
      </c>
      <c r="E39" s="70" t="s">
        <v>21</v>
      </c>
      <c r="F39" s="56">
        <v>2</v>
      </c>
      <c r="G39" s="49"/>
      <c r="H39" s="21">
        <f t="shared" si="20"/>
        <v>0</v>
      </c>
      <c r="I39" s="22">
        <f t="shared" si="21"/>
        <v>0</v>
      </c>
    </row>
    <row r="40" spans="1:9">
      <c r="A40" s="16"/>
      <c r="B40" s="36">
        <v>21</v>
      </c>
      <c r="C40" s="55" t="s">
        <v>49</v>
      </c>
      <c r="D40" s="57" t="s">
        <v>106</v>
      </c>
      <c r="E40" s="70" t="s">
        <v>21</v>
      </c>
      <c r="F40" s="56">
        <v>2</v>
      </c>
      <c r="G40" s="49"/>
      <c r="H40" s="21">
        <f t="shared" si="20"/>
        <v>0</v>
      </c>
      <c r="I40" s="22">
        <f t="shared" si="21"/>
        <v>0</v>
      </c>
    </row>
    <row r="41" spans="1:9" ht="22.5">
      <c r="A41" s="16"/>
      <c r="B41" s="36">
        <v>22</v>
      </c>
      <c r="C41" s="55" t="s">
        <v>50</v>
      </c>
      <c r="D41" s="57" t="s">
        <v>114</v>
      </c>
      <c r="E41" s="70" t="s">
        <v>21</v>
      </c>
      <c r="F41" s="56">
        <v>2</v>
      </c>
      <c r="G41" s="49"/>
      <c r="H41" s="21">
        <f>+F41*G41</f>
        <v>0</v>
      </c>
      <c r="I41" s="22">
        <f t="shared" si="21"/>
        <v>0</v>
      </c>
    </row>
    <row r="42" spans="1:9">
      <c r="A42" s="16"/>
      <c r="B42" s="36">
        <v>23</v>
      </c>
      <c r="C42" s="55" t="s">
        <v>51</v>
      </c>
      <c r="D42" s="57" t="s">
        <v>112</v>
      </c>
      <c r="E42" s="70" t="s">
        <v>21</v>
      </c>
      <c r="F42" s="56">
        <v>2</v>
      </c>
      <c r="G42" s="49"/>
      <c r="H42" s="21">
        <f t="shared" si="20"/>
        <v>0</v>
      </c>
      <c r="I42" s="22">
        <f t="shared" si="21"/>
        <v>0</v>
      </c>
    </row>
    <row r="43" spans="1:9">
      <c r="A43" s="16"/>
      <c r="B43" s="36">
        <v>24</v>
      </c>
      <c r="C43" s="55" t="s">
        <v>52</v>
      </c>
      <c r="D43" s="57" t="s">
        <v>25</v>
      </c>
      <c r="E43" s="70" t="s">
        <v>21</v>
      </c>
      <c r="F43" s="56">
        <v>2</v>
      </c>
      <c r="G43" s="49"/>
      <c r="H43" s="21">
        <f t="shared" si="20"/>
        <v>0</v>
      </c>
      <c r="I43" s="22">
        <f t="shared" si="21"/>
        <v>0</v>
      </c>
    </row>
    <row r="44" spans="1:9" ht="22.5">
      <c r="A44" s="16"/>
      <c r="B44" s="36">
        <v>25</v>
      </c>
      <c r="C44" s="55" t="s">
        <v>53</v>
      </c>
      <c r="D44" s="57" t="s">
        <v>27</v>
      </c>
      <c r="E44" s="70" t="s">
        <v>21</v>
      </c>
      <c r="F44" s="56">
        <v>2</v>
      </c>
      <c r="G44" s="49"/>
      <c r="H44" s="21">
        <f t="shared" si="20"/>
        <v>0</v>
      </c>
      <c r="I44" s="22">
        <f t="shared" si="21"/>
        <v>0</v>
      </c>
    </row>
    <row r="45" spans="1:9">
      <c r="A45" s="16"/>
      <c r="B45" s="36">
        <v>26</v>
      </c>
      <c r="C45" s="55" t="s">
        <v>55</v>
      </c>
      <c r="D45" s="57" t="s">
        <v>54</v>
      </c>
      <c r="E45" s="70" t="s">
        <v>21</v>
      </c>
      <c r="F45" s="56">
        <v>1</v>
      </c>
      <c r="G45" s="49"/>
      <c r="H45" s="21">
        <f t="shared" si="20"/>
        <v>0</v>
      </c>
      <c r="I45" s="22">
        <f t="shared" si="21"/>
        <v>0</v>
      </c>
    </row>
    <row r="46" spans="1:9" ht="22.5">
      <c r="A46" s="16"/>
      <c r="B46" s="36">
        <v>27</v>
      </c>
      <c r="C46" s="55" t="s">
        <v>56</v>
      </c>
      <c r="D46" s="57" t="s">
        <v>127</v>
      </c>
      <c r="E46" s="70" t="s">
        <v>21</v>
      </c>
      <c r="F46" s="56">
        <v>1</v>
      </c>
      <c r="G46" s="49"/>
      <c r="H46" s="21">
        <f t="shared" si="20"/>
        <v>0</v>
      </c>
      <c r="I46" s="22">
        <f t="shared" si="21"/>
        <v>0</v>
      </c>
    </row>
    <row r="47" spans="1:9" ht="22.5">
      <c r="A47" s="16"/>
      <c r="B47" s="36">
        <v>28</v>
      </c>
      <c r="C47" s="55" t="s">
        <v>56</v>
      </c>
      <c r="D47" s="57" t="s">
        <v>128</v>
      </c>
      <c r="E47" s="70" t="s">
        <v>21</v>
      </c>
      <c r="F47" s="56">
        <v>1</v>
      </c>
      <c r="G47" s="49"/>
      <c r="H47" s="21">
        <f t="shared" ref="H47" si="22">+F47*G47</f>
        <v>0</v>
      </c>
      <c r="I47" s="22">
        <f t="shared" si="21"/>
        <v>0</v>
      </c>
    </row>
    <row r="48" spans="1:9" ht="22.5">
      <c r="A48" s="16"/>
      <c r="B48" s="36">
        <v>29</v>
      </c>
      <c r="C48" s="55" t="s">
        <v>57</v>
      </c>
      <c r="D48" s="57" t="s">
        <v>34</v>
      </c>
      <c r="E48" s="70" t="s">
        <v>21</v>
      </c>
      <c r="F48" s="56">
        <v>2</v>
      </c>
      <c r="G48" s="49"/>
      <c r="H48" s="21">
        <f t="shared" si="20"/>
        <v>0</v>
      </c>
      <c r="I48" s="22">
        <f t="shared" si="21"/>
        <v>0</v>
      </c>
    </row>
    <row r="49" spans="1:9">
      <c r="A49" s="16"/>
      <c r="B49" s="36">
        <v>30</v>
      </c>
      <c r="C49" s="55" t="s">
        <v>59</v>
      </c>
      <c r="D49" s="58" t="s">
        <v>58</v>
      </c>
      <c r="E49" s="70" t="s">
        <v>21</v>
      </c>
      <c r="F49" s="56">
        <v>1</v>
      </c>
      <c r="G49" s="49"/>
      <c r="H49" s="21">
        <f t="shared" si="20"/>
        <v>0</v>
      </c>
      <c r="I49" s="22">
        <f t="shared" si="21"/>
        <v>0</v>
      </c>
    </row>
    <row r="50" spans="1:9">
      <c r="A50" s="16"/>
      <c r="B50" s="36">
        <v>31</v>
      </c>
      <c r="C50" s="55" t="s">
        <v>60</v>
      </c>
      <c r="D50" s="58" t="s">
        <v>113</v>
      </c>
      <c r="E50" s="70" t="s">
        <v>32</v>
      </c>
      <c r="F50" s="56">
        <v>5</v>
      </c>
      <c r="G50" s="49"/>
      <c r="H50" s="21">
        <f t="shared" si="20"/>
        <v>0</v>
      </c>
      <c r="I50" s="22">
        <f t="shared" si="21"/>
        <v>0</v>
      </c>
    </row>
    <row r="51" spans="1:9">
      <c r="A51" s="16"/>
      <c r="B51" s="36">
        <v>32</v>
      </c>
      <c r="C51" s="55" t="s">
        <v>62</v>
      </c>
      <c r="D51" s="57" t="s">
        <v>61</v>
      </c>
      <c r="E51" s="70" t="s">
        <v>32</v>
      </c>
      <c r="F51" s="56">
        <v>3</v>
      </c>
      <c r="G51" s="49"/>
      <c r="H51" s="21">
        <f t="shared" si="20"/>
        <v>0</v>
      </c>
      <c r="I51" s="22">
        <f t="shared" si="21"/>
        <v>0</v>
      </c>
    </row>
    <row r="52" spans="1:9">
      <c r="A52" s="16"/>
      <c r="B52" s="36">
        <v>33</v>
      </c>
      <c r="C52" s="55" t="s">
        <v>63</v>
      </c>
      <c r="D52" s="57" t="s">
        <v>36</v>
      </c>
      <c r="E52" s="70" t="s">
        <v>32</v>
      </c>
      <c r="F52" s="56">
        <v>10</v>
      </c>
      <c r="G52" s="49"/>
      <c r="H52" s="21">
        <f t="shared" si="20"/>
        <v>0</v>
      </c>
      <c r="I52" s="22">
        <f t="shared" si="21"/>
        <v>0</v>
      </c>
    </row>
    <row r="53" spans="1:9">
      <c r="A53" s="16"/>
      <c r="B53" s="36">
        <v>34</v>
      </c>
      <c r="C53" s="55" t="s">
        <v>64</v>
      </c>
      <c r="D53" s="57" t="s">
        <v>38</v>
      </c>
      <c r="E53" s="70" t="s">
        <v>32</v>
      </c>
      <c r="F53" s="56">
        <v>30</v>
      </c>
      <c r="G53" s="49"/>
      <c r="H53" s="21">
        <f t="shared" si="20"/>
        <v>0</v>
      </c>
      <c r="I53" s="22">
        <f t="shared" si="21"/>
        <v>0</v>
      </c>
    </row>
    <row r="54" spans="1:9">
      <c r="A54" s="16"/>
      <c r="B54" s="36">
        <v>35</v>
      </c>
      <c r="C54" s="55" t="s">
        <v>65</v>
      </c>
      <c r="D54" s="57" t="s">
        <v>40</v>
      </c>
      <c r="E54" s="70" t="s">
        <v>32</v>
      </c>
      <c r="F54" s="56">
        <v>15</v>
      </c>
      <c r="G54" s="49"/>
      <c r="H54" s="21">
        <f t="shared" si="20"/>
        <v>0</v>
      </c>
      <c r="I54" s="22">
        <f t="shared" si="21"/>
        <v>0</v>
      </c>
    </row>
    <row r="55" spans="1:9" ht="22.5">
      <c r="A55" s="16"/>
      <c r="B55" s="36">
        <v>36</v>
      </c>
      <c r="C55" s="55" t="s">
        <v>117</v>
      </c>
      <c r="D55" s="57" t="s">
        <v>66</v>
      </c>
      <c r="E55" s="70" t="s">
        <v>20</v>
      </c>
      <c r="F55" s="56">
        <v>2</v>
      </c>
      <c r="G55" s="49"/>
      <c r="H55" s="21">
        <f t="shared" si="20"/>
        <v>0</v>
      </c>
      <c r="I55" s="22">
        <f t="shared" si="21"/>
        <v>0</v>
      </c>
    </row>
    <row r="56" spans="1:9" ht="12.75">
      <c r="A56" s="15"/>
      <c r="B56" s="30"/>
      <c r="C56" s="31">
        <v>3</v>
      </c>
      <c r="D56" s="31" t="s">
        <v>67</v>
      </c>
      <c r="E56" s="31"/>
      <c r="F56" s="14"/>
      <c r="G56" s="14"/>
      <c r="H56" s="14"/>
      <c r="I56" s="15"/>
    </row>
    <row r="57" spans="1:9" ht="38.25">
      <c r="A57" s="15"/>
      <c r="B57" s="30"/>
      <c r="C57" s="31" t="s">
        <v>68</v>
      </c>
      <c r="D57" s="31" t="s">
        <v>69</v>
      </c>
      <c r="E57" s="31"/>
      <c r="F57" s="14"/>
      <c r="G57" s="14"/>
      <c r="H57" s="14"/>
      <c r="I57" s="15"/>
    </row>
    <row r="58" spans="1:9" ht="88.5" customHeight="1">
      <c r="A58" s="41"/>
      <c r="B58" s="36">
        <v>36</v>
      </c>
      <c r="C58" s="55" t="s">
        <v>70</v>
      </c>
      <c r="D58" s="57" t="s">
        <v>71</v>
      </c>
      <c r="E58" s="55" t="s">
        <v>21</v>
      </c>
      <c r="F58" s="56">
        <v>1</v>
      </c>
      <c r="G58" s="49"/>
      <c r="H58" s="21">
        <f t="shared" ref="H58" si="23">+F58*G58</f>
        <v>0</v>
      </c>
      <c r="I58" s="22">
        <f t="shared" ref="I58" si="24">+H58*1.2</f>
        <v>0</v>
      </c>
    </row>
    <row r="59" spans="1:9" ht="33.75">
      <c r="A59" s="42"/>
      <c r="B59" s="36">
        <v>38</v>
      </c>
      <c r="C59" s="55" t="s">
        <v>129</v>
      </c>
      <c r="D59" s="57" t="s">
        <v>73</v>
      </c>
      <c r="E59" s="55" t="s">
        <v>21</v>
      </c>
      <c r="F59" s="56">
        <v>2</v>
      </c>
      <c r="G59" s="49"/>
      <c r="H59" s="21">
        <f t="shared" ref="H59:H62" si="25">+F59*G59</f>
        <v>0</v>
      </c>
      <c r="I59" s="22">
        <f t="shared" ref="I59:I62" si="26">+H59*1.2</f>
        <v>0</v>
      </c>
    </row>
    <row r="60" spans="1:9" ht="22.5">
      <c r="A60" s="42"/>
      <c r="B60" s="59">
        <v>39</v>
      </c>
      <c r="C60" s="55" t="s">
        <v>72</v>
      </c>
      <c r="D60" s="57" t="s">
        <v>75</v>
      </c>
      <c r="E60" s="55" t="s">
        <v>32</v>
      </c>
      <c r="F60" s="56">
        <v>11</v>
      </c>
      <c r="G60" s="49"/>
      <c r="H60" s="21">
        <f t="shared" si="25"/>
        <v>0</v>
      </c>
      <c r="I60" s="22">
        <f t="shared" si="26"/>
        <v>0</v>
      </c>
    </row>
    <row r="61" spans="1:9" ht="33.75">
      <c r="A61" s="42"/>
      <c r="B61" s="36">
        <v>40</v>
      </c>
      <c r="C61" s="55" t="s">
        <v>74</v>
      </c>
      <c r="D61" s="57" t="s">
        <v>124</v>
      </c>
      <c r="E61" s="55" t="s">
        <v>21</v>
      </c>
      <c r="F61" s="56">
        <v>1</v>
      </c>
      <c r="G61" s="49"/>
      <c r="H61" s="21">
        <f t="shared" si="25"/>
        <v>0</v>
      </c>
      <c r="I61" s="22">
        <f t="shared" si="26"/>
        <v>0</v>
      </c>
    </row>
    <row r="62" spans="1:9" ht="11.25">
      <c r="A62" s="42"/>
      <c r="B62" s="59">
        <v>41</v>
      </c>
      <c r="C62" s="55" t="s">
        <v>76</v>
      </c>
      <c r="D62" s="57" t="s">
        <v>77</v>
      </c>
      <c r="E62" s="55" t="s">
        <v>78</v>
      </c>
      <c r="F62" s="56">
        <v>2.5</v>
      </c>
      <c r="G62" s="49"/>
      <c r="H62" s="21">
        <f t="shared" si="25"/>
        <v>0</v>
      </c>
      <c r="I62" s="22">
        <f t="shared" si="26"/>
        <v>0</v>
      </c>
    </row>
    <row r="63" spans="1:9" ht="28.5" customHeight="1">
      <c r="A63" s="15"/>
      <c r="B63" s="30"/>
      <c r="C63" s="31">
        <v>4</v>
      </c>
      <c r="D63" s="31" t="s">
        <v>79</v>
      </c>
      <c r="E63" s="33"/>
      <c r="F63" s="14"/>
      <c r="G63" s="34"/>
      <c r="H63" s="14"/>
      <c r="I63" s="15"/>
    </row>
    <row r="64" spans="1:9" ht="11.25">
      <c r="A64" s="32"/>
      <c r="B64" s="36">
        <v>42</v>
      </c>
      <c r="C64" s="55" t="s">
        <v>80</v>
      </c>
      <c r="D64" s="57" t="s">
        <v>81</v>
      </c>
      <c r="E64" s="55" t="s">
        <v>82</v>
      </c>
      <c r="F64" s="60">
        <v>10</v>
      </c>
      <c r="G64" s="49"/>
      <c r="H64" s="21">
        <f t="shared" ref="H64:H67" si="27">+F64*G64</f>
        <v>0</v>
      </c>
      <c r="I64" s="22">
        <f t="shared" ref="I64:I67" si="28">+H64*1.2</f>
        <v>0</v>
      </c>
    </row>
    <row r="65" spans="1:9" ht="22.5">
      <c r="A65" s="32"/>
      <c r="B65" s="36">
        <v>43</v>
      </c>
      <c r="C65" s="55" t="s">
        <v>83</v>
      </c>
      <c r="D65" s="61" t="s">
        <v>115</v>
      </c>
      <c r="E65" s="55" t="s">
        <v>90</v>
      </c>
      <c r="F65" s="60">
        <v>1</v>
      </c>
      <c r="G65" s="49"/>
      <c r="H65" s="21">
        <f t="shared" si="27"/>
        <v>0</v>
      </c>
      <c r="I65" s="22">
        <f t="shared" si="28"/>
        <v>0</v>
      </c>
    </row>
    <row r="66" spans="1:9" ht="22.5">
      <c r="A66" s="16"/>
      <c r="B66" s="36">
        <v>44</v>
      </c>
      <c r="C66" s="55" t="s">
        <v>84</v>
      </c>
      <c r="D66" s="61" t="s">
        <v>116</v>
      </c>
      <c r="E66" s="55" t="s">
        <v>90</v>
      </c>
      <c r="F66" s="60">
        <v>1</v>
      </c>
      <c r="G66" s="49"/>
      <c r="H66" s="21">
        <f t="shared" si="27"/>
        <v>0</v>
      </c>
      <c r="I66" s="22">
        <f t="shared" si="28"/>
        <v>0</v>
      </c>
    </row>
    <row r="67" spans="1:9">
      <c r="A67" s="16"/>
      <c r="B67" s="36">
        <v>45</v>
      </c>
      <c r="C67" s="55" t="s">
        <v>118</v>
      </c>
      <c r="D67" s="40" t="s">
        <v>85</v>
      </c>
      <c r="E67" s="55" t="s">
        <v>90</v>
      </c>
      <c r="F67" s="60">
        <v>1</v>
      </c>
      <c r="G67" s="49"/>
      <c r="H67" s="21">
        <f t="shared" si="27"/>
        <v>0</v>
      </c>
      <c r="I67" s="22">
        <f t="shared" si="28"/>
        <v>0</v>
      </c>
    </row>
    <row r="68" spans="1:9" ht="28.5" customHeight="1">
      <c r="A68" s="15"/>
      <c r="B68" s="27"/>
      <c r="C68" s="28" t="s">
        <v>86</v>
      </c>
      <c r="D68" s="28" t="s">
        <v>87</v>
      </c>
      <c r="E68" s="28"/>
      <c r="F68" s="29"/>
      <c r="G68" s="29"/>
      <c r="H68" s="29"/>
      <c r="I68" s="15"/>
    </row>
    <row r="69" spans="1:9" ht="11.25">
      <c r="A69" s="26"/>
      <c r="B69" s="35">
        <v>46</v>
      </c>
      <c r="C69" s="17" t="s">
        <v>119</v>
      </c>
      <c r="D69" s="43" t="s">
        <v>89</v>
      </c>
      <c r="E69" s="19" t="s">
        <v>90</v>
      </c>
      <c r="F69" s="24">
        <v>1</v>
      </c>
      <c r="G69" s="50"/>
      <c r="H69" s="21">
        <f>+F69*G69</f>
        <v>0</v>
      </c>
      <c r="I69" s="22">
        <f t="shared" ref="I69:I70" si="29">+H69*1.2</f>
        <v>0</v>
      </c>
    </row>
    <row r="70" spans="1:9" ht="33.75">
      <c r="A70" s="26"/>
      <c r="B70" s="36">
        <v>47</v>
      </c>
      <c r="C70" s="17" t="s">
        <v>88</v>
      </c>
      <c r="D70" s="44" t="s">
        <v>92</v>
      </c>
      <c r="E70" s="19" t="s">
        <v>90</v>
      </c>
      <c r="F70" s="24">
        <v>1</v>
      </c>
      <c r="G70" s="50"/>
      <c r="H70" s="21">
        <f t="shared" ref="H70" si="30">+F70*G70</f>
        <v>0</v>
      </c>
      <c r="I70" s="22">
        <f t="shared" si="29"/>
        <v>0</v>
      </c>
    </row>
    <row r="71" spans="1:9" ht="11.25">
      <c r="A71" s="26"/>
      <c r="B71" s="35">
        <v>48</v>
      </c>
      <c r="C71" s="17" t="s">
        <v>91</v>
      </c>
      <c r="D71" s="18" t="s">
        <v>94</v>
      </c>
      <c r="E71" s="19" t="s">
        <v>90</v>
      </c>
      <c r="F71" s="24">
        <v>1</v>
      </c>
      <c r="G71" s="50"/>
      <c r="H71" s="21">
        <f>+F71*G71</f>
        <v>0</v>
      </c>
      <c r="I71" s="22">
        <f t="shared" ref="I71" si="31">+H71*1.2</f>
        <v>0</v>
      </c>
    </row>
    <row r="72" spans="1:9" ht="18" customHeight="1">
      <c r="A72" s="26"/>
      <c r="B72" s="36">
        <v>49</v>
      </c>
      <c r="C72" s="17" t="s">
        <v>93</v>
      </c>
      <c r="D72" s="20" t="s">
        <v>96</v>
      </c>
      <c r="E72" s="19" t="s">
        <v>90</v>
      </c>
      <c r="F72" s="24">
        <v>1</v>
      </c>
      <c r="G72" s="50"/>
      <c r="H72" s="21">
        <f t="shared" ref="H72:H74" si="32">+F72*G72</f>
        <v>0</v>
      </c>
      <c r="I72" s="22">
        <f t="shared" ref="I72:I74" si="33">+H72*1.2</f>
        <v>0</v>
      </c>
    </row>
    <row r="73" spans="1:9" ht="22.5">
      <c r="A73" s="26"/>
      <c r="B73" s="36">
        <v>51</v>
      </c>
      <c r="C73" s="17" t="s">
        <v>95</v>
      </c>
      <c r="D73" s="18" t="s">
        <v>98</v>
      </c>
      <c r="E73" s="19" t="s">
        <v>90</v>
      </c>
      <c r="F73" s="24">
        <v>1</v>
      </c>
      <c r="G73" s="50"/>
      <c r="H73" s="21">
        <f t="shared" si="32"/>
        <v>0</v>
      </c>
      <c r="I73" s="22">
        <f t="shared" si="33"/>
        <v>0</v>
      </c>
    </row>
    <row r="74" spans="1:9" ht="11.25">
      <c r="A74" s="26"/>
      <c r="B74" s="35">
        <v>52</v>
      </c>
      <c r="C74" s="17" t="s">
        <v>97</v>
      </c>
      <c r="D74" s="18" t="s">
        <v>107</v>
      </c>
      <c r="E74" s="19" t="s">
        <v>90</v>
      </c>
      <c r="F74" s="24">
        <v>1</v>
      </c>
      <c r="G74" s="50"/>
      <c r="H74" s="21">
        <f t="shared" si="32"/>
        <v>0</v>
      </c>
      <c r="I74" s="22">
        <f t="shared" si="33"/>
        <v>0</v>
      </c>
    </row>
    <row r="75" spans="1:9" ht="25.5">
      <c r="A75" s="15"/>
      <c r="B75" s="37"/>
      <c r="C75" s="38"/>
      <c r="D75" s="38"/>
      <c r="E75" s="38"/>
      <c r="F75" s="39"/>
      <c r="G75" s="13" t="s">
        <v>99</v>
      </c>
      <c r="H75" s="25">
        <f>SUM(H16:H74)</f>
        <v>0</v>
      </c>
      <c r="I75" s="25">
        <f>SUM(I16:I74)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9A65E-FDE9-4D37-A171-DF4337303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72EE7E-F8FE-490C-B00A-E6C1C4BEC280}">
  <ds:schemaRefs>
    <ds:schemaRef ds:uri="http://purl.org/dc/elements/1.1/"/>
    <ds:schemaRef ds:uri="http://www.w3.org/XML/1998/namespace"/>
    <ds:schemaRef ds:uri="c58faaa4-c664-42fb-9b04-e9c7348b8ef9"/>
    <ds:schemaRef ds:uri="7b92761a-bd41-452d-9f89-a7e446d681c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90CF76-99E6-4ED3-A286-DBAB5B043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cp:lastPrinted>2024-08-08T12:29:25Z</cp:lastPrinted>
  <dcterms:created xsi:type="dcterms:W3CDTF">2023-03-27T05:59:59Z</dcterms:created>
  <dcterms:modified xsi:type="dcterms:W3CDTF">2025-07-30T12:18:53Z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