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y87r1kx\"/>
    </mc:Choice>
  </mc:AlternateContent>
  <xr:revisionPtr revIDLastSave="0" documentId="13_ncr:1_{A6A9B4D1-1EF6-4472-9AD8-72668F605F9A}" xr6:coauthVersionLast="47" xr6:coauthVersionMax="47" xr10:uidLastSave="{00000000-0000-0000-0000-000000000000}"/>
  <bookViews>
    <workbookView xWindow="5670" yWindow="105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8" i="1"/>
  <c r="F107" i="1"/>
  <c r="L105" i="1"/>
  <c r="K105" i="1"/>
  <c r="I105" i="1"/>
  <c r="L104" i="1"/>
  <c r="K104" i="1"/>
  <c r="I104" i="1"/>
  <c r="L103" i="1"/>
  <c r="K103" i="1"/>
  <c r="I103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<sst xmlns="http://schemas.openxmlformats.org/spreadsheetml/2006/main" count="323" uniqueCount="203">
  <si>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</si>
  <si>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</si>
  <si>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</si>
  <si>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</si>
  <si>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</si>
  <si>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</si>
  <si>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</si>
  <si>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</si>
  <si>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</si>
  <si>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</si>
  <si>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</si>
  <si>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</si>
  <si>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</si>
  <si>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</si>
  <si>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</si>
  <si>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17</t>
  </si>
  <si>
    <t>PORZ-ROZD</t>
  </si>
  <si>
    <t>Znoszenie i układanie pozostałości drzewnych do rozdrabniania</t>
  </si>
  <si>
    <t>M3P</t>
  </si>
  <si>
    <t>18</t>
  </si>
  <si>
    <t>PORZ-STOS</t>
  </si>
  <si>
    <t>Wynoszenie i układanie pozostałości drzewnych w stosy niewymiarowe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</si>
  <si>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</si>
  <si>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</si>
  <si>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</si>
  <si>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</si>
  <si>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</si>
  <si>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</si>
  <si>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</si>
  <si>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</si>
  <si>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</si>
  <si>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</si>
  <si>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</si>
  <si>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</si>
  <si>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</si>
  <si>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76</t>
  </si>
  <si>
    <t>WYK-P5WA</t>
  </si>
  <si>
    <t>Wyorywanie bruzd pługiem leśnym z wywyższeniem dna bruzdy na pow. do 0,5 ha</t>
  </si>
  <si>
    <t>KMTR</t>
  </si>
  <si>
    <t>77</t>
  </si>
  <si>
    <t>WYK-POGCZ</t>
  </si>
  <si>
    <t>Wyorywanie bruzd pługiem leśnym z pogłębiaczem na powierzchni pow. 0,5 ha</t>
  </si>
  <si>
    <t>79</t>
  </si>
  <si>
    <t>WYK-FRECZ</t>
  </si>
  <si>
    <t>Przygotowanie gleby frezem w pasy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</si>
  <si>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</si>
  <si>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</si>
  <si>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</si>
  <si>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</si>
  <si>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</si>
  <si>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</si>
  <si>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</si>
  <si>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</si>
  <si>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</si>
  <si>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</si>
  <si>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</si>
  <si>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</si>
  <si>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</si>
  <si>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</si>
  <si>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</si>
  <si>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</si>
  <si>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</si>
  <si>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</si>
  <si>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</si>
  <si>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</si>
  <si>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</si>
  <si>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</si>
  <si>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</si>
  <si>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</si>
  <si>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</si>
  <si>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</si>
  <si>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</si>
  <si>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</si>
  <si>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</si>
  <si>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</si>
  <si>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</si>
  <si>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</si>
  <si>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</si>
  <si>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</si>
  <si>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</si>
  <si>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</si>
  <si>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</si>
  <si>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</si>
  <si>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</si>
  <si>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</si>
  <si>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</si>
  <si>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</si>
  <si>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</si>
  <si>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</si>
  <si>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</si>
  <si>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</si>
  <si>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</si>
  <si>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</si>
  <si>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</si>
  <si>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</si>
  <si>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</si>
  <si>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</si>
  <si>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</si>
  <si>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</si>
  <si>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152</t>
  </si>
  <si>
    <t>PRZYB-1ŻU</t>
  </si>
  <si>
    <t>Przybicie okorowanych żerdzi w jednym rzędzie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</si>
  <si>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</si>
  <si>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</si>
  <si>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</si>
  <si>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</si>
  <si>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</si>
  <si>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</si>
  <si>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</si>
  <si>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</si>
  <si>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</si>
  <si>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</si>
  <si>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</si>
  <si>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</si>
  <si>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</si>
  <si>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</si>
  <si>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</si>
  <si>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</si>
  <si>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</si>
  <si>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</si>
  <si>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</si>
  <si>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</si>
  <si>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</si>
  <si>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</si>
  <si>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171</t>
  </si>
  <si>
    <t>NAPR-BUD</t>
  </si>
  <si>
    <t>Naprawa starych budek lęgowych i schronów dla nietoperzy</t>
  </si>
  <si>
    <t>172</t>
  </si>
  <si>
    <t>CZYSZ-BUD</t>
  </si>
  <si>
    <t>Czyszczenie budek lęgowych i schronów dla nietoperzy</t>
  </si>
  <si>
    <t>196</t>
  </si>
  <si>
    <t>ZB-NASDB</t>
  </si>
  <si>
    <t>Zbiór nasion dęba</t>
  </si>
  <si>
    <t>KG</t>
  </si>
  <si>
    <t>197</t>
  </si>
  <si>
    <t>ZB-NASBK</t>
  </si>
  <si>
    <t>Zbiór nasion buka</t>
  </si>
  <si>
    <t>198</t>
  </si>
  <si>
    <t>ZB-NAS OL</t>
  </si>
  <si>
    <t>Zbiór nasion olszy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</si>
  <si>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</si>
  <si>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</si>
  <si>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</si>
  <si>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</si>
  <si>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</si>
  <si>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</si>
  <si>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</si>
  <si>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</si>
  <si>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</si>
  <si>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</si>
  <si>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</si>
  <si>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</si>
  <si>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</si>
  <si>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</si>
  <si>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</si>
  <si>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</si>
  <si>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</si>
  <si>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</si>
  <si>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908</t>
  </si>
  <si>
    <t>ODN-PASC</t>
  </si>
  <si>
    <t>Odchwaszczanie, odnawianie pasów przeciwpożarowych</t>
  </si>
  <si>
    <t>909</t>
  </si>
  <si>
    <t>GOPP RH8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</si>
  <si>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</si>
  <si>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</si>
  <si>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</si>
  <si>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</si>
  <si>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</si>
  <si>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</si>
  <si>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</si>
  <si>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</si>
  <si>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</si>
  <si>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</si>
  <si>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</si>
  <si>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</si>
  <si>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</si>
  <si>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</si>
  <si>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</si>
  <si>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</si>
  <si>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</si>
  <si>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</si>
  <si>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</si>
  <si>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</si>
  <si>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</si>
  <si>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2026''  składamy niniejszym ofertę na pakiet pakiet 3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</si>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</sst>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6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176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5"/>
      <c r="C4" s="15"/>
      <c r="D4" s="15"/>
      <c r="E4" s="15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5"/>
      <c r="C6" s="15"/>
      <c r="D6" s="15"/>
      <c r="E6" s="15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3499999999999996" customHeight="1" x14ac:dyDescent="0.2"/>
    <row r="10" spans="2:16" s="1" customFormat="1" ht="6.95" customHeight="1" x14ac:dyDescent="0.2">
      <c r="B10" s="9" t="s">
        <v>177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178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20" t="s">
        <v>179</v>
      </c>
      <c r="G14" s="20"/>
      <c r="H14" s="20"/>
      <c r="I14" s="20"/>
    </row>
    <row r="15" spans="2:16" s="1" customFormat="1" ht="43.15" customHeight="1" x14ac:dyDescent="0.2"/>
    <row r="16" spans="2:16" s="1" customFormat="1" ht="20.85" customHeight="1" x14ac:dyDescent="0.2">
      <c r="C16" s="14" t="s">
        <v>180</v>
      </c>
      <c r="D16" s="14"/>
      <c r="E16" s="14"/>
    </row>
    <row r="17" spans="2:13" s="1" customFormat="1" ht="2.65" customHeight="1" x14ac:dyDescent="0.2"/>
    <row r="18" spans="2:13" s="1" customFormat="1" ht="20.85" customHeight="1" x14ac:dyDescent="0.2">
      <c r="C18" s="14" t="s">
        <v>181</v>
      </c>
      <c r="D18" s="14"/>
      <c r="E18" s="14"/>
    </row>
    <row r="19" spans="2:13" s="1" customFormat="1" ht="2.65" customHeight="1" x14ac:dyDescent="0.2"/>
    <row r="20" spans="2:13" s="1" customFormat="1" ht="20.85" customHeight="1" x14ac:dyDescent="0.2">
      <c r="C20" s="14" t="s">
        <v>182</v>
      </c>
      <c r="D20" s="14"/>
      <c r="E20" s="14"/>
    </row>
    <row r="21" spans="2:13" s="1" customFormat="1" ht="2.65" customHeight="1" x14ac:dyDescent="0.2"/>
    <row r="22" spans="2:13" s="1" customFormat="1" ht="20.85" customHeight="1" x14ac:dyDescent="0.2">
      <c r="C22" s="14" t="s">
        <v>183</v>
      </c>
      <c r="D22" s="14"/>
      <c r="E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184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TEXT(F108,"#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185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4393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4" t="s">
        <v>186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8678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4"/>
    </row>
    <row r="38" spans="2:13" s="1" customFormat="1" ht="3.2" customHeight="1" x14ac:dyDescent="0.2"/>
    <row r="39" spans="2:13" s="1" customFormat="1" ht="18.2" customHeight="1" x14ac:dyDescent="0.2">
      <c r="B39" s="14" t="s">
        <v>187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4745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4"/>
    </row>
    <row r="43" spans="2:13" s="1" customFormat="1" ht="3.2" customHeight="1" x14ac:dyDescent="0.2"/>
    <row r="44" spans="2:13" s="1" customFormat="1" ht="18.2" customHeight="1" x14ac:dyDescent="0.2">
      <c r="B44" s="14" t="s">
        <v>188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6350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4"/>
    </row>
    <row r="48" spans="2:13" s="1" customFormat="1" ht="3.2" customHeight="1" x14ac:dyDescent="0.2"/>
    <row r="49" spans="2:13" s="1" customFormat="1" ht="18.2" customHeight="1" x14ac:dyDescent="0.2">
      <c r="B49" s="14" t="s">
        <v>189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1179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4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12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4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16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4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42.72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4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37.24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4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13.94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4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9.7200000000000006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4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23.3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4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117.44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4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2.8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4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38</v>
      </c>
      <c r="G64" s="8">
        <v>100.37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4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14</v>
      </c>
      <c r="G65" s="8">
        <v>113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4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54</v>
      </c>
      <c r="G66" s="8">
        <v>17.91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4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54</v>
      </c>
      <c r="G67" s="8">
        <v>24.87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4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54</v>
      </c>
      <c r="G68" s="8">
        <v>176.08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4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54</v>
      </c>
      <c r="G69" s="8">
        <v>218.86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4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25</v>
      </c>
      <c r="G70" s="8">
        <v>43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4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25</v>
      </c>
      <c r="G71" s="8">
        <v>116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4"/>
    </row>
    <row r="72" spans="2:13" s="1" customFormat="1" ht="28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25</v>
      </c>
      <c r="G72" s="8">
        <v>21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4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25</v>
      </c>
      <c r="G73" s="8">
        <v>48.93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4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25</v>
      </c>
      <c r="G74" s="8">
        <v>90.53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4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87.04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4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97.9</v>
      </c>
      <c r="H76" s="28">
        <v>0</v>
      </c>
      <c r="I76" s="26">
        <f>ROUND(G76* H76,2)</f>
        <v>0</v>
      </c>
      <c r="J76" s="5">
        <v>23</v>
      </c>
      <c r="K76" s="26">
        <f>ROUND(I76* J76/100,2)</f>
        <v>0</v>
      </c>
      <c r="L76" s="27">
        <f>ROUND(I76+ K76,2)</f>
        <v>0</v>
      </c>
      <c r="M76" s="24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85</v>
      </c>
      <c r="G77" s="8">
        <v>26.25</v>
      </c>
      <c r="H77" s="28">
        <v>0</v>
      </c>
      <c r="I77" s="26">
        <f>ROUND(G77* H77,2)</f>
        <v>0</v>
      </c>
      <c r="J77" s="5">
        <v>23</v>
      </c>
      <c r="K77" s="26">
        <f>ROUND(I77* J77/100,2)</f>
        <v>0</v>
      </c>
      <c r="L77" s="27">
        <f>ROUND(I77+ K77,2)</f>
        <v>0</v>
      </c>
      <c r="M77" s="24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85</v>
      </c>
      <c r="G78" s="8">
        <v>3.94</v>
      </c>
      <c r="H78" s="28">
        <v>0</v>
      </c>
      <c r="I78" s="26">
        <f>ROUND(G78* H78,2)</f>
        <v>0</v>
      </c>
      <c r="J78" s="5">
        <v>23</v>
      </c>
      <c r="K78" s="26">
        <f>ROUND(I78* J78/100,2)</f>
        <v>0</v>
      </c>
      <c r="L78" s="27">
        <f>ROUND(I78+ K78,2)</f>
        <v>0</v>
      </c>
      <c r="M78" s="24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85</v>
      </c>
      <c r="G79" s="8">
        <v>122.05</v>
      </c>
      <c r="H79" s="28">
        <v>0</v>
      </c>
      <c r="I79" s="26">
        <f>ROUND(G79* H79,2)</f>
        <v>0</v>
      </c>
      <c r="J79" s="5">
        <v>23</v>
      </c>
      <c r="K79" s="26">
        <f>ROUND(I79* J79/100,2)</f>
        <v>0</v>
      </c>
      <c r="L79" s="27">
        <f>ROUND(I79+ K79,2)</f>
        <v>0</v>
      </c>
      <c r="M79" s="24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98</v>
      </c>
      <c r="G80" s="8">
        <v>450</v>
      </c>
      <c r="H80" s="28">
        <v>0</v>
      </c>
      <c r="I80" s="26">
        <f>ROUND(G80* H80,2)</f>
        <v>0</v>
      </c>
      <c r="J80" s="5">
        <v>23</v>
      </c>
      <c r="K80" s="26">
        <f>ROUND(I80* J80/100,2)</f>
        <v>0</v>
      </c>
      <c r="L80" s="27">
        <f>ROUND(I80+ K80,2)</f>
        <v>0</v>
      </c>
      <c r="M80" s="24"/>
    </row>
    <row r="81" spans="2:13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85</v>
      </c>
      <c r="G81" s="8">
        <v>3.94</v>
      </c>
      <c r="H81" s="28">
        <v>0</v>
      </c>
      <c r="I81" s="26">
        <f>ROUND(G81* H81,2)</f>
        <v>0</v>
      </c>
      <c r="J81" s="5">
        <v>23</v>
      </c>
      <c r="K81" s="26">
        <f>ROUND(I81* J81/100,2)</f>
        <v>0</v>
      </c>
      <c r="L81" s="27">
        <f>ROUND(I81+ K81,2)</f>
        <v>0</v>
      </c>
      <c r="M81" s="24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105</v>
      </c>
      <c r="G82" s="8">
        <v>550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4"/>
    </row>
    <row r="83" spans="2:13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105</v>
      </c>
      <c r="G83" s="8">
        <v>10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4"/>
    </row>
    <row r="84" spans="2:13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14</v>
      </c>
      <c r="G84" s="8">
        <v>5</v>
      </c>
      <c r="H84" s="28">
        <v>0</v>
      </c>
      <c r="I84" s="26">
        <f>ROUND(G84* H84,2)</f>
        <v>0</v>
      </c>
      <c r="J84" s="5">
        <v>8</v>
      </c>
      <c r="K84" s="26">
        <f>ROUND(I84* J84/100,2)</f>
        <v>0</v>
      </c>
      <c r="L84" s="27">
        <f>ROUND(I84+ K84,2)</f>
        <v>0</v>
      </c>
      <c r="M84" s="24"/>
    </row>
    <row r="85" spans="2:13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105</v>
      </c>
      <c r="G85" s="8">
        <v>180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4"/>
    </row>
    <row r="86" spans="2:13" s="1" customFormat="1" ht="19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105</v>
      </c>
      <c r="G86" s="8">
        <v>9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4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14</v>
      </c>
      <c r="G87" s="8">
        <v>5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4"/>
    </row>
    <row r="88" spans="2:13" s="1" customFormat="1" ht="28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105</v>
      </c>
      <c r="G88" s="8">
        <v>60</v>
      </c>
      <c r="H88" s="28">
        <v>0</v>
      </c>
      <c r="I88" s="26">
        <f>ROUND(G88* H88,2)</f>
        <v>0</v>
      </c>
      <c r="J88" s="5">
        <v>23</v>
      </c>
      <c r="K88" s="26">
        <f>ROUND(I88* J88/100,2)</f>
        <v>0</v>
      </c>
      <c r="L88" s="27">
        <f>ROUND(I88+ K88,2)</f>
        <v>0</v>
      </c>
      <c r="M88" s="24"/>
    </row>
    <row r="89" spans="2:13" s="1" customFormat="1" ht="28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105</v>
      </c>
      <c r="G89" s="8">
        <v>60</v>
      </c>
      <c r="H89" s="28">
        <v>0</v>
      </c>
      <c r="I89" s="26">
        <f>ROUND(G89* H89,2)</f>
        <v>0</v>
      </c>
      <c r="J89" s="5">
        <v>23</v>
      </c>
      <c r="K89" s="26">
        <f>ROUND(I89* J89/100,2)</f>
        <v>0</v>
      </c>
      <c r="L89" s="27">
        <f>ROUND(I89+ K89,2)</f>
        <v>0</v>
      </c>
      <c r="M89" s="24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105</v>
      </c>
      <c r="G90" s="8">
        <v>514</v>
      </c>
      <c r="H90" s="28">
        <v>0</v>
      </c>
      <c r="I90" s="26">
        <f>ROUND(G90* H90,2)</f>
        <v>0</v>
      </c>
      <c r="J90" s="5">
        <v>8</v>
      </c>
      <c r="K90" s="26">
        <f>ROUND(I90* J90/100,2)</f>
        <v>0</v>
      </c>
      <c r="L90" s="27">
        <f>ROUND(I90+ K90,2)</f>
        <v>0</v>
      </c>
      <c r="M90" s="24"/>
    </row>
    <row r="91" spans="2:13" s="1" customFormat="1" ht="19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133</v>
      </c>
      <c r="G91" s="8">
        <v>1000</v>
      </c>
      <c r="H91" s="28">
        <v>0</v>
      </c>
      <c r="I91" s="26">
        <f>ROUND(G91* H91,2)</f>
        <v>0</v>
      </c>
      <c r="J91" s="5">
        <v>8</v>
      </c>
      <c r="K91" s="26">
        <f>ROUND(I91* J91/100,2)</f>
        <v>0</v>
      </c>
      <c r="L91" s="27">
        <f>ROUND(I91+ K91,2)</f>
        <v>0</v>
      </c>
      <c r="M91" s="24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136</v>
      </c>
      <c r="F92" s="6" t="s">
        <v>133</v>
      </c>
      <c r="G92" s="8">
        <v>500</v>
      </c>
      <c r="H92" s="28">
        <v>0</v>
      </c>
      <c r="I92" s="26">
        <f>ROUND(G92* H92,2)</f>
        <v>0</v>
      </c>
      <c r="J92" s="5">
        <v>8</v>
      </c>
      <c r="K92" s="26">
        <f>ROUND(I92* J92/100,2)</f>
        <v>0</v>
      </c>
      <c r="L92" s="27">
        <f>ROUND(I92+ K92,2)</f>
        <v>0</v>
      </c>
      <c r="M92" s="24"/>
    </row>
    <row r="93" spans="2:13" s="1" customFormat="1" ht="19.7" customHeight="1" x14ac:dyDescent="0.2">
      <c r="B93" s="5">
        <v>44</v>
      </c>
      <c r="C93" s="6" t="s">
        <v>137</v>
      </c>
      <c r="D93" s="6" t="s">
        <v>138</v>
      </c>
      <c r="E93" s="7" t="s">
        <v>139</v>
      </c>
      <c r="F93" s="6" t="s">
        <v>133</v>
      </c>
      <c r="G93" s="8">
        <v>2</v>
      </c>
      <c r="H93" s="28">
        <v>0</v>
      </c>
      <c r="I93" s="26">
        <f>ROUND(G93* H93,2)</f>
        <v>0</v>
      </c>
      <c r="J93" s="5">
        <v>8</v>
      </c>
      <c r="K93" s="26">
        <f>ROUND(I93* J93/100,2)</f>
        <v>0</v>
      </c>
      <c r="L93" s="27">
        <f>ROUND(I93+ K93,2)</f>
        <v>0</v>
      </c>
      <c r="M93" s="24"/>
    </row>
    <row r="94" spans="2:13" s="1" customFormat="1" ht="19.7" customHeight="1" x14ac:dyDescent="0.2">
      <c r="B94" s="5">
        <v>45</v>
      </c>
      <c r="C94" s="6" t="s">
        <v>140</v>
      </c>
      <c r="D94" s="6" t="s">
        <v>141</v>
      </c>
      <c r="E94" s="7" t="s">
        <v>142</v>
      </c>
      <c r="F94" s="6" t="s">
        <v>98</v>
      </c>
      <c r="G94" s="8">
        <v>807</v>
      </c>
      <c r="H94" s="28">
        <v>0</v>
      </c>
      <c r="I94" s="26">
        <f>ROUND(G94* H94,2)</f>
        <v>0</v>
      </c>
      <c r="J94" s="5">
        <v>8</v>
      </c>
      <c r="K94" s="26">
        <f>ROUND(I94* J94/100,2)</f>
        <v>0</v>
      </c>
      <c r="L94" s="27">
        <f>ROUND(I94+ K94,2)</f>
        <v>0</v>
      </c>
      <c r="M94" s="24"/>
    </row>
    <row r="95" spans="2:13" s="1" customFormat="1" ht="19.7" customHeight="1" x14ac:dyDescent="0.2">
      <c r="B95" s="5">
        <v>46</v>
      </c>
      <c r="C95" s="6" t="s">
        <v>143</v>
      </c>
      <c r="D95" s="6" t="s">
        <v>144</v>
      </c>
      <c r="E95" s="7" t="s">
        <v>142</v>
      </c>
      <c r="F95" s="6" t="s">
        <v>98</v>
      </c>
      <c r="G95" s="8">
        <v>526.30999999999995</v>
      </c>
      <c r="H95" s="28">
        <v>0</v>
      </c>
      <c r="I95" s="26">
        <f>ROUND(G95* H95,2)</f>
        <v>0</v>
      </c>
      <c r="J95" s="5">
        <v>23</v>
      </c>
      <c r="K95" s="26">
        <f>ROUND(I95* J95/100,2)</f>
        <v>0</v>
      </c>
      <c r="L95" s="27">
        <f>ROUND(I95+ K95,2)</f>
        <v>0</v>
      </c>
      <c r="M95" s="24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98</v>
      </c>
      <c r="G96" s="8">
        <v>72</v>
      </c>
      <c r="H96" s="28">
        <v>0</v>
      </c>
      <c r="I96" s="26">
        <f>ROUND(G96* H96,2)</f>
        <v>0</v>
      </c>
      <c r="J96" s="5">
        <v>8</v>
      </c>
      <c r="K96" s="26">
        <f>ROUND(I96* J96/100,2)</f>
        <v>0</v>
      </c>
      <c r="L96" s="27">
        <f>ROUND(I96+ K96,2)</f>
        <v>0</v>
      </c>
      <c r="M96" s="24"/>
    </row>
    <row r="97" spans="2:14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98</v>
      </c>
      <c r="G97" s="8">
        <v>79</v>
      </c>
      <c r="H97" s="28">
        <v>0</v>
      </c>
      <c r="I97" s="26">
        <f>ROUND(G97* H97,2)</f>
        <v>0</v>
      </c>
      <c r="J97" s="5">
        <v>8</v>
      </c>
      <c r="K97" s="26">
        <f>ROUND(I97* J97/100,2)</f>
        <v>0</v>
      </c>
      <c r="L97" s="27">
        <f>ROUND(I97+ K97,2)</f>
        <v>0</v>
      </c>
      <c r="M97" s="24"/>
    </row>
    <row r="98" spans="2:14" s="1" customFormat="1" ht="19.7" customHeight="1" x14ac:dyDescent="0.2">
      <c r="B98" s="5">
        <v>49</v>
      </c>
      <c r="C98" s="6" t="s">
        <v>151</v>
      </c>
      <c r="D98" s="6" t="s">
        <v>152</v>
      </c>
      <c r="E98" s="7" t="s">
        <v>150</v>
      </c>
      <c r="F98" s="6" t="s">
        <v>98</v>
      </c>
      <c r="G98" s="8">
        <v>468.72</v>
      </c>
      <c r="H98" s="28">
        <v>0</v>
      </c>
      <c r="I98" s="26">
        <f>ROUND(G98* H98,2)</f>
        <v>0</v>
      </c>
      <c r="J98" s="5">
        <v>23</v>
      </c>
      <c r="K98" s="26">
        <f>ROUND(I98* J98/100,2)</f>
        <v>0</v>
      </c>
      <c r="L98" s="27">
        <f>ROUND(I98+ K98,2)</f>
        <v>0</v>
      </c>
      <c r="M98" s="24"/>
    </row>
    <row r="99" spans="2:14" s="1" customFormat="1" ht="19.7" customHeight="1" x14ac:dyDescent="0.2">
      <c r="B99" s="5">
        <v>50</v>
      </c>
      <c r="C99" s="6" t="s">
        <v>153</v>
      </c>
      <c r="D99" s="6" t="s">
        <v>154</v>
      </c>
      <c r="E99" s="7" t="s">
        <v>155</v>
      </c>
      <c r="F99" s="6" t="s">
        <v>98</v>
      </c>
      <c r="G99" s="8">
        <v>295</v>
      </c>
      <c r="H99" s="28">
        <v>0</v>
      </c>
      <c r="I99" s="26">
        <f>ROUND(G99* H99,2)</f>
        <v>0</v>
      </c>
      <c r="J99" s="5">
        <v>8</v>
      </c>
      <c r="K99" s="26">
        <f>ROUND(I99* J99/100,2)</f>
        <v>0</v>
      </c>
      <c r="L99" s="27">
        <f>ROUND(I99+ K99,2)</f>
        <v>0</v>
      </c>
      <c r="M99" s="24"/>
    </row>
    <row r="100" spans="2:14" s="1" customFormat="1" ht="19.7" customHeight="1" x14ac:dyDescent="0.2">
      <c r="B100" s="5">
        <v>51</v>
      </c>
      <c r="C100" s="6" t="s">
        <v>156</v>
      </c>
      <c r="D100" s="6" t="s">
        <v>157</v>
      </c>
      <c r="E100" s="7" t="s">
        <v>155</v>
      </c>
      <c r="F100" s="6" t="s">
        <v>98</v>
      </c>
      <c r="G100" s="8">
        <v>348</v>
      </c>
      <c r="H100" s="28">
        <v>0</v>
      </c>
      <c r="I100" s="26">
        <f>ROUND(G100* H100,2)</f>
        <v>0</v>
      </c>
      <c r="J100" s="5">
        <v>23</v>
      </c>
      <c r="K100" s="26">
        <f>ROUND(I100* J100/100,2)</f>
        <v>0</v>
      </c>
      <c r="L100" s="27">
        <f>ROUND(I100+ K100,2)</f>
        <v>0</v>
      </c>
      <c r="M100" s="24"/>
    </row>
    <row r="101" spans="2:14" s="1" customFormat="1" ht="19.7" customHeight="1" x14ac:dyDescent="0.2">
      <c r="B101" s="5">
        <v>52</v>
      </c>
      <c r="C101" s="6" t="s">
        <v>158</v>
      </c>
      <c r="D101" s="6" t="s">
        <v>159</v>
      </c>
      <c r="E101" s="7" t="s">
        <v>160</v>
      </c>
      <c r="F101" s="6" t="s">
        <v>38</v>
      </c>
      <c r="G101" s="8">
        <v>26.96</v>
      </c>
      <c r="H101" s="28">
        <v>0</v>
      </c>
      <c r="I101" s="26">
        <f>ROUND(G101* H101,2)</f>
        <v>0</v>
      </c>
      <c r="J101" s="5">
        <v>8</v>
      </c>
      <c r="K101" s="26">
        <f>ROUND(I101* J101/100,2)</f>
        <v>0</v>
      </c>
      <c r="L101" s="27">
        <f>ROUND(I101+ K101,2)</f>
        <v>0</v>
      </c>
      <c r="M101" s="24"/>
    </row>
    <row r="102" spans="2:14" s="1" customFormat="1" ht="19.7" customHeight="1" x14ac:dyDescent="0.2">
      <c r="B102" s="5">
        <v>53</v>
      </c>
      <c r="C102" s="6" t="s">
        <v>161</v>
      </c>
      <c r="D102" s="6" t="s">
        <v>162</v>
      </c>
      <c r="E102" s="7" t="s">
        <v>142</v>
      </c>
      <c r="F102" s="6" t="s">
        <v>98</v>
      </c>
      <c r="G102" s="8">
        <v>451.05</v>
      </c>
      <c r="H102" s="28">
        <v>0</v>
      </c>
      <c r="I102" s="26">
        <f>ROUND(G102* H102,2)</f>
        <v>0</v>
      </c>
      <c r="J102" s="5">
        <v>8</v>
      </c>
      <c r="K102" s="26">
        <f>ROUND(I102* J102/100,2)</f>
        <v>0</v>
      </c>
      <c r="L102" s="27">
        <f>ROUND(I102+ K102,2)</f>
        <v>0</v>
      </c>
      <c r="M102" s="24"/>
    </row>
    <row r="103" spans="2:14" s="1" customFormat="1" ht="19.7" customHeight="1" x14ac:dyDescent="0.2">
      <c r="B103" s="5">
        <v>54</v>
      </c>
      <c r="C103" s="6" t="s">
        <v>163</v>
      </c>
      <c r="D103" s="6" t="s">
        <v>164</v>
      </c>
      <c r="E103" s="7" t="s">
        <v>150</v>
      </c>
      <c r="F103" s="6" t="s">
        <v>98</v>
      </c>
      <c r="G103" s="8">
        <v>136.41999999999999</v>
      </c>
      <c r="H103" s="28">
        <v>0</v>
      </c>
      <c r="I103" s="26">
        <f>ROUND(G103* H103,2)</f>
        <v>0</v>
      </c>
      <c r="J103" s="5">
        <v>8</v>
      </c>
      <c r="K103" s="26">
        <f>ROUND(I103* J103/100,2)</f>
        <v>0</v>
      </c>
      <c r="L103" s="27">
        <f>ROUND(I103+ K103,2)</f>
        <v>0</v>
      </c>
      <c r="M103" s="24"/>
    </row>
    <row r="104" spans="2:14" s="1" customFormat="1" ht="19.7" customHeight="1" x14ac:dyDescent="0.2">
      <c r="B104" s="5">
        <v>55</v>
      </c>
      <c r="C104" s="6" t="s">
        <v>165</v>
      </c>
      <c r="D104" s="6" t="s">
        <v>166</v>
      </c>
      <c r="E104" s="7" t="s">
        <v>167</v>
      </c>
      <c r="F104" s="6" t="s">
        <v>98</v>
      </c>
      <c r="G104" s="8">
        <v>4</v>
      </c>
      <c r="H104" s="28">
        <v>0</v>
      </c>
      <c r="I104" s="26">
        <f>ROUND(G104* H104,2)</f>
        <v>0</v>
      </c>
      <c r="J104" s="5">
        <v>8</v>
      </c>
      <c r="K104" s="26">
        <f>ROUND(I104* J104/100,2)</f>
        <v>0</v>
      </c>
      <c r="L104" s="27">
        <f>ROUND(I104+ K104,2)</f>
        <v>0</v>
      </c>
      <c r="M104" s="24"/>
    </row>
    <row r="105" spans="2:14" s="1" customFormat="1" ht="19.7" customHeight="1" x14ac:dyDescent="0.2">
      <c r="B105" s="5">
        <v>56</v>
      </c>
      <c r="C105" s="6" t="s">
        <v>168</v>
      </c>
      <c r="D105" s="6" t="s">
        <v>169</v>
      </c>
      <c r="E105" s="7" t="s">
        <v>155</v>
      </c>
      <c r="F105" s="6" t="s">
        <v>98</v>
      </c>
      <c r="G105" s="8">
        <v>34</v>
      </c>
      <c r="H105" s="28">
        <v>0</v>
      </c>
      <c r="I105" s="26">
        <f>ROUND(G105* H105,2)</f>
        <v>0</v>
      </c>
      <c r="J105" s="5">
        <v>8</v>
      </c>
      <c r="K105" s="26">
        <f>ROUND(I105* J105/100,2)</f>
        <v>0</v>
      </c>
      <c r="L105" s="27">
        <f>ROUND(I105+ K105,2)</f>
        <v>0</v>
      </c>
      <c r="M105" s="24"/>
    </row>
    <row r="106" spans="2:14" s="1" customFormat="1" ht="55.9" customHeight="1" x14ac:dyDescent="0.2"/>
    <row r="107" spans="2:14" s="1" customFormat="1" ht="21.4" customHeight="1" x14ac:dyDescent="0.2">
      <c r="B107" s="10" t="s">
        <v>170</v>
      </c>
      <c r="C107" s="10"/>
      <c r="D107" s="10"/>
      <c r="E107" s="10"/>
      <c r="F107" s="29">
        <f>ROUND(I32+I37+I42+I47+I52+I55+I56+I57+I58+I59+I60+I61+I62+I63+I64+I65+I66+I67+I68+I69+I70+I71+I72+I73+I74+I75+I76+I77+I78+I79+I80+I81+I82+I83+I84+I85+I86+I87+I88+I89+I90+I91+I92+I93+I94+I95+I96+I97+I98+I99+I100+I101+I102+I103+I104+I105,2)</f>
        <v>0</v>
      </c>
      <c r="G107" s="30"/>
      <c r="H107" s="30"/>
      <c r="I107" s="30"/>
      <c r="J107" s="30"/>
      <c r="K107" s="30"/>
      <c r="L107" s="30"/>
      <c r="M107" s="31"/>
    </row>
    <row r="108" spans="2:14" s="1" customFormat="1" ht="21.4" customHeight="1" x14ac:dyDescent="0.2">
      <c r="B108" s="10" t="s">
        <v>171</v>
      </c>
      <c r="C108" s="10"/>
      <c r="D108" s="10"/>
      <c r="E108" s="10"/>
      <c r="F108" s="32">
        <f>ROUND(L32+L37+L42+L47+L52+L55+L56+L57+L58+L59+L60+L61+L62+L63+L64+L65+L66+L67+L68+L69+L70+L71+L72+L73+L74+L75+L76+L77+L78+L79+L80+L81+L82+L83+L84+L85+L86+L87+L88+L89+L90+L91+L92+L93+L94+L95+L96+L97+L98+L99+L100+L101+L102+L103+L104+L105,2)</f>
        <v>0</v>
      </c>
      <c r="G108" s="33"/>
      <c r="H108" s="33"/>
      <c r="I108" s="33"/>
      <c r="J108" s="33"/>
      <c r="K108" s="33"/>
      <c r="L108" s="33"/>
      <c r="M108" s="34"/>
    </row>
    <row r="109" spans="2:14" s="1" customFormat="1" ht="11.1" customHeight="1" x14ac:dyDescent="0.2"/>
    <row r="110" spans="2:14" s="1" customFormat="1" ht="80.099999999999994" customHeight="1" x14ac:dyDescent="0.2">
      <c r="B110" s="36" t="s">
        <v>190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s="1" customFormat="1" ht="2.65" customHeight="1" x14ac:dyDescent="0.2"/>
    <row r="112" spans="2:14" s="1" customFormat="1" ht="110.1" customHeight="1" x14ac:dyDescent="0.2">
      <c r="B112" s="36" t="s">
        <v>191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s="1" customFormat="1" ht="5.25" customHeight="1" x14ac:dyDescent="0.2"/>
    <row r="114" spans="2:14" s="1" customFormat="1" ht="110.1" customHeight="1" x14ac:dyDescent="0.2">
      <c r="B114" s="11" t="s">
        <v>192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2:14" s="1" customFormat="1" ht="5.25" customHeight="1" x14ac:dyDescent="0.2"/>
    <row r="116" spans="2:14" s="1" customFormat="1" ht="37.9" customHeight="1" x14ac:dyDescent="0.2">
      <c r="C116" s="16" t="s">
        <v>172</v>
      </c>
      <c r="D116" s="16"/>
      <c r="E116" s="16"/>
      <c r="F116" s="18" t="s">
        <v>173</v>
      </c>
      <c r="G116" s="18"/>
      <c r="H116" s="18"/>
      <c r="I116" s="18"/>
      <c r="J116" s="18"/>
      <c r="K116" s="18"/>
      <c r="L116" s="18"/>
    </row>
    <row r="117" spans="2:14" s="1" customFormat="1" ht="28.7" customHeight="1" x14ac:dyDescent="0.2"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2:14" s="1" customFormat="1" ht="28.7" customHeight="1" x14ac:dyDescent="0.2"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2:14" s="1" customFormat="1" ht="28.7" customHeight="1" x14ac:dyDescent="0.2"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2:14" s="1" customFormat="1" ht="28.7" customHeight="1" x14ac:dyDescent="0.2"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2:14" s="1" customFormat="1" ht="2.65" customHeight="1" x14ac:dyDescent="0.2"/>
    <row r="122" spans="2:14" s="1" customFormat="1" ht="203.1" customHeight="1" x14ac:dyDescent="0.2">
      <c r="B122" s="36" t="s">
        <v>193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2:14" s="1" customFormat="1" ht="2.65" customHeight="1" x14ac:dyDescent="0.2"/>
    <row r="124" spans="2:14" s="1" customFormat="1" ht="36.950000000000003" customHeight="1" x14ac:dyDescent="0.2">
      <c r="B124" s="37" t="s">
        <v>194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2:14" s="1" customFormat="1" ht="2.65" customHeight="1" x14ac:dyDescent="0.2"/>
    <row r="126" spans="2:14" s="1" customFormat="1" ht="37.9" customHeight="1" x14ac:dyDescent="0.2">
      <c r="C126" s="16" t="s">
        <v>174</v>
      </c>
      <c r="D126" s="16"/>
      <c r="E126" s="16"/>
      <c r="F126" s="19" t="s">
        <v>175</v>
      </c>
      <c r="G126" s="19"/>
      <c r="H126" s="19"/>
      <c r="I126" s="19"/>
      <c r="J126" s="19"/>
      <c r="K126" s="19"/>
      <c r="L126" s="19"/>
    </row>
    <row r="127" spans="2:14" s="1" customFormat="1" ht="28.7" customHeight="1" x14ac:dyDescent="0.2"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2:14" s="1" customFormat="1" ht="28.7" customHeight="1" x14ac:dyDescent="0.2"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2:14" s="1" customFormat="1" ht="28.7" customHeight="1" x14ac:dyDescent="0.2"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2:14" s="1" customFormat="1" ht="28.7" customHeight="1" x14ac:dyDescent="0.2"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2:14" s="1" customFormat="1" ht="2.65" customHeight="1" x14ac:dyDescent="0.2"/>
    <row r="132" spans="2:14" s="1" customFormat="1" ht="159.94999999999999" customHeight="1" x14ac:dyDescent="0.2">
      <c r="B132" s="36" t="s">
        <v>195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2:14" s="1" customFormat="1" ht="2.65" customHeight="1" x14ac:dyDescent="0.2"/>
    <row r="134" spans="2:14" s="1" customFormat="1" ht="54.95" customHeight="1" x14ac:dyDescent="0.2">
      <c r="B134" s="36" t="s">
        <v>196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2:14" s="1" customFormat="1" ht="2.65" customHeight="1" x14ac:dyDescent="0.2"/>
    <row r="136" spans="2:14" s="1" customFormat="1" ht="60" customHeight="1" x14ac:dyDescent="0.2">
      <c r="B136" s="11" t="s">
        <v>197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2:14" s="1" customFormat="1" ht="2.65" customHeight="1" x14ac:dyDescent="0.2"/>
    <row r="138" spans="2:14" s="1" customFormat="1" ht="48" customHeight="1" x14ac:dyDescent="0.2">
      <c r="B138" s="11" t="s">
        <v>198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2:14" s="1" customFormat="1" ht="2.65" customHeight="1" x14ac:dyDescent="0.2"/>
    <row r="140" spans="2:14" s="1" customFormat="1" ht="125.1" customHeight="1" x14ac:dyDescent="0.2">
      <c r="B140" s="36" t="s">
        <v>199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2:14" s="1" customFormat="1" ht="2.65" customHeight="1" x14ac:dyDescent="0.2"/>
    <row r="142" spans="2:14" s="1" customFormat="1" ht="84.95" customHeight="1" x14ac:dyDescent="0.2">
      <c r="B142" s="36" t="s">
        <v>200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2:14" s="1" customFormat="1" ht="86.85" customHeight="1" x14ac:dyDescent="0.2"/>
    <row r="144" spans="2:14" s="1" customFormat="1" ht="17.649999999999999" customHeight="1" x14ac:dyDescent="0.2">
      <c r="J144" s="22" t="s">
        <v>201</v>
      </c>
      <c r="K144" s="22"/>
      <c r="L144" s="22"/>
    </row>
    <row r="145" spans="2:11" s="1" customFormat="1" ht="145.15" customHeight="1" x14ac:dyDescent="0.2"/>
    <row r="146" spans="2:11" s="1" customFormat="1" ht="81.599999999999994" customHeight="1" x14ac:dyDescent="0.2">
      <c r="B146" s="13" t="s">
        <v>202</v>
      </c>
      <c r="C146" s="13"/>
      <c r="D146" s="13"/>
      <c r="E146" s="13"/>
      <c r="F146" s="13"/>
      <c r="G146" s="13"/>
      <c r="H146" s="13"/>
      <c r="I146" s="13"/>
      <c r="J146" s="13"/>
      <c r="K146" s="13"/>
    </row>
  </sheetData>
  <mergeCells count="120">
    <mergeCell ref="L97:M97"/>
    <mergeCell ref="L98:M98"/>
    <mergeCell ref="L99:M99"/>
    <mergeCell ref="B3:E3"/>
    <mergeCell ref="B5:E5"/>
    <mergeCell ref="B7:E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J2:P2"/>
    <mergeCell ref="L100:M100"/>
    <mergeCell ref="L101:M101"/>
    <mergeCell ref="L102:M102"/>
    <mergeCell ref="L103:M103"/>
    <mergeCell ref="L104:M104"/>
    <mergeCell ref="L105:M105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B4:E4"/>
    <mergeCell ref="B44:L44"/>
    <mergeCell ref="B49:L49"/>
    <mergeCell ref="B6:E6"/>
    <mergeCell ref="B8:E8"/>
    <mergeCell ref="C116:E116"/>
    <mergeCell ref="C117:E117"/>
    <mergeCell ref="C118:E118"/>
    <mergeCell ref="C119:E119"/>
    <mergeCell ref="C16:E16"/>
    <mergeCell ref="C18:E18"/>
    <mergeCell ref="C20:E20"/>
    <mergeCell ref="C22:E22"/>
    <mergeCell ref="F107:M107"/>
    <mergeCell ref="F108:M108"/>
    <mergeCell ref="F116:L116"/>
    <mergeCell ref="F117:L117"/>
    <mergeCell ref="F118:L118"/>
    <mergeCell ref="F119:L119"/>
    <mergeCell ref="F14:I14"/>
    <mergeCell ref="H11:O12"/>
    <mergeCell ref="L61:M61"/>
    <mergeCell ref="L62:M62"/>
    <mergeCell ref="L63:M63"/>
    <mergeCell ref="B134:N134"/>
    <mergeCell ref="B136:N136"/>
    <mergeCell ref="B138:N138"/>
    <mergeCell ref="B140:N140"/>
    <mergeCell ref="B142:N142"/>
    <mergeCell ref="B146:K146"/>
    <mergeCell ref="B24:M24"/>
    <mergeCell ref="B26:M26"/>
    <mergeCell ref="B29:L29"/>
    <mergeCell ref="B34:L34"/>
    <mergeCell ref="B39:L39"/>
    <mergeCell ref="C120:E120"/>
    <mergeCell ref="C126:E126"/>
    <mergeCell ref="C127:E127"/>
    <mergeCell ref="C128:E128"/>
    <mergeCell ref="C129:E129"/>
    <mergeCell ref="C130:E130"/>
    <mergeCell ref="F120:L120"/>
    <mergeCell ref="F126:L126"/>
    <mergeCell ref="F127:L127"/>
    <mergeCell ref="F128:L128"/>
    <mergeCell ref="F129:L129"/>
    <mergeCell ref="F130:L130"/>
    <mergeCell ref="J144:L144"/>
    <mergeCell ref="B10:E11"/>
    <mergeCell ref="B107:E107"/>
    <mergeCell ref="B108:E108"/>
    <mergeCell ref="B110:N110"/>
    <mergeCell ref="B112:N112"/>
    <mergeCell ref="B114:N114"/>
    <mergeCell ref="B122:N122"/>
    <mergeCell ref="B124:N124"/>
    <mergeCell ref="B132:N132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2025-10-08T11:17:59Z</dcterms:created>
  <dcterms:modified xsi:type="dcterms:W3CDTF">2025-10-08T11:36:20Z</dcterms:modified>
</cp:coreProperties>
</file>