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denka_hrablayova_bbsk_sk/Documents/Dokumenty/Zmluvy/Poistenie majetku/VO majetok/VO final/Zmluva/"/>
    </mc:Choice>
  </mc:AlternateContent>
  <xr:revisionPtr revIDLastSave="0" documentId="8_{92ABFAB3-13D3-4B17-82FF-C05E52536E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ť 1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4" l="1"/>
  <c r="F33" i="14"/>
  <c r="F28" i="14"/>
  <c r="F27" i="14"/>
  <c r="F26" i="14"/>
  <c r="F25" i="14"/>
  <c r="F24" i="14"/>
  <c r="F23" i="14"/>
  <c r="F19" i="14"/>
  <c r="F11" i="14"/>
  <c r="F10" i="14"/>
  <c r="F9" i="14"/>
  <c r="F8" i="14"/>
  <c r="F7" i="14"/>
  <c r="F6" i="14"/>
  <c r="F51" i="14"/>
  <c r="E56" i="14"/>
  <c r="E61" i="14"/>
  <c r="F46" i="14"/>
  <c r="E57" i="14" l="1"/>
  <c r="E62" i="14" l="1"/>
  <c r="F52" i="14"/>
  <c r="F47" i="14"/>
  <c r="F29" i="14" l="1"/>
  <c r="F42" i="14"/>
  <c r="F89" i="14" l="1"/>
  <c r="F90" i="14" s="1"/>
</calcChain>
</file>

<file path=xl/sharedStrings.xml><?xml version="1.0" encoding="utf-8"?>
<sst xmlns="http://schemas.openxmlformats.org/spreadsheetml/2006/main" count="122" uniqueCount="70">
  <si>
    <t>Predmet poistenia</t>
  </si>
  <si>
    <t>Spôsob poistenia</t>
  </si>
  <si>
    <t>na novú cenu</t>
  </si>
  <si>
    <t>na 1. riziko, na novú cenu</t>
  </si>
  <si>
    <t>Peňažná hotovosť v pokladni a trezore</t>
  </si>
  <si>
    <t>Cudzie peniaze, ceniny a cennosti prevzaté za účelom úschovy</t>
  </si>
  <si>
    <t>Pevne vsadené alebo osadené sklenné výplne budov, sklá vo vnútri budovy (pulty, vitríny, zasklenné časti dverí a nábytku), fólie na sklách, sklo so špeciálnou povrchovou úpravou (nápisy, maľby, gravírovanie, iná výzdoba na skle), svetelné, neónové a LED nápisy a reklamy, firemné štíty a iné veci umiestnené na vonkajšej strane budovy vrátane elektronickej inštalácie a nosnej konštrukcie</t>
  </si>
  <si>
    <t>Všeobecná - prevádzková zodpovednosť vrátane všetkých pripoistení definovaných v časti B1  súťažných podkladov pre Banskobystrický samosprávny kraj a spolupoistené organizácie v pôsobnosti Banskobystrického samosprávneho kraja</t>
  </si>
  <si>
    <t>náklady posudkového znalca</t>
  </si>
  <si>
    <t>náklady na hľadanie príčiny škody</t>
  </si>
  <si>
    <t>náklady na zemné a výkopové práce</t>
  </si>
  <si>
    <t>náklady spojené s dodatočnými, projektovými a plánovacími prácami</t>
  </si>
  <si>
    <t>náklady spojené s expresnou a leteckou dopravou z  SR a zahraničia</t>
  </si>
  <si>
    <t>náklady za nočnú prácu, prácu nadčas, v sobotu a  nedeľu a počas sviatkov, ako aj expresné príplatky</t>
  </si>
  <si>
    <t>náklady na cestovné a ubytovacie náklady pre technikov zo zahraničia aj SR</t>
  </si>
  <si>
    <t>Súbor vlastných a cudzích strojov,pojazdných pracovných strojov,  prístrojov, zariadení, elektroniky a  technického vybavenie budov, hál a stavieb</t>
  </si>
  <si>
    <t>Demolačné, demontážne a remontážne náklady</t>
  </si>
  <si>
    <t>náklady spojené s expresnou a leteckou dopravou z SR a zahraničia</t>
  </si>
  <si>
    <t>náklady za nočnú prácu, prácu nadčas, cez vikend a počas sviatkov, ako aj expresné príplatky</t>
  </si>
  <si>
    <t>Stavebné súčasti budov, hál a  stavieb  poisteného vrátane technologického vybavenia budov, hál a stavieb</t>
  </si>
  <si>
    <t xml:space="preserve">Poistenie pre prípad poškodenia alebo zničenia skla </t>
  </si>
  <si>
    <t>Odpratávacie, demolačné, demontážne a remontážne náklady:</t>
  </si>
  <si>
    <t>Preprava peňažnej hotovosti</t>
  </si>
  <si>
    <t>Poistná suma</t>
  </si>
  <si>
    <t>limit plnenia</t>
  </si>
  <si>
    <t xml:space="preserve">zásoby </t>
  </si>
  <si>
    <t>samostatné hnuteľné veci vrátane inventáru, dopravné prostriedky bez EČ, drobný a ostatný dlhodobý hmotný majetok, obstaranie hmotných investícií, majetok v operatívnej a podsúvahovej  evidencii, cudzí majetok v užívaní BBSK a organizácií v zriaďovateľskej pôsobnosti</t>
  </si>
  <si>
    <t>peňažné prostriedky, ceniny a cennosti - vlastné a cudzie</t>
  </si>
  <si>
    <t xml:space="preserve">budovy a stavby vrátane technologického vybavenia </t>
  </si>
  <si>
    <t>limit na 1 MV</t>
  </si>
  <si>
    <t>spôsob poistenia</t>
  </si>
  <si>
    <t xml:space="preserve">Ročná sadzba v ‰  </t>
  </si>
  <si>
    <t>Ročné poistné v €</t>
  </si>
  <si>
    <t>Poistenie zodpovednosti za enviromentálnu škodu v zmysle ustanovenia § 13 zákona č. 359/2007 Z. z. o prevencii a náprave enviromentálnych škôd a o zmene a doplnení niektorých zákonov v znení neskorších predpisov</t>
  </si>
  <si>
    <t>Poistenie zodpovednosti za enviromentálnu škodu v zmysle ustanovenia § 13 zákona č. 359/2007 Z. z. o prevencii a náprave enviromentálnych škôd a o zmene a doplnení niektorých zákonov v znení neskorších predpisov definovanú V  časti B1  súťažných podkladov pre Banskobystrický samosprávny kraj a spolupoistené organizácie v pôsobnosti Banskobystrického samosprávneho kraja</t>
  </si>
  <si>
    <t>limit plnenia, na novú cenu</t>
  </si>
  <si>
    <t>umelecké diela a zbierky , zbierkové predmety, knižný fond, muzeálne zbierky, iné predmety kultúrnej hodnoty - vlastné a cudzie</t>
  </si>
  <si>
    <t>Komplexné živelné riziko</t>
  </si>
  <si>
    <t xml:space="preserve">Poistenie pre prípad odcudzenia veci, krádeže a vandalizmu  </t>
  </si>
  <si>
    <t>Poistenie strojov a strojových zariadení  a elektroniky</t>
  </si>
  <si>
    <t>Poistenie  vnútroštátnej prepravy tovaru</t>
  </si>
  <si>
    <t xml:space="preserve">PM Príloha č. 1 – Plnenie kritérií  – majetok a zodpovednosť                                                                                                                       </t>
  </si>
  <si>
    <t>počet MV</t>
  </si>
  <si>
    <t xml:space="preserve">Plnenie kritérií poistenie majetku a zodpovednosti za škodu  -  spoluúčasti, limity plnenia                          </t>
  </si>
  <si>
    <t>Poistené riziko</t>
  </si>
  <si>
    <t>Spoluúčasť</t>
  </si>
  <si>
    <t xml:space="preserve">poistenie pre prípad komplexných živelných rizík - ostatné </t>
  </si>
  <si>
    <t>škoda do 100 000 €</t>
  </si>
  <si>
    <t xml:space="preserve">škoda od 100 000 € </t>
  </si>
  <si>
    <t xml:space="preserve">poistenie pre prípad komplexných živelných rizík - vodovodné škody </t>
  </si>
  <si>
    <t xml:space="preserve">poistenie pre prípad odcudzenia krádežou vlámaním, lúpežou a vandalizmom, poistenie peňažnej hotovosti pri preprave </t>
  </si>
  <si>
    <t>poistenie strojov a strojových zariadení vrátane a elektroniky</t>
  </si>
  <si>
    <t>poistenie vnútroštátnej prepravy zásielok</t>
  </si>
  <si>
    <t>10%, min. 300 €</t>
  </si>
  <si>
    <t xml:space="preserve">poistenie pre prípad poškodenia alebo zničenia skla </t>
  </si>
  <si>
    <t>Poistenie všeobecnej zodpovednosti za škodu</t>
  </si>
  <si>
    <t>Ročné limity plnenia</t>
  </si>
  <si>
    <t>Limit poistného plnenia</t>
  </si>
  <si>
    <t xml:space="preserve">Poistenie proti komplexným živelným rizikám - povodeň, záplava </t>
  </si>
  <si>
    <t>Poistenie proti komplexným živelným rizikám - ostatné živelné riziká</t>
  </si>
  <si>
    <t>Poistenie vnútroštátnej prepravy zásielok</t>
  </si>
  <si>
    <t xml:space="preserve">Poistenie skla </t>
  </si>
  <si>
    <t>Poistenie strojov, zariadení a elektroniky</t>
  </si>
  <si>
    <t>Poistenie pre prípad odcudzenia</t>
  </si>
  <si>
    <t>Prehľad požadovaných spoluúčastí</t>
  </si>
  <si>
    <t>10%, min. 3 000 €</t>
  </si>
  <si>
    <t>10%, min. 5 000 €</t>
  </si>
  <si>
    <t xml:space="preserve">Celkové ročné poistné za poistenie majetku a zodpovednosti za škodu  </t>
  </si>
  <si>
    <t xml:space="preserve">Celkové poistné za poistenie majetku a zodpovednosti za škodu za 4 roky - </t>
  </si>
  <si>
    <t xml:space="preserve">Poistenie všeobecnej zodpovednosti za škodu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</si>
</sst>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.00\ [$€-1]_-;\-* #,##0.00\ [$€-1]_-;_-* &quot;-&quot;??\ [$€-1]_-;_-@_-"/>
    <numFmt numFmtId="166" formatCode="#,##0\ &quot;€&quot;"/>
    <numFmt numFmtId="167" formatCode="#,##0\ _€"/>
    <numFmt numFmtId="168" formatCode="0.000;[Red]0.000"/>
  </numFmts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5" xfId="0" applyFont="1" applyBorder="1" applyAlignment="1">
      <alignment vertical="center"/>
    </xf>
    <xf numFmtId="164" fontId="5" fillId="0" borderId="19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166" fontId="5" fillId="2" borderId="2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164" fontId="5" fillId="2" borderId="2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3" fillId="0" borderId="19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4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7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2" borderId="18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0" xfId="0" applyFont="1"/>
    <xf numFmtId="164" fontId="7" fillId="0" borderId="0" xfId="0" applyNumberFormat="1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44" fontId="5" fillId="2" borderId="21" xfId="0" applyNumberFormat="1" applyFont="1" applyFill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right" vertical="center"/>
    </xf>
    <xf numFmtId="44" fontId="5" fillId="0" borderId="29" xfId="0" applyNumberFormat="1" applyFont="1" applyBorder="1"/>
    <xf numFmtId="168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8" fontId="3" fillId="0" borderId="17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vertical="center" wrapText="1"/>
    </xf>
    <xf numFmtId="168" fontId="3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5" fillId="0" borderId="11" xfId="0" applyNumberFormat="1" applyFont="1" applyBorder="1" applyAlignment="1">
      <alignment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3" borderId="35" xfId="0" applyFont="1" applyFill="1" applyBorder="1" applyAlignment="1">
      <alignment horizontal="center" vertical="center" wrapText="1"/>
    </xf>
    <xf numFmtId="6" fontId="3" fillId="0" borderId="6" xfId="0" applyNumberFormat="1" applyFont="1" applyBorder="1" applyAlignment="1">
      <alignment horizontal="center"/>
    </xf>
    <xf numFmtId="6" fontId="3" fillId="0" borderId="3" xfId="0" applyNumberFormat="1" applyFont="1" applyBorder="1" applyAlignment="1">
      <alignment horizontal="center"/>
    </xf>
    <xf numFmtId="0" fontId="3" fillId="0" borderId="36" xfId="0" applyFont="1" applyBorder="1" applyAlignment="1">
      <alignment wrapText="1"/>
    </xf>
    <xf numFmtId="6" fontId="3" fillId="0" borderId="7" xfId="0" applyNumberFormat="1" applyFont="1" applyBorder="1" applyAlignment="1">
      <alignment horizontal="center"/>
    </xf>
    <xf numFmtId="0" fontId="3" fillId="0" borderId="36" xfId="0" applyFont="1" applyBorder="1"/>
    <xf numFmtId="0" fontId="3" fillId="0" borderId="4" xfId="0" applyFont="1" applyBorder="1"/>
    <xf numFmtId="6" fontId="3" fillId="0" borderId="37" xfId="0" applyNumberFormat="1" applyFont="1" applyBorder="1" applyAlignment="1">
      <alignment horizontal="center"/>
    </xf>
    <xf numFmtId="6" fontId="3" fillId="0" borderId="33" xfId="0" applyNumberFormat="1" applyFont="1" applyBorder="1" applyAlignment="1">
      <alignment horizontal="center"/>
    </xf>
    <xf numFmtId="6" fontId="3" fillId="0" borderId="38" xfId="0" applyNumberFormat="1" applyFont="1" applyBorder="1" applyAlignment="1">
      <alignment horizontal="center"/>
    </xf>
    <xf numFmtId="0" fontId="5" fillId="0" borderId="2" xfId="0" applyFont="1" applyBorder="1"/>
    <xf numFmtId="166" fontId="3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166" fontId="3" fillId="0" borderId="37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15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 wrapText="1"/>
    </xf>
    <xf numFmtId="6" fontId="3" fillId="0" borderId="39" xfId="0" applyNumberFormat="1" applyFont="1" applyBorder="1" applyAlignment="1">
      <alignment horizontal="center"/>
    </xf>
    <xf numFmtId="9" fontId="3" fillId="0" borderId="34" xfId="0" applyNumberFormat="1" applyFont="1" applyBorder="1" applyAlignment="1">
      <alignment horizontal="center"/>
    </xf>
    <xf numFmtId="168" fontId="3" fillId="0" borderId="15" xfId="0" applyNumberFormat="1" applyFont="1" applyBorder="1" applyAlignment="1">
      <alignment vertical="center" wrapText="1"/>
    </xf>
    <xf numFmtId="168" fontId="1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3" fillId="0" borderId="7" xfId="0" applyNumberFormat="1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vertical="center" wrapText="1"/>
    </xf>
    <xf numFmtId="164" fontId="6" fillId="0" borderId="16" xfId="0" applyNumberFormat="1" applyFont="1" applyBorder="1" applyAlignment="1">
      <alignment vertical="center" wrapText="1"/>
    </xf>
    <xf numFmtId="0" fontId="5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5" xfId="0" applyFont="1" applyBorder="1" applyAlignment="1">
      <alignment wrapText="1"/>
    </xf>
    <xf numFmtId="0" fontId="0" fillId="0" borderId="12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5" fillId="0" borderId="28" xfId="0" applyFont="1" applyBorder="1" applyAlignment="1">
      <alignment horizontal="left" wrapText="1"/>
    </xf>
    <xf numFmtId="0" fontId="0" fillId="0" borderId="28" xfId="0" applyBorder="1" applyAlignment="1">
      <alignment wrapText="1"/>
    </xf>
    <xf numFmtId="165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5" fontId="3" fillId="0" borderId="13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3" fillId="0" borderId="13" xfId="0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8" fontId="3" fillId="0" borderId="13" xfId="0" applyNumberFormat="1" applyFont="1" applyBorder="1" applyAlignment="1">
      <alignment horizontal="center" vertical="center" wrapText="1"/>
    </xf>
    <xf numFmtId="168" fontId="0" fillId="0" borderId="14" xfId="0" applyNumberFormat="1" applyBorder="1" applyAlignment="1">
      <alignment horizontal="center" vertical="center" wrapText="1"/>
    </xf>
    <xf numFmtId="168" fontId="0" fillId="0" borderId="15" xfId="0" applyNumberForma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8" fontId="6" fillId="0" borderId="14" xfId="0" applyNumberFormat="1" applyFont="1" applyBorder="1" applyAlignment="1">
      <alignment horizontal="center" vertical="center" wrapText="1"/>
    </xf>
    <xf numFmtId="168" fontId="6" fillId="0" borderId="15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50</xdr:row>
      <xdr:rowOff>12700</xdr:rowOff>
    </xdr:from>
    <xdr:to>
      <xdr:col>3</xdr:col>
      <xdr:colOff>6350</xdr:colOff>
      <xdr:row>50</xdr:row>
      <xdr:rowOff>863600</xdr:rowOff>
    </xdr:to>
    <xdr:cxnSp macro="">
      <xdr:nvCxnSpPr>
        <xdr:cNvPr id="5" name="Rovná spojnic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172200" y="10747375"/>
          <a:ext cx="1054100" cy="850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6350</xdr:colOff>
      <xdr:row>41</xdr:row>
      <xdr:rowOff>0</xdr:rowOff>
    </xdr:to>
    <xdr:cxnSp macro="">
      <xdr:nvCxnSpPr>
        <xdr:cNvPr id="9" name="Rovná spojnic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6165850" y="7800975"/>
          <a:ext cx="1060450" cy="1371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6350</xdr:colOff>
      <xdr:row>18</xdr:row>
      <xdr:rowOff>0</xdr:rowOff>
    </xdr:to>
    <xdr:cxnSp macro="">
      <xdr:nvCxnSpPr>
        <xdr:cNvPr id="12" name="Rovná spojnic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3238500" y="2698750"/>
          <a:ext cx="844550" cy="1377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1035050</xdr:colOff>
      <xdr:row>10</xdr:row>
      <xdr:rowOff>12700</xdr:rowOff>
    </xdr:from>
    <xdr:to>
      <xdr:col>3</xdr:col>
      <xdr:colOff>0</xdr:colOff>
      <xdr:row>17</xdr:row>
      <xdr:rowOff>165100</xdr:rowOff>
    </xdr:to>
    <xdr:cxnSp macro="">
      <xdr:nvCxnSpPr>
        <xdr:cNvPr id="13" name="Rovná spojnica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5111750" y="2717800"/>
          <a:ext cx="1060450" cy="1352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6350</xdr:colOff>
      <xdr:row>10</xdr:row>
      <xdr:rowOff>0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6172200" y="1177925"/>
          <a:ext cx="1054100" cy="135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12700</xdr:rowOff>
    </xdr:from>
    <xdr:to>
      <xdr:col>2</xdr:col>
      <xdr:colOff>6350</xdr:colOff>
      <xdr:row>10</xdr:row>
      <xdr:rowOff>0</xdr:rowOff>
    </xdr:to>
    <xdr:cxnSp macro="">
      <xdr:nvCxnSpPr>
        <xdr:cNvPr id="17" name="Rovná spojnica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3238500" y="2403475"/>
          <a:ext cx="844550" cy="130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1041400</xdr:colOff>
      <xdr:row>5</xdr:row>
      <xdr:rowOff>6350</xdr:rowOff>
    </xdr:from>
    <xdr:to>
      <xdr:col>3</xdr:col>
      <xdr:colOff>0</xdr:colOff>
      <xdr:row>6</xdr:row>
      <xdr:rowOff>0</xdr:rowOff>
    </xdr:to>
    <xdr:cxnSp macro="">
      <xdr:nvCxnSpPr>
        <xdr:cNvPr id="18" name="Rovná spojnic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5118100" y="663575"/>
          <a:ext cx="1060450" cy="165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22</xdr:row>
      <xdr:rowOff>6350</xdr:rowOff>
    </xdr:from>
    <xdr:to>
      <xdr:col>2</xdr:col>
      <xdr:colOff>6350</xdr:colOff>
      <xdr:row>28</xdr:row>
      <xdr:rowOff>0</xdr:rowOff>
    </xdr:to>
    <xdr:cxnSp macro="">
      <xdr:nvCxnSpPr>
        <xdr:cNvPr id="20" name="Rovná spojnica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3244850" y="4749800"/>
          <a:ext cx="838200" cy="17081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2</xdr:col>
      <xdr:colOff>6350</xdr:colOff>
      <xdr:row>40</xdr:row>
      <xdr:rowOff>165100</xdr:rowOff>
    </xdr:to>
    <xdr:cxnSp macro="">
      <xdr:nvCxnSpPr>
        <xdr:cNvPr id="21" name="Rovná spojnica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3238500" y="7800975"/>
          <a:ext cx="844550" cy="1365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32</xdr:row>
      <xdr:rowOff>0</xdr:rowOff>
    </xdr:from>
    <xdr:to>
      <xdr:col>2</xdr:col>
      <xdr:colOff>6350</xdr:colOff>
      <xdr:row>33</xdr:row>
      <xdr:rowOff>0</xdr:rowOff>
    </xdr:to>
    <xdr:cxnSp macro="">
      <xdr:nvCxnSpPr>
        <xdr:cNvPr id="22" name="Rovná spojnica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3244850" y="7524750"/>
          <a:ext cx="838200" cy="276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50</xdr:row>
      <xdr:rowOff>0</xdr:rowOff>
    </xdr:from>
    <xdr:to>
      <xdr:col>2</xdr:col>
      <xdr:colOff>6350</xdr:colOff>
      <xdr:row>51</xdr:row>
      <xdr:rowOff>0</xdr:rowOff>
    </xdr:to>
    <xdr:cxnSp macro="">
      <xdr:nvCxnSpPr>
        <xdr:cNvPr id="23" name="Rovná spojnic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3244850" y="10734675"/>
          <a:ext cx="838200" cy="876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6350</xdr:colOff>
      <xdr:row>18</xdr:row>
      <xdr:rowOff>0</xdr:rowOff>
    </xdr:to>
    <xdr:cxnSp macro="">
      <xdr:nvCxnSpPr>
        <xdr:cNvPr id="24" name="Rovná spojnica 23">
          <a:extLst>
            <a:ext uri="{FF2B5EF4-FFF2-40B4-BE49-F238E27FC236}">
              <a16:creationId xmlns:a16="http://schemas.microsoft.com/office/drawing/2014/main" id="{0E3C8ED5-106E-4601-A950-EFF863A6A227}"/>
            </a:ext>
          </a:extLst>
        </xdr:cNvPr>
        <xdr:cNvCxnSpPr/>
      </xdr:nvCxnSpPr>
      <xdr:spPr>
        <a:xfrm flipV="1">
          <a:off x="12030075" y="2260600"/>
          <a:ext cx="844550" cy="1730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1035050</xdr:colOff>
      <xdr:row>10</xdr:row>
      <xdr:rowOff>12700</xdr:rowOff>
    </xdr:from>
    <xdr:to>
      <xdr:col>3</xdr:col>
      <xdr:colOff>0</xdr:colOff>
      <xdr:row>17</xdr:row>
      <xdr:rowOff>165100</xdr:rowOff>
    </xdr:to>
    <xdr:cxnSp macro="">
      <xdr:nvCxnSpPr>
        <xdr:cNvPr id="25" name="Rovná spojnica 24">
          <a:extLst>
            <a:ext uri="{FF2B5EF4-FFF2-40B4-BE49-F238E27FC236}">
              <a16:creationId xmlns:a16="http://schemas.microsoft.com/office/drawing/2014/main" id="{53F1BA31-E72A-48B6-BD99-7A18FC44A756}"/>
            </a:ext>
          </a:extLst>
        </xdr:cNvPr>
        <xdr:cNvCxnSpPr/>
      </xdr:nvCxnSpPr>
      <xdr:spPr>
        <a:xfrm flipV="1">
          <a:off x="13903325" y="2270125"/>
          <a:ext cx="12700" cy="1714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2</xdr:col>
      <xdr:colOff>6350</xdr:colOff>
      <xdr:row>18</xdr:row>
      <xdr:rowOff>0</xdr:rowOff>
    </xdr:to>
    <xdr:cxnSp macro="">
      <xdr:nvCxnSpPr>
        <xdr:cNvPr id="26" name="Rovná spojnica 25">
          <a:extLst>
            <a:ext uri="{FF2B5EF4-FFF2-40B4-BE49-F238E27FC236}">
              <a16:creationId xmlns:a16="http://schemas.microsoft.com/office/drawing/2014/main" id="{EEE9207C-DA5A-43F9-88D2-05279AF600F5}"/>
            </a:ext>
          </a:extLst>
        </xdr:cNvPr>
        <xdr:cNvCxnSpPr/>
      </xdr:nvCxnSpPr>
      <xdr:spPr>
        <a:xfrm flipV="1">
          <a:off x="12030075" y="2260600"/>
          <a:ext cx="844550" cy="1730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22</xdr:row>
      <xdr:rowOff>6350</xdr:rowOff>
    </xdr:from>
    <xdr:to>
      <xdr:col>2</xdr:col>
      <xdr:colOff>6350</xdr:colOff>
      <xdr:row>28</xdr:row>
      <xdr:rowOff>0</xdr:rowOff>
    </xdr:to>
    <xdr:cxnSp macro="">
      <xdr:nvCxnSpPr>
        <xdr:cNvPr id="27" name="Rovná spojnica 26">
          <a:extLst>
            <a:ext uri="{FF2B5EF4-FFF2-40B4-BE49-F238E27FC236}">
              <a16:creationId xmlns:a16="http://schemas.microsoft.com/office/drawing/2014/main" id="{B4AC6C88-B04A-4F5D-8D45-DE0486B9E29E}"/>
            </a:ext>
          </a:extLst>
        </xdr:cNvPr>
        <xdr:cNvCxnSpPr/>
      </xdr:nvCxnSpPr>
      <xdr:spPr>
        <a:xfrm flipV="1">
          <a:off x="12036425" y="4835525"/>
          <a:ext cx="838200" cy="1679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0</xdr:rowOff>
    </xdr:from>
    <xdr:to>
      <xdr:col>2</xdr:col>
      <xdr:colOff>6350</xdr:colOff>
      <xdr:row>40</xdr:row>
      <xdr:rowOff>165100</xdr:rowOff>
    </xdr:to>
    <xdr:cxnSp macro="">
      <xdr:nvCxnSpPr>
        <xdr:cNvPr id="28" name="Rovná spojnica 27">
          <a:extLst>
            <a:ext uri="{FF2B5EF4-FFF2-40B4-BE49-F238E27FC236}">
              <a16:creationId xmlns:a16="http://schemas.microsoft.com/office/drawing/2014/main" id="{7D9F5525-77F4-47F7-90A6-667476D1A605}"/>
            </a:ext>
          </a:extLst>
        </xdr:cNvPr>
        <xdr:cNvCxnSpPr/>
      </xdr:nvCxnSpPr>
      <xdr:spPr>
        <a:xfrm flipV="1">
          <a:off x="12030075" y="7581900"/>
          <a:ext cx="844550" cy="1412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"/>
  <sheetViews>
    <sheetView tabSelected="1" zoomScale="110" zoomScaleNormal="110" workbookViewId="0">
      <selection activeCell="I12" sqref="I12"/>
    </sheetView>
  </sheetViews>
  <sheetFormatPr defaultColWidth="9.109375" defaultRowHeight="10.199999999999999" x14ac:dyDescent="0.2"/>
  <cols>
    <col min="1" max="1" width="42.88671875" style="21" customWidth="1"/>
    <col min="2" max="2" width="13.88671875" style="21" bestFit="1" customWidth="1"/>
    <col min="3" max="3" width="13.5546875" style="21" bestFit="1" customWidth="1"/>
    <col min="4" max="4" width="13.6640625" style="37" customWidth="1"/>
    <col min="5" max="5" width="8.44140625" style="46" customWidth="1"/>
    <col min="6" max="6" width="12.5546875" style="39" customWidth="1"/>
    <col min="7" max="7" width="3.5546875" style="21" customWidth="1"/>
    <col min="8" max="16384" width="9.109375" style="21"/>
  </cols>
  <sheetData>
    <row r="1" spans="1:6" ht="13.5" customHeight="1" x14ac:dyDescent="0.2">
      <c r="A1" s="116" t="s">
        <v>41</v>
      </c>
      <c r="B1" s="116"/>
      <c r="C1" s="116"/>
      <c r="D1" s="116"/>
    </row>
    <row r="2" spans="1:6" ht="13.5" customHeight="1" x14ac:dyDescent="0.2">
      <c r="A2" s="51"/>
      <c r="B2" s="51"/>
      <c r="C2" s="51"/>
      <c r="D2" s="51"/>
    </row>
    <row r="3" spans="1:6" s="62" customFormat="1" x14ac:dyDescent="0.2">
      <c r="D3" s="63"/>
      <c r="E3" s="77"/>
      <c r="F3" s="78"/>
    </row>
    <row r="4" spans="1:6" ht="13.5" customHeight="1" thickBot="1" x14ac:dyDescent="0.25">
      <c r="A4" s="116" t="s">
        <v>37</v>
      </c>
      <c r="B4" s="116"/>
      <c r="C4" s="116"/>
      <c r="D4" s="116"/>
    </row>
    <row r="5" spans="1:6" ht="23.25" customHeight="1" thickBot="1" x14ac:dyDescent="0.25">
      <c r="A5" s="6" t="s">
        <v>0</v>
      </c>
      <c r="B5" s="7"/>
      <c r="C5" s="68" t="s">
        <v>23</v>
      </c>
      <c r="D5" s="55" t="s">
        <v>1</v>
      </c>
      <c r="E5" s="19" t="s">
        <v>31</v>
      </c>
      <c r="F5" s="23" t="s">
        <v>32</v>
      </c>
    </row>
    <row r="6" spans="1:6" ht="13.5" customHeight="1" thickTop="1" x14ac:dyDescent="0.2">
      <c r="A6" s="12" t="s">
        <v>28</v>
      </c>
      <c r="B6" s="13"/>
      <c r="C6" s="70">
        <v>651209133.29999995</v>
      </c>
      <c r="D6" s="56" t="s">
        <v>2</v>
      </c>
      <c r="E6" s="79">
        <v>0</v>
      </c>
      <c r="F6" s="72">
        <f t="shared" ref="F6:F11" si="0">C6*E6/1000</f>
        <v>0</v>
      </c>
    </row>
    <row r="7" spans="1:6" ht="30.6" x14ac:dyDescent="0.2">
      <c r="A7" s="15" t="s">
        <v>36</v>
      </c>
      <c r="B7" s="14"/>
      <c r="C7" s="69">
        <v>5000000</v>
      </c>
      <c r="D7" s="57" t="s">
        <v>35</v>
      </c>
      <c r="E7" s="80">
        <v>0</v>
      </c>
      <c r="F7" s="74">
        <f t="shared" si="0"/>
        <v>0</v>
      </c>
    </row>
    <row r="8" spans="1:6" ht="20.399999999999999" x14ac:dyDescent="0.2">
      <c r="A8" s="16" t="s">
        <v>25</v>
      </c>
      <c r="B8" s="14"/>
      <c r="C8" s="69">
        <v>2000000</v>
      </c>
      <c r="D8" s="57" t="s">
        <v>35</v>
      </c>
      <c r="E8" s="80">
        <v>0</v>
      </c>
      <c r="F8" s="74">
        <f t="shared" si="0"/>
        <v>0</v>
      </c>
    </row>
    <row r="9" spans="1:6" ht="51" x14ac:dyDescent="0.2">
      <c r="A9" s="15" t="s">
        <v>26</v>
      </c>
      <c r="B9" s="14"/>
      <c r="C9" s="73">
        <v>190857115.74599999</v>
      </c>
      <c r="D9" s="57" t="s">
        <v>2</v>
      </c>
      <c r="E9" s="80">
        <v>0</v>
      </c>
      <c r="F9" s="74">
        <f t="shared" si="0"/>
        <v>0</v>
      </c>
    </row>
    <row r="10" spans="1:6" ht="20.399999999999999" x14ac:dyDescent="0.2">
      <c r="A10" s="15" t="s">
        <v>27</v>
      </c>
      <c r="B10" s="14"/>
      <c r="C10" s="69">
        <v>50000</v>
      </c>
      <c r="D10" s="57" t="s">
        <v>35</v>
      </c>
      <c r="E10" s="80">
        <v>0</v>
      </c>
      <c r="F10" s="74">
        <f t="shared" si="0"/>
        <v>0</v>
      </c>
    </row>
    <row r="11" spans="1:6" ht="11.25" customHeight="1" x14ac:dyDescent="0.2">
      <c r="A11" s="24" t="s">
        <v>21</v>
      </c>
      <c r="B11" s="131"/>
      <c r="C11" s="131">
        <v>332000</v>
      </c>
      <c r="D11" s="145" t="s">
        <v>35</v>
      </c>
      <c r="E11" s="140">
        <v>0</v>
      </c>
      <c r="F11" s="117">
        <f t="shared" si="0"/>
        <v>0</v>
      </c>
    </row>
    <row r="12" spans="1:6" ht="13.5" customHeight="1" x14ac:dyDescent="0.2">
      <c r="A12" s="25" t="s">
        <v>8</v>
      </c>
      <c r="B12" s="132"/>
      <c r="C12" s="143"/>
      <c r="D12" s="145"/>
      <c r="E12" s="147"/>
      <c r="F12" s="118"/>
    </row>
    <row r="13" spans="1:6" ht="25.5" customHeight="1" x14ac:dyDescent="0.2">
      <c r="A13" s="25" t="s">
        <v>9</v>
      </c>
      <c r="B13" s="132"/>
      <c r="C13" s="143"/>
      <c r="D13" s="145"/>
      <c r="E13" s="147"/>
      <c r="F13" s="118"/>
    </row>
    <row r="14" spans="1:6" ht="13.5" customHeight="1" x14ac:dyDescent="0.2">
      <c r="A14" s="25" t="s">
        <v>10</v>
      </c>
      <c r="B14" s="132"/>
      <c r="C14" s="143"/>
      <c r="D14" s="145"/>
      <c r="E14" s="147"/>
      <c r="F14" s="118"/>
    </row>
    <row r="15" spans="1:6" ht="21.75" customHeight="1" x14ac:dyDescent="0.2">
      <c r="A15" s="26" t="s">
        <v>11</v>
      </c>
      <c r="B15" s="132"/>
      <c r="C15" s="143"/>
      <c r="D15" s="145"/>
      <c r="E15" s="147"/>
      <c r="F15" s="118"/>
    </row>
    <row r="16" spans="1:6" ht="24" customHeight="1" x14ac:dyDescent="0.2">
      <c r="A16" s="26" t="s">
        <v>12</v>
      </c>
      <c r="B16" s="132"/>
      <c r="C16" s="143"/>
      <c r="D16" s="145"/>
      <c r="E16" s="147"/>
      <c r="F16" s="118"/>
    </row>
    <row r="17" spans="1:6" ht="13.5" customHeight="1" x14ac:dyDescent="0.2">
      <c r="A17" s="26" t="s">
        <v>13</v>
      </c>
      <c r="B17" s="132"/>
      <c r="C17" s="143"/>
      <c r="D17" s="145"/>
      <c r="E17" s="147"/>
      <c r="F17" s="118"/>
    </row>
    <row r="18" spans="1:6" ht="13.5" customHeight="1" thickBot="1" x14ac:dyDescent="0.25">
      <c r="A18" s="27" t="s">
        <v>14</v>
      </c>
      <c r="B18" s="133"/>
      <c r="C18" s="144"/>
      <c r="D18" s="146"/>
      <c r="E18" s="148"/>
      <c r="F18" s="119"/>
    </row>
    <row r="19" spans="1:6" ht="13.5" customHeight="1" thickBot="1" x14ac:dyDescent="0.25">
      <c r="F19" s="81">
        <f>SUM(F6:F18)</f>
        <v>0</v>
      </c>
    </row>
    <row r="20" spans="1:6" ht="13.5" customHeight="1" x14ac:dyDescent="0.2">
      <c r="A20" s="22"/>
      <c r="B20" s="22"/>
    </row>
    <row r="21" spans="1:6" ht="13.5" customHeight="1" thickBot="1" x14ac:dyDescent="0.25">
      <c r="A21" s="53" t="s">
        <v>38</v>
      </c>
      <c r="B21" s="53"/>
      <c r="C21" s="53"/>
      <c r="D21" s="53"/>
    </row>
    <row r="22" spans="1:6" ht="21" thickBot="1" x14ac:dyDescent="0.25">
      <c r="A22" s="6" t="s">
        <v>0</v>
      </c>
      <c r="B22" s="7"/>
      <c r="C22" s="7" t="s">
        <v>23</v>
      </c>
      <c r="D22" s="55" t="s">
        <v>1</v>
      </c>
      <c r="E22" s="19" t="s">
        <v>31</v>
      </c>
      <c r="F22" s="23" t="s">
        <v>32</v>
      </c>
    </row>
    <row r="23" spans="1:6" ht="51.6" thickTop="1" x14ac:dyDescent="0.2">
      <c r="A23" s="17" t="s">
        <v>26</v>
      </c>
      <c r="B23" s="149"/>
      <c r="C23" s="28">
        <v>100000</v>
      </c>
      <c r="D23" s="29" t="s">
        <v>3</v>
      </c>
      <c r="E23" s="79">
        <v>0</v>
      </c>
      <c r="F23" s="72">
        <f t="shared" ref="F23:F28" si="1">C23*E23/1000</f>
        <v>0</v>
      </c>
    </row>
    <row r="24" spans="1:6" ht="30.6" x14ac:dyDescent="0.2">
      <c r="A24" s="15" t="s">
        <v>36</v>
      </c>
      <c r="B24" s="150"/>
      <c r="C24" s="30">
        <v>2000000</v>
      </c>
      <c r="D24" s="31" t="s">
        <v>3</v>
      </c>
      <c r="E24" s="80">
        <v>0</v>
      </c>
      <c r="F24" s="72">
        <f t="shared" si="1"/>
        <v>0</v>
      </c>
    </row>
    <row r="25" spans="1:6" ht="11.25" customHeight="1" x14ac:dyDescent="0.2">
      <c r="A25" s="64" t="s">
        <v>4</v>
      </c>
      <c r="B25" s="150"/>
      <c r="C25" s="30">
        <v>20000</v>
      </c>
      <c r="D25" s="31" t="s">
        <v>3</v>
      </c>
      <c r="E25" s="80">
        <v>0</v>
      </c>
      <c r="F25" s="72">
        <f t="shared" si="1"/>
        <v>0</v>
      </c>
    </row>
    <row r="26" spans="1:6" ht="20.399999999999999" x14ac:dyDescent="0.2">
      <c r="A26" s="16" t="s">
        <v>22</v>
      </c>
      <c r="B26" s="150"/>
      <c r="C26" s="30">
        <v>20000</v>
      </c>
      <c r="D26" s="31" t="s">
        <v>3</v>
      </c>
      <c r="E26" s="80">
        <v>0</v>
      </c>
      <c r="F26" s="72">
        <f t="shared" si="1"/>
        <v>0</v>
      </c>
    </row>
    <row r="27" spans="1:6" ht="20.399999999999999" x14ac:dyDescent="0.2">
      <c r="A27" s="15" t="s">
        <v>19</v>
      </c>
      <c r="B27" s="150"/>
      <c r="C27" s="30">
        <v>50000</v>
      </c>
      <c r="D27" s="31" t="s">
        <v>3</v>
      </c>
      <c r="E27" s="80">
        <v>0</v>
      </c>
      <c r="F27" s="72">
        <f t="shared" si="1"/>
        <v>0</v>
      </c>
    </row>
    <row r="28" spans="1:6" ht="21" thickBot="1" x14ac:dyDescent="0.25">
      <c r="A28" s="65" t="s">
        <v>5</v>
      </c>
      <c r="B28" s="151"/>
      <c r="C28" s="32">
        <v>20000</v>
      </c>
      <c r="D28" s="33" t="s">
        <v>3</v>
      </c>
      <c r="E28" s="82">
        <v>0</v>
      </c>
      <c r="F28" s="72">
        <f t="shared" si="1"/>
        <v>0</v>
      </c>
    </row>
    <row r="29" spans="1:6" ht="10.8" thickBot="1" x14ac:dyDescent="0.25">
      <c r="F29" s="81">
        <f>SUM(F23:F28)</f>
        <v>0</v>
      </c>
    </row>
    <row r="30" spans="1:6" ht="13.5" customHeight="1" x14ac:dyDescent="0.2"/>
    <row r="31" spans="1:6" ht="10.8" thickBot="1" x14ac:dyDescent="0.25">
      <c r="A31" s="51" t="s">
        <v>39</v>
      </c>
      <c r="B31" s="51"/>
      <c r="C31" s="51"/>
      <c r="D31" s="52"/>
      <c r="E31" s="83"/>
      <c r="F31" s="84"/>
    </row>
    <row r="32" spans="1:6" ht="21" thickBot="1" x14ac:dyDescent="0.25">
      <c r="A32" s="6" t="s">
        <v>0</v>
      </c>
      <c r="B32" s="19"/>
      <c r="C32" s="19" t="s">
        <v>23</v>
      </c>
      <c r="D32" s="19" t="s">
        <v>1</v>
      </c>
      <c r="E32" s="19" t="s">
        <v>31</v>
      </c>
      <c r="F32" s="23" t="s">
        <v>32</v>
      </c>
    </row>
    <row r="33" spans="1:6" ht="31.2" thickTop="1" x14ac:dyDescent="0.2">
      <c r="A33" s="66" t="s">
        <v>15</v>
      </c>
      <c r="B33" s="34"/>
      <c r="C33" s="34">
        <v>100000</v>
      </c>
      <c r="D33" s="29" t="s">
        <v>3</v>
      </c>
      <c r="E33" s="79">
        <v>0</v>
      </c>
      <c r="F33" s="72">
        <f>C33*E33/1000</f>
        <v>0</v>
      </c>
    </row>
    <row r="34" spans="1:6" ht="11.25" customHeight="1" x14ac:dyDescent="0.2">
      <c r="A34" s="35" t="s">
        <v>16</v>
      </c>
      <c r="B34" s="128"/>
      <c r="C34" s="134">
        <v>50000</v>
      </c>
      <c r="D34" s="137" t="s">
        <v>3</v>
      </c>
      <c r="E34" s="140">
        <v>0</v>
      </c>
      <c r="F34" s="117">
        <f>C34*E34/1000</f>
        <v>0</v>
      </c>
    </row>
    <row r="35" spans="1:6" ht="11.25" customHeight="1" x14ac:dyDescent="0.2">
      <c r="A35" s="25" t="s">
        <v>8</v>
      </c>
      <c r="B35" s="129"/>
      <c r="C35" s="135"/>
      <c r="D35" s="138"/>
      <c r="E35" s="141"/>
      <c r="F35" s="124"/>
    </row>
    <row r="36" spans="1:6" s="22" customFormat="1" ht="13.5" customHeight="1" x14ac:dyDescent="0.2">
      <c r="A36" s="25" t="s">
        <v>9</v>
      </c>
      <c r="B36" s="129"/>
      <c r="C36" s="135"/>
      <c r="D36" s="138"/>
      <c r="E36" s="141"/>
      <c r="F36" s="124"/>
    </row>
    <row r="37" spans="1:6" ht="13.5" customHeight="1" x14ac:dyDescent="0.2">
      <c r="A37" s="25" t="s">
        <v>10</v>
      </c>
      <c r="B37" s="129"/>
      <c r="C37" s="135"/>
      <c r="D37" s="138"/>
      <c r="E37" s="141"/>
      <c r="F37" s="124"/>
    </row>
    <row r="38" spans="1:6" ht="21.75" customHeight="1" x14ac:dyDescent="0.2">
      <c r="A38" s="25" t="s">
        <v>11</v>
      </c>
      <c r="B38" s="129"/>
      <c r="C38" s="135"/>
      <c r="D38" s="138"/>
      <c r="E38" s="141"/>
      <c r="F38" s="124"/>
    </row>
    <row r="39" spans="1:6" ht="13.5" customHeight="1" x14ac:dyDescent="0.2">
      <c r="A39" s="25" t="s">
        <v>17</v>
      </c>
      <c r="B39" s="129"/>
      <c r="C39" s="135"/>
      <c r="D39" s="138"/>
      <c r="E39" s="141"/>
      <c r="F39" s="124"/>
    </row>
    <row r="40" spans="1:6" ht="13.5" customHeight="1" x14ac:dyDescent="0.2">
      <c r="A40" s="25" t="s">
        <v>18</v>
      </c>
      <c r="B40" s="129"/>
      <c r="C40" s="135"/>
      <c r="D40" s="138"/>
      <c r="E40" s="141"/>
      <c r="F40" s="124"/>
    </row>
    <row r="41" spans="1:6" ht="13.5" customHeight="1" thickBot="1" x14ac:dyDescent="0.25">
      <c r="A41" s="36" t="s">
        <v>14</v>
      </c>
      <c r="B41" s="130"/>
      <c r="C41" s="136"/>
      <c r="D41" s="139"/>
      <c r="E41" s="142"/>
      <c r="F41" s="125"/>
    </row>
    <row r="42" spans="1:6" ht="13.5" customHeight="1" thickBot="1" x14ac:dyDescent="0.25">
      <c r="A42" s="37"/>
      <c r="B42" s="38"/>
      <c r="C42" s="38"/>
      <c r="D42" s="46"/>
      <c r="F42" s="81">
        <f>SUM(F33:F41)</f>
        <v>0</v>
      </c>
    </row>
    <row r="43" spans="1:6" ht="13.5" customHeight="1" x14ac:dyDescent="0.2"/>
    <row r="44" spans="1:6" ht="13.5" customHeight="1" thickBot="1" x14ac:dyDescent="0.25">
      <c r="A44" s="51" t="s">
        <v>40</v>
      </c>
      <c r="B44" s="51"/>
      <c r="C44" s="51"/>
      <c r="D44" s="52"/>
    </row>
    <row r="45" spans="1:6" ht="21" thickBot="1" x14ac:dyDescent="0.25">
      <c r="A45" s="54" t="s">
        <v>0</v>
      </c>
      <c r="B45" s="18" t="s">
        <v>29</v>
      </c>
      <c r="C45" s="18" t="s">
        <v>42</v>
      </c>
      <c r="D45" s="19" t="s">
        <v>30</v>
      </c>
      <c r="E45" s="19" t="s">
        <v>31</v>
      </c>
      <c r="F45" s="23" t="s">
        <v>32</v>
      </c>
    </row>
    <row r="46" spans="1:6" ht="31.8" thickTop="1" thickBot="1" x14ac:dyDescent="0.25">
      <c r="A46" s="47" t="s">
        <v>36</v>
      </c>
      <c r="B46" s="20">
        <v>100000</v>
      </c>
      <c r="C46" s="48">
        <v>5</v>
      </c>
      <c r="D46" s="58" t="s">
        <v>35</v>
      </c>
      <c r="E46" s="71">
        <v>0</v>
      </c>
      <c r="F46" s="49">
        <f>(B46*E46)/1000</f>
        <v>0</v>
      </c>
    </row>
    <row r="47" spans="1:6" ht="13.5" customHeight="1" thickBot="1" x14ac:dyDescent="0.25">
      <c r="A47" s="39"/>
      <c r="B47" s="40"/>
      <c r="C47" s="46"/>
      <c r="F47" s="50">
        <f>SUM(F46)</f>
        <v>0</v>
      </c>
    </row>
    <row r="49" spans="1:6" ht="10.8" thickBot="1" x14ac:dyDescent="0.25">
      <c r="A49" s="51" t="s">
        <v>20</v>
      </c>
      <c r="B49" s="51"/>
      <c r="C49" s="51"/>
      <c r="D49" s="52"/>
      <c r="E49" s="83"/>
      <c r="F49" s="84"/>
    </row>
    <row r="50" spans="1:6" s="22" customFormat="1" ht="21" thickBot="1" x14ac:dyDescent="0.25">
      <c r="A50" s="41" t="s">
        <v>0</v>
      </c>
      <c r="B50" s="42"/>
      <c r="C50" s="19" t="s">
        <v>23</v>
      </c>
      <c r="D50" s="19" t="s">
        <v>1</v>
      </c>
      <c r="E50" s="19" t="s">
        <v>31</v>
      </c>
      <c r="F50" s="23" t="s">
        <v>32</v>
      </c>
    </row>
    <row r="51" spans="1:6" ht="62.4" thickTop="1" thickBot="1" x14ac:dyDescent="0.25">
      <c r="A51" s="67" t="s">
        <v>6</v>
      </c>
      <c r="B51" s="43"/>
      <c r="C51" s="43">
        <v>40000</v>
      </c>
      <c r="D51" s="44" t="s">
        <v>3</v>
      </c>
      <c r="E51" s="71">
        <v>0</v>
      </c>
      <c r="F51" s="49">
        <f>C51*E51/1000</f>
        <v>0</v>
      </c>
    </row>
    <row r="52" spans="1:6" ht="10.8" thickBot="1" x14ac:dyDescent="0.25">
      <c r="F52" s="50">
        <f>SUM(F51)</f>
        <v>0</v>
      </c>
    </row>
    <row r="53" spans="1:6" s="22" customFormat="1" ht="13.5" customHeight="1" x14ac:dyDescent="0.2">
      <c r="A53" s="37"/>
      <c r="B53" s="21"/>
      <c r="C53" s="45"/>
      <c r="D53" s="37"/>
      <c r="E53" s="46"/>
      <c r="F53" s="39"/>
    </row>
    <row r="54" spans="1:6" s="60" customFormat="1" ht="10.8" thickBot="1" x14ac:dyDescent="0.25">
      <c r="A54" s="51" t="s">
        <v>69</v>
      </c>
      <c r="B54" s="51"/>
      <c r="C54" s="51"/>
      <c r="D54" s="37"/>
      <c r="E54" s="46"/>
      <c r="F54" s="61"/>
    </row>
    <row r="55" spans="1:6" s="60" customFormat="1" ht="21" thickBot="1" x14ac:dyDescent="0.25">
      <c r="A55" s="6" t="s">
        <v>0</v>
      </c>
      <c r="B55" s="7" t="s">
        <v>23</v>
      </c>
      <c r="C55" s="8" t="s">
        <v>1</v>
      </c>
      <c r="D55" s="19" t="s">
        <v>31</v>
      </c>
      <c r="E55" s="23" t="s">
        <v>32</v>
      </c>
      <c r="F55" s="61"/>
    </row>
    <row r="56" spans="1:6" s="60" customFormat="1" ht="42" thickTop="1" thickBot="1" x14ac:dyDescent="0.25">
      <c r="A56" s="67" t="s">
        <v>7</v>
      </c>
      <c r="B56" s="106">
        <v>1000000</v>
      </c>
      <c r="C56" s="107" t="s">
        <v>24</v>
      </c>
      <c r="D56" s="114">
        <v>0</v>
      </c>
      <c r="E56" s="108">
        <f>B56*D56/1000</f>
        <v>0</v>
      </c>
      <c r="F56" s="61"/>
    </row>
    <row r="57" spans="1:6" s="60" customFormat="1" ht="10.8" thickBot="1" x14ac:dyDescent="0.25">
      <c r="A57" s="39"/>
      <c r="B57" s="109"/>
      <c r="C57" s="110"/>
      <c r="D57" s="37"/>
      <c r="E57" s="111">
        <f>SUM(E56)</f>
        <v>0</v>
      </c>
      <c r="F57" s="61"/>
    </row>
    <row r="58" spans="1:6" ht="25.5" customHeight="1" x14ac:dyDescent="0.2">
      <c r="A58" s="37"/>
      <c r="C58" s="45"/>
    </row>
    <row r="59" spans="1:6" ht="27.75" customHeight="1" thickBot="1" x14ac:dyDescent="0.35">
      <c r="A59" s="126" t="s">
        <v>33</v>
      </c>
      <c r="B59" s="127"/>
      <c r="C59" s="127"/>
      <c r="D59" s="127"/>
      <c r="E59" s="127"/>
    </row>
    <row r="60" spans="1:6" ht="21" thickBot="1" x14ac:dyDescent="0.25">
      <c r="A60" s="6" t="s">
        <v>0</v>
      </c>
      <c r="B60" s="7" t="s">
        <v>23</v>
      </c>
      <c r="C60" s="8" t="s">
        <v>1</v>
      </c>
      <c r="D60" s="19" t="s">
        <v>31</v>
      </c>
      <c r="E60" s="4" t="s">
        <v>32</v>
      </c>
    </row>
    <row r="61" spans="1:6" ht="62.4" thickTop="1" thickBot="1" x14ac:dyDescent="0.25">
      <c r="A61" s="5" t="s">
        <v>34</v>
      </c>
      <c r="B61" s="9">
        <v>100000</v>
      </c>
      <c r="C61" s="10" t="s">
        <v>24</v>
      </c>
      <c r="D61" s="115">
        <v>0</v>
      </c>
      <c r="E61" s="75">
        <f>B61*D61/1000</f>
        <v>0</v>
      </c>
    </row>
    <row r="62" spans="1:6" ht="10.8" thickBot="1" x14ac:dyDescent="0.25">
      <c r="A62" s="1"/>
      <c r="B62" s="2"/>
      <c r="C62" s="3"/>
      <c r="D62" s="59"/>
      <c r="E62" s="76">
        <f>SUM(E61)</f>
        <v>0</v>
      </c>
    </row>
    <row r="63" spans="1:6" x14ac:dyDescent="0.2">
      <c r="A63" s="11"/>
      <c r="B63" s="2"/>
      <c r="C63" s="3"/>
      <c r="D63" s="59"/>
      <c r="E63" s="85"/>
    </row>
    <row r="64" spans="1:6" x14ac:dyDescent="0.2">
      <c r="A64" s="22" t="s">
        <v>43</v>
      </c>
      <c r="C64" s="3"/>
      <c r="D64" s="59"/>
      <c r="E64" s="85"/>
    </row>
    <row r="65" spans="1:5" x14ac:dyDescent="0.2">
      <c r="C65" s="3"/>
      <c r="D65" s="59"/>
      <c r="E65" s="85"/>
    </row>
    <row r="66" spans="1:5" ht="10.8" thickBot="1" x14ac:dyDescent="0.25">
      <c r="A66" s="22" t="s">
        <v>64</v>
      </c>
      <c r="B66" s="22"/>
      <c r="C66" s="3"/>
      <c r="D66" s="59"/>
      <c r="E66" s="85"/>
    </row>
    <row r="67" spans="1:5" ht="10.8" thickBot="1" x14ac:dyDescent="0.25">
      <c r="A67" s="87" t="s">
        <v>44</v>
      </c>
      <c r="B67" s="88" t="s">
        <v>45</v>
      </c>
      <c r="C67" s="3"/>
      <c r="D67" s="59"/>
      <c r="E67" s="85"/>
    </row>
    <row r="68" spans="1:5" x14ac:dyDescent="0.2">
      <c r="A68" s="89" t="s">
        <v>46</v>
      </c>
      <c r="B68" s="99"/>
      <c r="C68" s="3"/>
      <c r="D68" s="59"/>
      <c r="E68" s="85"/>
    </row>
    <row r="69" spans="1:5" x14ac:dyDescent="0.2">
      <c r="A69" s="90" t="s">
        <v>47</v>
      </c>
      <c r="B69" s="112" t="s">
        <v>65</v>
      </c>
      <c r="C69" s="3"/>
      <c r="D69" s="59"/>
      <c r="E69" s="85"/>
    </row>
    <row r="70" spans="1:5" ht="10.8" thickBot="1" x14ac:dyDescent="0.25">
      <c r="A70" s="90" t="s">
        <v>48</v>
      </c>
      <c r="B70" s="113" t="s">
        <v>66</v>
      </c>
      <c r="C70" s="3"/>
      <c r="D70" s="59"/>
      <c r="E70" s="85"/>
    </row>
    <row r="71" spans="1:5" x14ac:dyDescent="0.2">
      <c r="A71" s="89" t="s">
        <v>49</v>
      </c>
      <c r="B71" s="100">
        <v>3</v>
      </c>
      <c r="C71" s="3"/>
      <c r="D71" s="59"/>
      <c r="E71" s="85"/>
    </row>
    <row r="72" spans="1:5" x14ac:dyDescent="0.2">
      <c r="A72" s="101" t="s">
        <v>50</v>
      </c>
      <c r="B72" s="93">
        <v>165</v>
      </c>
      <c r="C72" s="3"/>
      <c r="D72" s="59"/>
      <c r="E72" s="85"/>
    </row>
    <row r="73" spans="1:5" x14ac:dyDescent="0.2">
      <c r="A73" s="101" t="s">
        <v>51</v>
      </c>
      <c r="B73" s="93">
        <v>165</v>
      </c>
      <c r="C73" s="3"/>
      <c r="D73" s="59"/>
      <c r="E73" s="85"/>
    </row>
    <row r="74" spans="1:5" x14ac:dyDescent="0.2">
      <c r="A74" s="101" t="s">
        <v>52</v>
      </c>
      <c r="B74" s="93" t="s">
        <v>53</v>
      </c>
      <c r="C74" s="3"/>
      <c r="D74" s="59"/>
      <c r="E74" s="85"/>
    </row>
    <row r="75" spans="1:5" x14ac:dyDescent="0.2">
      <c r="A75" s="101" t="s">
        <v>54</v>
      </c>
      <c r="B75" s="93">
        <v>100</v>
      </c>
      <c r="C75" s="3"/>
      <c r="D75" s="59"/>
      <c r="E75" s="85"/>
    </row>
    <row r="76" spans="1:5" x14ac:dyDescent="0.2">
      <c r="A76" s="101" t="s">
        <v>55</v>
      </c>
      <c r="B76" s="102">
        <v>165</v>
      </c>
      <c r="C76" s="3"/>
      <c r="D76" s="59"/>
      <c r="E76" s="85"/>
    </row>
    <row r="77" spans="1:5" ht="41.4" thickBot="1" x14ac:dyDescent="0.25">
      <c r="A77" s="103" t="s">
        <v>33</v>
      </c>
      <c r="B77" s="104">
        <v>2000</v>
      </c>
      <c r="C77" s="3"/>
      <c r="D77" s="59"/>
      <c r="E77" s="85"/>
    </row>
    <row r="78" spans="1:5" x14ac:dyDescent="0.2">
      <c r="C78" s="3"/>
      <c r="D78" s="59"/>
      <c r="E78" s="85"/>
    </row>
    <row r="79" spans="1:5" ht="10.8" thickBot="1" x14ac:dyDescent="0.25">
      <c r="A79" s="22" t="s">
        <v>56</v>
      </c>
      <c r="B79" s="105"/>
      <c r="C79" s="3"/>
      <c r="D79" s="59"/>
      <c r="E79" s="85"/>
    </row>
    <row r="80" spans="1:5" ht="21" thickBot="1" x14ac:dyDescent="0.25">
      <c r="A80" s="87" t="s">
        <v>44</v>
      </c>
      <c r="B80" s="91" t="s">
        <v>57</v>
      </c>
      <c r="C80" s="3"/>
      <c r="D80" s="59"/>
      <c r="E80" s="85"/>
    </row>
    <row r="81" spans="1:6" x14ac:dyDescent="0.2">
      <c r="A81" s="90" t="s">
        <v>58</v>
      </c>
      <c r="B81" s="92">
        <v>20000000</v>
      </c>
      <c r="C81" s="3"/>
      <c r="D81" s="59"/>
      <c r="E81" s="85"/>
    </row>
    <row r="82" spans="1:6" ht="20.399999999999999" x14ac:dyDescent="0.2">
      <c r="A82" s="25" t="s">
        <v>59</v>
      </c>
      <c r="B82" s="93">
        <v>50000000</v>
      </c>
      <c r="C82" s="3"/>
      <c r="D82" s="59"/>
      <c r="E82" s="85"/>
    </row>
    <row r="83" spans="1:6" x14ac:dyDescent="0.2">
      <c r="A83" s="94" t="s">
        <v>60</v>
      </c>
      <c r="B83" s="95">
        <v>500000</v>
      </c>
      <c r="C83" s="3"/>
      <c r="D83" s="59"/>
      <c r="E83" s="85"/>
    </row>
    <row r="84" spans="1:6" x14ac:dyDescent="0.2">
      <c r="A84" s="96" t="s">
        <v>61</v>
      </c>
      <c r="B84" s="95">
        <v>100000</v>
      </c>
      <c r="C84" s="3"/>
      <c r="D84" s="59"/>
      <c r="E84" s="85"/>
    </row>
    <row r="85" spans="1:6" x14ac:dyDescent="0.2">
      <c r="A85" s="96" t="s">
        <v>62</v>
      </c>
      <c r="B85" s="95">
        <v>100000</v>
      </c>
      <c r="C85" s="3"/>
      <c r="D85" s="59"/>
      <c r="E85" s="85"/>
    </row>
    <row r="86" spans="1:6" ht="10.8" thickBot="1" x14ac:dyDescent="0.25">
      <c r="A86" s="97" t="s">
        <v>63</v>
      </c>
      <c r="B86" s="98">
        <v>250000</v>
      </c>
      <c r="C86" s="3"/>
      <c r="D86" s="59"/>
      <c r="E86" s="85"/>
    </row>
    <row r="87" spans="1:6" x14ac:dyDescent="0.2">
      <c r="A87" s="11"/>
      <c r="B87" s="2"/>
      <c r="C87" s="3"/>
      <c r="D87" s="59"/>
      <c r="E87" s="85"/>
    </row>
    <row r="88" spans="1:6" ht="10.8" thickBot="1" x14ac:dyDescent="0.25">
      <c r="A88" s="11"/>
      <c r="B88" s="2"/>
      <c r="C88" s="3"/>
      <c r="D88" s="59"/>
      <c r="E88" s="85"/>
    </row>
    <row r="89" spans="1:6" s="22" customFormat="1" ht="16.5" customHeight="1" thickBot="1" x14ac:dyDescent="0.35">
      <c r="A89" s="120" t="s">
        <v>67</v>
      </c>
      <c r="B89" s="121"/>
      <c r="C89" s="121"/>
      <c r="D89" s="121"/>
      <c r="E89" s="122"/>
      <c r="F89" s="86">
        <f>F19+F29+F42+F47+F52+E57+E62</f>
        <v>0</v>
      </c>
    </row>
    <row r="90" spans="1:6" ht="15.75" customHeight="1" thickBot="1" x14ac:dyDescent="0.35">
      <c r="A90" s="123" t="s">
        <v>68</v>
      </c>
      <c r="B90" s="121"/>
      <c r="C90" s="121"/>
      <c r="D90" s="121"/>
      <c r="E90" s="122"/>
      <c r="F90" s="86">
        <f>F89*4</f>
        <v>0</v>
      </c>
    </row>
  </sheetData>
  <mergeCells count="16">
    <mergeCell ref="A1:D1"/>
    <mergeCell ref="A4:D4"/>
    <mergeCell ref="F11:F18"/>
    <mergeCell ref="A89:E89"/>
    <mergeCell ref="A90:E90"/>
    <mergeCell ref="F34:F41"/>
    <mergeCell ref="A59:E59"/>
    <mergeCell ref="B34:B41"/>
    <mergeCell ref="B11:B18"/>
    <mergeCell ref="C34:C41"/>
    <mergeCell ref="D34:D41"/>
    <mergeCell ref="E34:E41"/>
    <mergeCell ref="C11:C18"/>
    <mergeCell ref="D11:D18"/>
    <mergeCell ref="E11:E18"/>
    <mergeCell ref="B23:B28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>
  <f:record>
    <f:field ref="objname" par="" text="PM Príloha č. 1 – Plnenie kritérií – majetok a zodpovednosť" edit="true"/>
    <f:field ref="objsubject" par="" text="" edit="true"/>
    <f:field ref="objcreatedby" par="" text="Hrablayová, Zdenka, Ing."/>
    <f:field ref="objcreatedat" par="" date="2025-09-17T13:05:43" text="17. 9. 2025 13:05:43"/>
    <f:field ref="objchangedby" par="" text="Hollý, Matúš, Ing."/>
    <f:field ref="objmodifiedat" par="" date="2025-09-19T09:08:16" text="19. 9. 2025 9:08:16"/>
    <f:field ref="doc_FSCFOLIO_1_1001_FieldDocumentNumber" par="" text=""/>
    <f:field ref="doc_FSCFOLIO_1_1001_FieldSubject" par="" text="" edit="true"/>
    <f:field ref="FSCFOLIO_1_1001_FieldCurrentUser" par="" text="Ing. Zdenka Hrablayová"/>
    <f:field ref="CCAPRECONFIG_15_1001_Objektname" par="" text="PM Príloha č. 1 – Plnenie kritérií – majetok a zodpovednosť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6A89D9CD75044A7B37FEB8DF79EAB" ma:contentTypeVersion="18" ma:contentTypeDescription="Umožňuje vytvoriť nový dokument." ma:contentTypeScope="" ma:versionID="318ad1d47844b4d43553a724a348642c">
  <xsd:schema xmlns:xsd="http://www.w3.org/2001/XMLSchema" xmlns:xs="http://www.w3.org/2001/XMLSchema" xmlns:p="http://schemas.microsoft.com/office/2006/metadata/properties" xmlns:ns2="9944b554-0f63-4044-bd2f-4997d6141290" xmlns:ns3="21a0fdb5-44c0-4c0e-aa9c-339aa6fbccbf" targetNamespace="http://schemas.microsoft.com/office/2006/metadata/properties" ma:root="true" ma:fieldsID="1cb1b1527187ac8019d10c742abfbe83" ns2:_="" ns3:_="">
    <xsd:import namespace="9944b554-0f63-4044-bd2f-4997d6141290"/>
    <xsd:import namespace="21a0fdb5-44c0-4c0e-aa9c-339aa6fbcc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44b554-0f63-4044-bd2f-4997d61412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5c1d929-5736-4539-9048-9493562be1da}" ma:internalName="TaxCatchAll" ma:showField="CatchAllData" ma:web="9944b554-0f63-4044-bd2f-4997d61412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0fdb5-44c0-4c0e-aa9c-339aa6fbcc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d182489f-bfb3-4095-9f42-ba4f41aff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a0fdb5-44c0-4c0e-aa9c-339aa6fbccbf">
      <Terms xmlns="http://schemas.microsoft.com/office/infopath/2007/PartnerControls"/>
    </lcf76f155ced4ddcb4097134ff3c332f>
    <TaxCatchAll xmlns="9944b554-0f63-4044-bd2f-4997d6141290" xsi:nil="true"/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E2B0D318-3EB5-4733-B5D1-25C6C5117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44b554-0f63-4044-bd2f-4997d6141290"/>
    <ds:schemaRef ds:uri="21a0fdb5-44c0-4c0e-aa9c-339aa6fbcc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5CF905-6364-4C96-B2E4-7FE2536681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C6D844-06DA-41EF-BDC9-6C5DF80CF7AF}">
  <ds:schemaRefs>
    <ds:schemaRef ds:uri="http://schemas.microsoft.com/office/2006/metadata/properties"/>
    <ds:schemaRef ds:uri="http://schemas.microsoft.com/office/infopath/2007/PartnerControls"/>
    <ds:schemaRef ds:uri="21a0fdb5-44c0-4c0e-aa9c-339aa6fbccbf"/>
    <ds:schemaRef ds:uri="9944b554-0f63-4044-bd2f-4997d61412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casť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Beňovič</dc:creator>
  <cp:lastModifiedBy>Hrablayová Zdenka</cp:lastModifiedBy>
  <cp:lastPrinted>2025-06-10T06:02:58Z</cp:lastPrinted>
  <dcterms:created xsi:type="dcterms:W3CDTF">2018-09-19T11:59:16Z</dcterms:created>
  <dcterms:modified xsi:type="dcterms:W3CDTF">2025-10-09T10:39:10Z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0x010100D2B6A89D9CD75044A7B37FEB8DF79EAB</vt:lpwstr>
  </property>
  <property fmtid="{D5CDD505-2E9C-101B-9397-08002B2CF9AE}" pid="3" name="MediaServiceImageTags">
    <vt:lpwstr/>
  </property>
</Properties>
</file>