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xr:revisionPtr revIDLastSave="0" documentId="13_ncr:1_{FC268425-7180-48B2-B892-C4555AE971AA}" xr6:coauthVersionLast="47" xr6:coauthVersionMax="47" xr10:uidLastSave="{00000000-0000-0000-0000-000000000000}"/>
  <bookViews>
    <workbookView xWindow="1224" yWindow="228" windowWidth="21840" windowHeight="13152" xr2:uid="{00000000-000D-0000-FFFF-FFFF00000000}"/>
  </bookViews>
  <sheets>
    <sheet name="Rekapitulácia stavby_Revízia 2" sheetId="3" r:id="rId1"/>
    <sheet name="Súpis prác_Revízia 2" sheetId="1" r:id="rId2"/>
    <sheet name="Časti stavby_Revízia 2" sheetId="2" r:id="rId3"/>
  </sheets>
  <definedNames>
    <definedName name="_xlnm.Print_Titles" localSheetId="2">'Časti stavby_Revízia 2'!$1:$3</definedName>
    <definedName name="_xlnm.Print_Titles" localSheetId="0">'Rekapitulácia stavby_Revízia 2'!$1:$3</definedName>
    <definedName name="_xlnm.Print_Titles" localSheetId="1">'Súpis prác_Revízia 2'!$1:$3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4" i="2" l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I17" i="2" l="1"/>
  <c r="I109" i="2"/>
  <c r="E5" i="3" s="1"/>
  <c r="I110" i="2" l="1"/>
  <c r="E4" i="3"/>
  <c r="F5" i="3"/>
  <c r="G5" i="3" s="1"/>
  <c r="F4" i="3" l="1"/>
  <c r="G4" i="3" s="1"/>
  <c r="G6" i="3" s="1"/>
  <c r="E6" i="3"/>
  <c r="F6" i="3" s="1"/>
</calcChain>
</file>

<file path=xl/sharedStrings.xml><?xml version="1.0" encoding="utf-8"?>
<sst xmlns="http://schemas.openxmlformats.org/spreadsheetml/2006/main" count="889" uniqueCount="374">
  <si>
    <t>Klasifikácia produkcie</t>
  </si>
  <si>
    <t>Čislo položky</t>
  </si>
  <si>
    <t>Názov položky</t>
  </si>
  <si>
    <t>M.j.</t>
  </si>
  <si>
    <t>Množstvo</t>
  </si>
  <si>
    <t>Jednotková cena</t>
  </si>
  <si>
    <t>45.00.00 - Všeobecné položky v procese obstarávania stavieb</t>
  </si>
  <si>
    <t xml:space="preserve">45.00.00  </t>
  </si>
  <si>
    <t xml:space="preserve">00000104       </t>
  </si>
  <si>
    <t>Mostný zošit</t>
  </si>
  <si>
    <t xml:space="preserve">KPL       </t>
  </si>
  <si>
    <t xml:space="preserve">00000105       </t>
  </si>
  <si>
    <t>Prevádzkový poriadok</t>
  </si>
  <si>
    <t xml:space="preserve">00000106       </t>
  </si>
  <si>
    <t>Povodňový plán</t>
  </si>
  <si>
    <t xml:space="preserve">00010401       </t>
  </si>
  <si>
    <t>Zmluvné požiadavky poplatky za skládky vybúraných hmôt a sutí</t>
  </si>
  <si>
    <t xml:space="preserve">T         </t>
  </si>
  <si>
    <t xml:space="preserve">00010402       </t>
  </si>
  <si>
    <t>Zmluvné požiadavky poplatky za zemník</t>
  </si>
  <si>
    <t xml:space="preserve">M3        </t>
  </si>
  <si>
    <t xml:space="preserve">00010403       </t>
  </si>
  <si>
    <t>Zmluvné požiadavky poplatky za skládky zeminy</t>
  </si>
  <si>
    <t xml:space="preserve">00010404       </t>
  </si>
  <si>
    <t>Zmluvné požiadavky poplatky za skládky travín, krovia, mačiny,lesnej hrabanky</t>
  </si>
  <si>
    <t xml:space="preserve">00030113       </t>
  </si>
  <si>
    <t>Geodetické práce, vykonávané pred výstavbou, určenie priebehu nadzemného alebo podzemného existujúceho aj plánovaného vedenia</t>
  </si>
  <si>
    <t xml:space="preserve">00030331       </t>
  </si>
  <si>
    <t>Geodetické práce, vykonávané po výstavbe, zameranie skutočného vyhotovenia stavby</t>
  </si>
  <si>
    <t xml:space="preserve">00030332       </t>
  </si>
  <si>
    <t>Geodetické práce, vykonávané po výstavbe, kontrolné merania zhotoveného objektu</t>
  </si>
  <si>
    <t xml:space="preserve">00040221       </t>
  </si>
  <si>
    <t>Projektové práce, stavebná časť (stavebné objekty vrátane ich technického vybavenia), náklady na vypracovanie dokumentácie vykonaných prác (DVP)</t>
  </si>
  <si>
    <t xml:space="preserve">00040222       </t>
  </si>
  <si>
    <t>Projektové práce, stavebná časť (stavebné objekty vrátane ich technického vybavenia), náklady na dokumentáciu skutočného zhotovenia stavby</t>
  </si>
  <si>
    <t xml:space="preserve">00060121       </t>
  </si>
  <si>
    <t>Zariadenie staveniska, prevádzkové, oplotenie staveniska</t>
  </si>
  <si>
    <t>45.11.11 - Demolačné práce</t>
  </si>
  <si>
    <t xml:space="preserve">45.11.11  </t>
  </si>
  <si>
    <t xml:space="preserve">05010105       </t>
  </si>
  <si>
    <t>Búranie konštrukcií základov, železobetónových</t>
  </si>
  <si>
    <t xml:space="preserve">05010205       </t>
  </si>
  <si>
    <t>Búranie konštrukcií muriva, priečok, pilierov,prekladov železobetónových</t>
  </si>
  <si>
    <t xml:space="preserve">05010405       </t>
  </si>
  <si>
    <t>Búranie konštrukcií trámov, nosníkov, prievlakov, konzolových prvkov železobetónových</t>
  </si>
  <si>
    <t xml:space="preserve">05020131       </t>
  </si>
  <si>
    <t>Vybúranie, odstránenie konštrukcií - izolácie povlakovej</t>
  </si>
  <si>
    <t xml:space="preserve">M2        </t>
  </si>
  <si>
    <t xml:space="preserve">05020342       </t>
  </si>
  <si>
    <t>Vybúranie konštrukcií a demontáže, inštalačného vedenia a príslušenstva kanalizačného</t>
  </si>
  <si>
    <t xml:space="preserve">KS        </t>
  </si>
  <si>
    <t xml:space="preserve">05030166       </t>
  </si>
  <si>
    <t>Odstránenie spevnených plôch vozoviek a doplňujúcich konštrukcií krytov dlaždených</t>
  </si>
  <si>
    <t xml:space="preserve">05030407       </t>
  </si>
  <si>
    <t>Odstránenie spevnených plôch a vozoviek, zvodidiel, zábradlia,stien, oplotení kovových</t>
  </si>
  <si>
    <t xml:space="preserve">M         </t>
  </si>
  <si>
    <t xml:space="preserve">05030507       </t>
  </si>
  <si>
    <t>Odstránenie spevnených plôch a vozoviek, zvislého dopravného značenia, kovových</t>
  </si>
  <si>
    <t xml:space="preserve">05080200       </t>
  </si>
  <si>
    <t>Doprava vybúraných hmôt vodorovná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</si>
  <si>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</si>
  <si>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</si>
  <si>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</si>
  <si>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</si>
  <si>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05090462       </t>
  </si>
  <si>
    <t>Doplňujúce práce, diamantové rezanie bitúmenového krytu, podkladu</t>
  </si>
  <si>
    <t>45.11.20 - Výkopové zemné práce a presun zemín</t>
  </si>
  <si>
    <t xml:space="preserve">45.11.20  </t>
  </si>
  <si>
    <t xml:space="preserve">01010103       </t>
  </si>
  <si>
    <t>Pripravné práce, odstránenie porastov krovín</t>
  </si>
  <si>
    <t xml:space="preserve">01010301       </t>
  </si>
  <si>
    <t>Pripravné práce, čerpanie vody gravitačnými studňami</t>
  </si>
  <si>
    <t xml:space="preserve">HOD       </t>
  </si>
  <si>
    <t xml:space="preserve">01010401       </t>
  </si>
  <si>
    <t>Pripravné práce, odvedenie vody potrubím alebo žľabmi na povrchu</t>
  </si>
  <si>
    <t xml:space="preserve">01020101       </t>
  </si>
  <si>
    <t>Odkopávky a prekopávky humóznej vrstvy ornice</t>
  </si>
  <si>
    <t xml:space="preserve">01020300       </t>
  </si>
  <si>
    <t>Odkopávky a prekopávky v zemníkoch</t>
  </si>
  <si>
    <t xml:space="preserve">01020400       </t>
  </si>
  <si>
    <t>Odkopávky a prekopávky komunikácií,železníc,plôch</t>
  </si>
  <si>
    <t xml:space="preserve">01020600       </t>
  </si>
  <si>
    <t>Odkopávky a prekopávky korýt vodotokov</t>
  </si>
  <si>
    <t xml:space="preserve">01030102       </t>
  </si>
  <si>
    <t>Hĺbené vykopávky jám nezapažených</t>
  </si>
  <si>
    <t xml:space="preserve">01030201       </t>
  </si>
  <si>
    <t>Hĺbené vykopávky rýh š. do 600 mm</t>
  </si>
  <si>
    <t xml:space="preserve">01040100       </t>
  </si>
  <si>
    <t>Konštrukcie z hornín - skládky</t>
  </si>
  <si>
    <t xml:space="preserve">01040402       </t>
  </si>
  <si>
    <t>Konštrukcie z hornín - zásypy so zhutnením</t>
  </si>
  <si>
    <t xml:space="preserve">01060202       </t>
  </si>
  <si>
    <t>Premiestnenie  , vodorovné do 1 000 m</t>
  </si>
  <si>
    <t xml:space="preserve">01060204       </t>
  </si>
  <si>
    <t>Premiestnenie  vodorovné nad 3 000 m</t>
  </si>
  <si>
    <t xml:space="preserve">01080102       </t>
  </si>
  <si>
    <t>Povrchové úpravy terénu, úprava pláne so  zhutnením v násypoch</t>
  </si>
  <si>
    <t xml:space="preserve">01080402       </t>
  </si>
  <si>
    <t>Povrchové úpravy terénu, svahovanie v násypoch</t>
  </si>
  <si>
    <t>45.11.23 - Vyplňovanie a rekultivačné práce</t>
  </si>
  <si>
    <t xml:space="preserve">45.11.23  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</si>
  <si>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</si>
  <si>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</si>
  <si>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</si>
  <si>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</si>
  <si>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</si>
  <si>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</si>
  <si>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</si>
  <si>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</si>
  <si>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45.22.11 - Stavebné práce na mostoch</t>
  </si>
  <si>
    <t xml:space="preserve">45.22.11  </t>
  </si>
  <si>
    <t xml:space="preserve">11010102       </t>
  </si>
  <si>
    <t>Základy, pásy z betónu železového</t>
  </si>
  <si>
    <t xml:space="preserve">11010111       </t>
  </si>
  <si>
    <t>Základy, pásy, debnenie tradičné</t>
  </si>
  <si>
    <t xml:space="preserve">11010121       </t>
  </si>
  <si>
    <t>Základy, pásy, výstuž z betonárskej ocele</t>
  </si>
  <si>
    <t xml:space="preserve">11050202       </t>
  </si>
  <si>
    <t>Zvislé konštrukcie inžinierskych stavieb, opory z betónu železového</t>
  </si>
  <si>
    <t xml:space="preserve">11050211       </t>
  </si>
  <si>
    <t>Zvislé konštrukcie inžinierskych stavieb, opory, debnenie tradičné</t>
  </si>
  <si>
    <t xml:space="preserve">11050602       </t>
  </si>
  <si>
    <t>Zvislé konštrukcie inžinierskych stavieb, rímsy z betónu železového</t>
  </si>
  <si>
    <t xml:space="preserve">11050611       </t>
  </si>
  <si>
    <t>Zvislé konštrukcie inžinierskych stavieb, rímsy, debnenie tradičné</t>
  </si>
  <si>
    <t xml:space="preserve">11050621       </t>
  </si>
  <si>
    <t>Zvislé konštrukcie inžinierskych stavieb, rímsy, výstuž z betonárskej ocele</t>
  </si>
  <si>
    <t xml:space="preserve">11080202       </t>
  </si>
  <si>
    <t>Vodorovné nosné konštrukcie inžinierskych stavieb, mostné dosky, klenby z betónu železového</t>
  </si>
  <si>
    <t xml:space="preserve">11080211       </t>
  </si>
  <si>
    <t>Vodorovné nosné konštrukcie inžinierskych stavieb, mostné dosky, klenby, debnenie tradičné</t>
  </si>
  <si>
    <t xml:space="preserve">11080221       </t>
  </si>
  <si>
    <t>Vodorovné nosné konštrukcie inžinierskych stavieb, mostné dosky, klenby, výstuž z betonárskej ocele</t>
  </si>
  <si>
    <t xml:space="preserve">11200101       </t>
  </si>
  <si>
    <t>Podkladné konštrukcie, podkladné vrstvy, z betónu prostého</t>
  </si>
  <si>
    <t xml:space="preserve">11200111       </t>
  </si>
  <si>
    <t>Podkladné konštrukcie, podkladné vrstvy, debnenie tradičné</t>
  </si>
  <si>
    <t xml:space="preserve">21210301       </t>
  </si>
  <si>
    <t>Spevnené plochy, schody z betónu</t>
  </si>
  <si>
    <t xml:space="preserve">21250106       </t>
  </si>
  <si>
    <t>Doplňujúce konštrukcie, zvodidlá oceľové</t>
  </si>
  <si>
    <t xml:space="preserve">21250107       </t>
  </si>
  <si>
    <t>Doplňujúce konštrukcie, zábradlie kompozitné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</si>
  <si>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</si>
  <si>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</si>
  <si>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</si>
  <si>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</si>
  <si>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21250906       </t>
  </si>
  <si>
    <t>Doplňujúce konštrukcie, drobné zariadenia oceľové</t>
  </si>
  <si>
    <t xml:space="preserve">21251006       </t>
  </si>
  <si>
    <t>Doplňujúce konštrukcie, podperné konštrukcie mostov oceľové</t>
  </si>
  <si>
    <t>45.23.13 - Práce na stavbe miestnych potrubných vedení vody a kanalizácie</t>
  </si>
  <si>
    <t xml:space="preserve">45.23.13  </t>
  </si>
  <si>
    <t xml:space="preserve">27030421       </t>
  </si>
  <si>
    <t>Kanalizácie, rúry plastové, PE, PP</t>
  </si>
  <si>
    <t xml:space="preserve">27030422       </t>
  </si>
  <si>
    <t>Kanalizácie, rúry plastové, PVC</t>
  </si>
  <si>
    <t xml:space="preserve">27031172       </t>
  </si>
  <si>
    <t>Kanalizácie, ostatné konštrukcie, vpusty kanalizačné</t>
  </si>
  <si>
    <t xml:space="preserve">27031176       </t>
  </si>
  <si>
    <t>Kanalizácie, ostatné konštrukcie, doplnky</t>
  </si>
  <si>
    <t>45.23.32 - Práce na vrchnej stavbe diaľníc, ciest, ulíc, chodníkov a nekrytých parkovísk</t>
  </si>
  <si>
    <t xml:space="preserve">45.23.32  </t>
  </si>
  <si>
    <t xml:space="preserve">11251001       </t>
  </si>
  <si>
    <t>Doplňujúce konštrukcie, priekopové žľaby, z betónu prostého</t>
  </si>
  <si>
    <t xml:space="preserve">22020418       </t>
  </si>
  <si>
    <t>Podkladné a krycie vrstvy s hydraulickým spojivom, cementobetónové jednovrstvové, beton železový</t>
  </si>
  <si>
    <t xml:space="preserve">22030330       </t>
  </si>
  <si>
    <t>Podkladné a krycie vrstvy z asfaltových zmesí, bitúmenové postreky, nátery,posypy spojovací postrek</t>
  </si>
  <si>
    <t xml:space="preserve">22030334       </t>
  </si>
  <si>
    <t>Podkladné a krycie vrstvy z asfaltových zmesí, bitúmenové postreky, nátery, posypy posyp podkladu alebo krytu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</si>
  <si>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</si>
  <si>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</si>
  <si>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</si>
  <si>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</si>
  <si>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</si>
  <si>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</si>
  <si>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</si>
  <si>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</si>
  <si>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22250356       </t>
  </si>
  <si>
    <t>Doplňujúce konštrukcie, zvodidlá prefabrikované</t>
  </si>
  <si>
    <t xml:space="preserve">22250570       </t>
  </si>
  <si>
    <t>Doplňujúce konštrukcie, značky staničenia a geodetické body, meračské značky</t>
  </si>
  <si>
    <t xml:space="preserve">22250671       </t>
  </si>
  <si>
    <t>Doplňujúce konštrukcie,  zvislé dopravné značky, normálny rozmer alebo zväčšený rozmer</t>
  </si>
  <si>
    <t xml:space="preserve">22250980       </t>
  </si>
  <si>
    <t>Doplňujúce konštrukcie,  obrubníky chodníkové</t>
  </si>
  <si>
    <t xml:space="preserve">22250981       </t>
  </si>
  <si>
    <t>Doplňujúce konštrukcie,  obrubníky záhonové</t>
  </si>
  <si>
    <t xml:space="preserve">22251083       </t>
  </si>
  <si>
    <t>Doplňujúce konštrukcie,  dilatačné škáry rezané</t>
  </si>
  <si>
    <t xml:space="preserve">22251161       </t>
  </si>
  <si>
    <t>Doplňujúce konštrukcie,  otvorené žľaby z betónových tvárnic</t>
  </si>
  <si>
    <t>45.23.33 - Práce na spodnej stavby diaľnic, ciest, ulíc a chodníkov</t>
  </si>
  <si>
    <t xml:space="preserve">45.23.33  </t>
  </si>
  <si>
    <t xml:space="preserve">11200102       </t>
  </si>
  <si>
    <t>Podkladné konštrukcie, podkladné vrstvy, z betónu železového</t>
  </si>
  <si>
    <t xml:space="preserve">22010104       </t>
  </si>
  <si>
    <t>Podkladné a krycie vrstvy bez spojiva nestmelené, štrkodrva</t>
  </si>
  <si>
    <t xml:space="preserve">22010201       </t>
  </si>
  <si>
    <t>Podkladné a krycie vrstvy bez spojiva, spevnenie krajníc zo zeminy</t>
  </si>
  <si>
    <t xml:space="preserve">22010204       </t>
  </si>
  <si>
    <t>Podkladné a krycie vrstvy bez spojiva, spevnenie krajníc, štrkodrva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</si>
  <si>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</si>
  <si>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</si>
  <si>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</si>
  <si>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</si>
  <si>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 xml:space="preserve">22030539       </t>
  </si>
  <si>
    <t>Podkladné a krycie vrstvy z asfaltových zmesí s bitúmenovým spojivom, kamenivo obaľované asfaltom</t>
  </si>
  <si>
    <t>45.24.70 - Práce na hrubej stavbe úprav tokov, hrádzí, zavlažovacích kanálov a akvaduktov</t>
  </si>
  <si>
    <t xml:space="preserve">45.24.70  </t>
  </si>
  <si>
    <t xml:space="preserve">11200201       </t>
  </si>
  <si>
    <t>Podkladné konštrukcie, tesniace vrstvy, prahy, z betónu prostého</t>
  </si>
  <si>
    <t xml:space="preserve">31210303       </t>
  </si>
  <si>
    <t>Spevnené plochy, dlažby z  lomového  kameňa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</si>
  <si>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</si>
  <si>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</si>
  <si>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</si>
  <si>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</si>
  <si>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61010103       </t>
  </si>
  <si>
    <t>Izolácie proti vode a zemnej vlhkosti, bežných konštrukcií fóliami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</si>
  <si>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</si>
  <si>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</si>
  <si>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</si>
  <si>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</si>
  <si>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</si>
  <si>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</si>
  <si>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02010221       </t>
  </si>
  <si>
    <t>Zlepšovanie základovej pôdy, lôžko pre trativody a vankúše pod základy, z betónu prosteho</t>
  </si>
  <si>
    <t xml:space="preserve">02010309       </t>
  </si>
  <si>
    <t>Zlepšovanie základovej pôdy, trativody kompletné z potrubia plastického</t>
  </si>
  <si>
    <t xml:space="preserve">02010521       </t>
  </si>
  <si>
    <t>Zlepšovanie základovej pôdy, drenážne vrstvy z betónu prosteho</t>
  </si>
  <si>
    <t xml:space="preserve">02050132       </t>
  </si>
  <si>
    <t>Steny štetovnicové baranené, z kovových dielcov</t>
  </si>
  <si>
    <t xml:space="preserve">02050432       </t>
  </si>
  <si>
    <t>Steny - odstránenie štetovníc z kovových dielcov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</si>
  <si>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</si>
  <si>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</si>
  <si>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</si>
  <si>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</si>
  <si>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>Časť stavby</t>
  </si>
  <si>
    <t>Cena bez DPH</t>
  </si>
  <si>
    <t>SO 000-00 - VŠEOBECNÉ POLOŽKY</t>
  </si>
  <si>
    <t>00000104</t>
  </si>
  <si>
    <t>KPL</t>
  </si>
  <si>
    <t>00000105</t>
  </si>
  <si>
    <t>00000106</t>
  </si>
  <si>
    <t>00010401</t>
  </si>
  <si>
    <t>T</t>
  </si>
  <si>
    <t>00010402</t>
  </si>
  <si>
    <t>M3</t>
  </si>
  <si>
    <t>00010403</t>
  </si>
  <si>
    <t>00010404</t>
  </si>
  <si>
    <t>00030113</t>
  </si>
  <si>
    <t>00030331</t>
  </si>
  <si>
    <t>00030332</t>
  </si>
  <si>
    <t>00040221</t>
  </si>
  <si>
    <t>00040222</t>
  </si>
  <si>
    <t>00060121</t>
  </si>
  <si>
    <t>Celkom za SO 000-00 - VŠEOBECNÉ POLOŽKY</t>
  </si>
  <si>
    <t>SO 201-00 - REKONŠTRUKCIA MOSTA EV.Č. 50-310 CEZ POĽNÝ JAROK</t>
  </si>
  <si>
    <t>05010105</t>
  </si>
  <si>
    <t>05010205</t>
  </si>
  <si>
    <t>05010405</t>
  </si>
  <si>
    <t>05020131</t>
  </si>
  <si>
    <t>M2</t>
  </si>
  <si>
    <t>05020342</t>
  </si>
  <si>
    <t>KS</t>
  </si>
  <si>
    <t>05030166</t>
  </si>
  <si>
    <t>05030407</t>
  </si>
  <si>
    <t>M</t>
  </si>
  <si>
    <t>05030507</t>
  </si>
  <si>
    <t>05080200</t>
  </si>
  <si>
    <t>05090361</t>
  </si>
  <si>
    <t>05090362</t>
  </si>
  <si>
    <t>05090462</t>
  </si>
  <si>
    <t>01010103</t>
  </si>
  <si>
    <t>01010301</t>
  </si>
  <si>
    <t>HOD</t>
  </si>
  <si>
    <t>01010401</t>
  </si>
  <si>
    <t>01020101</t>
  </si>
  <si>
    <t>01020300</t>
  </si>
  <si>
    <t>01020400</t>
  </si>
  <si>
    <t>01020600</t>
  </si>
  <si>
    <t>01030102</t>
  </si>
  <si>
    <t>01030201</t>
  </si>
  <si>
    <t>01040100</t>
  </si>
  <si>
    <t>01040402</t>
  </si>
  <si>
    <t>01060202</t>
  </si>
  <si>
    <t>01060204</t>
  </si>
  <si>
    <t>01080102</t>
  </si>
  <si>
    <t>01080402</t>
  </si>
  <si>
    <t>01060700</t>
  </si>
  <si>
    <t>01080501</t>
  </si>
  <si>
    <t>01080503</t>
  </si>
  <si>
    <t>01080811</t>
  </si>
  <si>
    <t>11010102</t>
  </si>
  <si>
    <t>11010111</t>
  </si>
  <si>
    <t>11010121</t>
  </si>
  <si>
    <t>11050202</t>
  </si>
  <si>
    <t>11050211</t>
  </si>
  <si>
    <t>11050602</t>
  </si>
  <si>
    <t>11050611</t>
  </si>
  <si>
    <t>11050621</t>
  </si>
  <si>
    <t>11080202</t>
  </si>
  <si>
    <t>11080211</t>
  </si>
  <si>
    <t>11080221</t>
  </si>
  <si>
    <t>11200101</t>
  </si>
  <si>
    <t>11200111</t>
  </si>
  <si>
    <t>21210301</t>
  </si>
  <si>
    <t>21250106</t>
  </si>
  <si>
    <t>21250107</t>
  </si>
  <si>
    <t>21250422</t>
  </si>
  <si>
    <t>21250424</t>
  </si>
  <si>
    <t>21250906</t>
  </si>
  <si>
    <t>21251006</t>
  </si>
  <si>
    <t>27030421</t>
  </si>
  <si>
    <t>27030422</t>
  </si>
  <si>
    <t>27031172</t>
  </si>
  <si>
    <t>27031176</t>
  </si>
  <si>
    <t>11251001</t>
  </si>
  <si>
    <t>22020418</t>
  </si>
  <si>
    <t>22030330</t>
  </si>
  <si>
    <t>22030334</t>
  </si>
  <si>
    <t>22030640</t>
  </si>
  <si>
    <t>22030641</t>
  </si>
  <si>
    <t>22030643</t>
  </si>
  <si>
    <t>22030744</t>
  </si>
  <si>
    <t>22250356</t>
  </si>
  <si>
    <t>22250570</t>
  </si>
  <si>
    <t>22250671</t>
  </si>
  <si>
    <t>22250980</t>
  </si>
  <si>
    <t>22250981</t>
  </si>
  <si>
    <t>22251083</t>
  </si>
  <si>
    <t>22251161</t>
  </si>
  <si>
    <t>11200102</t>
  </si>
  <si>
    <t>22010104</t>
  </si>
  <si>
    <t>22010201</t>
  </si>
  <si>
    <t>22010204</t>
  </si>
  <si>
    <t>22020210</t>
  </si>
  <si>
    <t>22030329</t>
  </si>
  <si>
    <t>22030539</t>
  </si>
  <si>
    <t>11200201</t>
  </si>
  <si>
    <t>31210303</t>
  </si>
  <si>
    <t>61010101</t>
  </si>
  <si>
    <t>61010103</t>
  </si>
  <si>
    <t>61010105</t>
  </si>
  <si>
    <t>61010502</t>
  </si>
  <si>
    <t>02010221</t>
  </si>
  <si>
    <t>02010309</t>
  </si>
  <si>
    <t>02010521</t>
  </si>
  <si>
    <t>02050132</t>
  </si>
  <si>
    <t>02050432</t>
  </si>
  <si>
    <t>84010807</t>
  </si>
  <si>
    <t>Celkom za SO 201-00 - REKONŠTRUKCIA MOSTA EV.Č. 50-310 CEZ POĽNÝ JAROK</t>
  </si>
  <si>
    <t>Celkový súčet</t>
  </si>
  <si>
    <t>Číslo časti stavby</t>
  </si>
  <si>
    <t>Klasifikácia stavieb</t>
  </si>
  <si>
    <t>Názov časti stavby</t>
  </si>
  <si>
    <t>Cena s DPH</t>
  </si>
  <si>
    <t xml:space="preserve">SO 000-00    </t>
  </si>
  <si>
    <t xml:space="preserve">    </t>
  </si>
  <si>
    <t xml:space="preserve">VŠEOBECNÉ POLOŽKY    </t>
  </si>
  <si>
    <t xml:space="preserve">SO 201-00    </t>
  </si>
  <si>
    <t xml:space="preserve">REKONŠTRUKCIA MOSTA EV.Č. 50-310 CEZ POĽNÝ JAROK    </t>
  </si>
  <si>
    <t>DPH 23%</t>
  </si>
  <si>
    <t>Miesto: .............................................</t>
  </si>
  <si>
    <t>Dátum: ...........................................</t>
  </si>
  <si>
    <t xml:space="preserve">pečiatka, meno, priezvisko a podpis oprávnenej osoby uchádzača </t>
  </si>
  <si>
    <t>...............................................................</t>
  </si>
  <si>
    <t>.................................................</t>
  </si>
  <si>
    <t>.................................................................</t>
  </si>
  <si>
    <t>Revízia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</si>
</sst>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.00"/>
  </numFmts>
  <fonts count="9">
    <font>
      <sz val="11"/>
      <color theme="1"/>
      <name val="Aptos Narrow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8"/>
      <color rgb="FFFF0000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</cellStyleXfs>
  <cellXfs count="48">
    <xf numFmtId="0" fontId="0" fillId="0" borderId="0" xfId="0"/>
    <xf numFmtId="164" fontId="1" fillId="2" borderId="1" xfId="1" applyNumberFormat="1" applyBorder="1" applyProtection="1">
      <protection locked="0"/>
    </xf>
    <xf numFmtId="0" fontId="0" fillId="0" borderId="0" xfId="0" applyProtection="1"/>
    <xf numFmtId="0" fontId="4" fillId="3" borderId="1" xfId="5" applyBorder="1" applyProtection="1"/>
    <xf numFmtId="0" fontId="4" fillId="3" borderId="1" xfId="5" applyBorder="1" applyAlignment="1" applyProtection="1">
      <alignment horizontal="center"/>
    </xf>
    <xf numFmtId="0" fontId="2" fillId="0" borderId="1" xfId="3" quotePrefix="1" applyBorder="1" applyProtection="1"/>
    <xf numFmtId="0" fontId="2" fillId="0" borderId="1" xfId="3" applyBorder="1" applyProtection="1"/>
    <xf numFmtId="164" fontId="2" fillId="0" borderId="1" xfId="3" applyNumberFormat="1" applyBorder="1" applyProtection="1"/>
    <xf numFmtId="0" fontId="2" fillId="0" borderId="1" xfId="3" applyBorder="1" applyAlignment="1" applyProtection="1">
      <alignment horizontal="center"/>
    </xf>
    <xf numFmtId="164" fontId="4" fillId="0" borderId="1" xfId="7" applyNumberFormat="1" applyBorder="1" applyProtection="1"/>
    <xf numFmtId="0" fontId="0" fillId="0" borderId="0" xfId="0" applyBorder="1" applyProtection="1"/>
    <xf numFmtId="0" fontId="0" fillId="0" borderId="0" xfId="0" applyFill="1" applyProtection="1"/>
    <xf numFmtId="0" fontId="5" fillId="3" borderId="1" xfId="6" applyBorder="1" applyAlignment="1" applyProtection="1">
      <alignment horizontal="center"/>
    </xf>
    <xf numFmtId="0" fontId="1" fillId="0" borderId="2" xfId="2" applyBorder="1" applyAlignment="1" applyProtection="1">
      <alignment wrapText="1"/>
    </xf>
    <xf numFmtId="0" fontId="1" fillId="0" borderId="1" xfId="2" quotePrefix="1" applyBorder="1" applyProtection="1"/>
    <xf numFmtId="0" fontId="1" fillId="0" borderId="1" xfId="2" applyBorder="1" applyAlignment="1" applyProtection="1">
      <alignment wrapText="1"/>
    </xf>
    <xf numFmtId="0" fontId="1" fillId="0" borderId="1" xfId="2" applyBorder="1" applyProtection="1"/>
    <xf numFmtId="164" fontId="1" fillId="0" borderId="1" xfId="2" applyNumberFormat="1" applyBorder="1" applyProtection="1"/>
    <xf numFmtId="164" fontId="0" fillId="0" borderId="0" xfId="0" applyNumberFormat="1" applyProtection="1"/>
    <xf numFmtId="0" fontId="1" fillId="0" borderId="3" xfId="2" applyBorder="1" applyAlignment="1" applyProtection="1">
      <alignment wrapText="1"/>
    </xf>
    <xf numFmtId="164" fontId="6" fillId="0" borderId="1" xfId="2" applyNumberFormat="1" applyFont="1" applyBorder="1" applyProtection="1"/>
    <xf numFmtId="0" fontId="5" fillId="3" borderId="1" xfId="6" applyBorder="1" applyProtection="1"/>
    <xf numFmtId="0" fontId="4" fillId="0" borderId="5" xfId="7" applyBorder="1" applyProtection="1"/>
    <xf numFmtId="0" fontId="4" fillId="0" borderId="6" xfId="7" applyBorder="1" applyProtection="1"/>
    <xf numFmtId="0" fontId="4" fillId="0" borderId="7" xfId="7" applyBorder="1" applyProtection="1"/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</xf>
    <xf numFmtId="0" fontId="5" fillId="3" borderId="1" xfId="6" applyBorder="1" applyProtection="1"/>
    <xf numFmtId="0" fontId="7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4" xfId="2" applyBorder="1" applyAlignment="1" applyProtection="1">
      <alignment wrapText="1"/>
    </xf>
    <xf numFmtId="0" fontId="1" fillId="0" borderId="5" xfId="2" applyBorder="1" applyProtection="1"/>
    <xf numFmtId="0" fontId="1" fillId="0" borderId="6" xfId="2" applyBorder="1" applyProtection="1"/>
    <xf numFmtId="164" fontId="1" fillId="0" borderId="6" xfId="2" applyNumberFormat="1" applyBorder="1" applyProtection="1"/>
    <xf numFmtId="164" fontId="1" fillId="0" borderId="7" xfId="2" applyNumberFormat="1" applyBorder="1" applyProtection="1"/>
    <xf numFmtId="164" fontId="3" fillId="0" borderId="1" xfId="2" applyNumberFormat="1" applyFont="1" applyBorder="1" applyProtection="1"/>
    <xf numFmtId="0" fontId="3" fillId="0" borderId="5" xfId="4" applyBorder="1" applyProtection="1"/>
    <xf numFmtId="0" fontId="3" fillId="0" borderId="6" xfId="4" applyBorder="1" applyProtection="1"/>
    <xf numFmtId="164" fontId="3" fillId="0" borderId="6" xfId="4" applyNumberFormat="1" applyBorder="1" applyProtection="1"/>
    <xf numFmtId="164" fontId="3" fillId="0" borderId="7" xfId="4" applyNumberFormat="1" applyBorder="1" applyProtection="1"/>
    <xf numFmtId="164" fontId="3" fillId="0" borderId="1" xfId="4" applyNumberFormat="1" applyBorder="1" applyProtection="1"/>
    <xf numFmtId="0" fontId="3" fillId="0" borderId="0" xfId="4" applyBorder="1" applyProtection="1"/>
    <xf numFmtId="164" fontId="3" fillId="0" borderId="0" xfId="4" applyNumberFormat="1" applyBorder="1" applyProtection="1"/>
    <xf numFmtId="0" fontId="0" fillId="0" borderId="0" xfId="0" applyFill="1" applyAlignment="1" applyProtection="1">
      <alignment horizontal="left"/>
    </xf>
  </cellXfs>
  <cellStyles count="8">
    <cellStyle name="Background_Yellow" xfId="1" xr:uid="{00000000-0005-0000-0000-000000000000}"/>
    <cellStyle name="Font_Ariel_Normal" xfId="3" xr:uid="{00000000-0005-0000-0000-000001000000}"/>
    <cellStyle name="Font_Ariel_Normal_Bold" xfId="7" xr:uid="{00000000-0005-0000-0000-000002000000}"/>
    <cellStyle name="Font_Ariel_Normal_Bold_BG_Gray" xfId="5" xr:uid="{00000000-0005-0000-0000-000003000000}"/>
    <cellStyle name="Font_Ariel_Small" xfId="2" xr:uid="{00000000-0005-0000-0000-000004000000}"/>
    <cellStyle name="Font_Ariel_Small_Bold" xfId="4" xr:uid="{00000000-0005-0000-0000-000005000000}"/>
    <cellStyle name="Font_Ariel_Small_Bold_BG_Gray" xfId="6" xr:uid="{00000000-0005-0000-0000-000006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2:H29"/>
  <sheetViews>
    <sheetView showGridLines="0" tabSelected="1" view="pageLayout" zoomScaleNormal="100" workbookViewId="0">
      <selection activeCell="F6" sqref="F6"/>
    </sheetView>
  </sheetViews>
  <sheetFormatPr defaultRowHeight="14.4"/>
  <cols>
    <col min="1" max="1" width="2.33203125" style="2" customWidth="1"/>
    <col min="2" max="2" width="14.88671875" style="2" bestFit="1" customWidth="1"/>
    <col min="3" max="3" width="16.33203125" style="2" bestFit="1" customWidth="1"/>
    <col min="4" max="4" width="50.21875" style="2" bestFit="1" customWidth="1"/>
    <col min="5" max="7" width="17.33203125" style="2" customWidth="1"/>
    <col min="8" max="8" width="0" style="2" hidden="1" customWidth="1"/>
    <col min="9" max="16384" width="8.88671875" style="2"/>
  </cols>
  <sheetData>
    <row r="2" spans="1:8">
      <c r="G2" s="32" t="s">
        <v>373</v>
      </c>
    </row>
    <row r="3" spans="1:8">
      <c r="B3" s="3" t="s">
        <v>357</v>
      </c>
      <c r="C3" s="3" t="s">
        <v>358</v>
      </c>
      <c r="D3" s="3" t="s">
        <v>359</v>
      </c>
      <c r="E3" s="4" t="s">
        <v>242</v>
      </c>
      <c r="F3" s="4" t="s">
        <v>366</v>
      </c>
      <c r="G3" s="4" t="s">
        <v>360</v>
      </c>
    </row>
    <row r="4" spans="1:8">
      <c r="B4" s="5" t="s">
        <v>361</v>
      </c>
      <c r="C4" s="6" t="s">
        <v>362</v>
      </c>
      <c r="D4" s="6" t="s">
        <v>363</v>
      </c>
      <c r="E4" s="7">
        <f>'Časti stavby_Revízia 2'!I17</f>
        <v>0</v>
      </c>
      <c r="F4" s="7">
        <f>E4*0.23</f>
        <v>0</v>
      </c>
      <c r="G4" s="7">
        <f>E4+F4</f>
        <v>0</v>
      </c>
      <c r="H4" s="2">
        <v>1</v>
      </c>
    </row>
    <row r="5" spans="1:8">
      <c r="B5" s="5" t="s">
        <v>364</v>
      </c>
      <c r="C5" s="8">
        <v>2141</v>
      </c>
      <c r="D5" s="6" t="s">
        <v>365</v>
      </c>
      <c r="E5" s="7">
        <f>'Časti stavby_Revízia 2'!I109</f>
        <v>0</v>
      </c>
      <c r="F5" s="7">
        <f>E5*0.23</f>
        <v>0</v>
      </c>
      <c r="G5" s="7">
        <f>E5+F5</f>
        <v>0</v>
      </c>
      <c r="H5" s="2">
        <v>1</v>
      </c>
    </row>
    <row r="6" spans="1:8">
      <c r="B6" s="22" t="s">
        <v>356</v>
      </c>
      <c r="C6" s="23"/>
      <c r="D6" s="24"/>
      <c r="E6" s="9">
        <f>SUMIF(H4:H5,1,E4:E5)</f>
        <v>0</v>
      </c>
      <c r="F6" s="9">
        <f>E6*0.23</f>
        <v>0</v>
      </c>
      <c r="G6" s="9">
        <f>SUMIF(H4:H5,1,G4:G5)</f>
        <v>0</v>
      </c>
    </row>
    <row r="14" spans="1:8">
      <c r="A14" s="10"/>
      <c r="B14" s="25" t="s">
        <v>367</v>
      </c>
      <c r="C14" s="25"/>
      <c r="D14" s="11"/>
    </row>
    <row r="18" spans="2:7">
      <c r="B18" s="25" t="s">
        <v>368</v>
      </c>
      <c r="C18" s="25"/>
      <c r="D18" s="11"/>
    </row>
    <row r="24" spans="2:7">
      <c r="E24" s="29"/>
      <c r="F24" s="29"/>
    </row>
    <row r="25" spans="2:7">
      <c r="E25" s="30" t="s">
        <v>370</v>
      </c>
      <c r="F25" s="30"/>
    </row>
    <row r="26" spans="2:7" ht="28.8" customHeight="1">
      <c r="E26" s="26" t="s">
        <v>369</v>
      </c>
      <c r="F26" s="26"/>
    </row>
    <row r="27" spans="2:7">
      <c r="F27" s="27"/>
      <c r="G27" s="27"/>
    </row>
    <row r="28" spans="2:7">
      <c r="F28" s="28"/>
      <c r="G28" s="28"/>
    </row>
    <row r="29" spans="2:7" ht="29.4" customHeight="1">
      <c r="F29" s="26"/>
      <c r="G29" s="26"/>
    </row>
  </sheetData>
  <sheetProtection algorithmName="SHA-512" hashValue="UWZqvh8corPpdqCdY8zyeOUxyjnO86AKQM2aYdr4jKy/LUzUys/8M2cB2L/rgJdhACYvQcZeFBMpKI+sDlLDjA==" saltValue="DXCYxHpAijmIZw6Ts1odeA==" spinCount="100000" sheet="1" objects="1" scenarios="1"/>
  <mergeCells count="9">
    <mergeCell ref="B6:D6"/>
    <mergeCell ref="B14:C14"/>
    <mergeCell ref="B18:C18"/>
    <mergeCell ref="F29:G29"/>
    <mergeCell ref="F27:G27"/>
    <mergeCell ref="F28:G28"/>
    <mergeCell ref="E24:F24"/>
    <mergeCell ref="E25:F25"/>
    <mergeCell ref="E26:F26"/>
  </mergeCells>
  <printOptions horizontalCentered="1"/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>&amp;LRekonštrukcia mosta ev. č. 50-310 Ľudvikov dvor&amp;RPríloha č. 1 k časti B.2 SP - Výkaz výmer (zároveň Príloha č. 2 k Zmluve o dielo)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B2:I121"/>
  <sheetViews>
    <sheetView showGridLines="0" topLeftCell="A48" zoomScaleNormal="100" workbookViewId="0">
      <selection activeCell="L58" sqref="L58"/>
    </sheetView>
  </sheetViews>
  <sheetFormatPr defaultRowHeight="14.4"/>
  <cols>
    <col min="1" max="1" width="2.33203125" style="2" customWidth="1"/>
    <col min="2" max="2" width="30.77734375" style="2" customWidth="1"/>
    <col min="3" max="3" width="7.6640625" style="2" bestFit="1" customWidth="1"/>
    <col min="4" max="4" width="10.44140625" style="2" bestFit="1" customWidth="1"/>
    <col min="5" max="5" width="50.77734375" style="2" customWidth="1"/>
    <col min="6" max="6" width="7" style="2" bestFit="1" customWidth="1"/>
    <col min="7" max="7" width="8.44140625" style="2" bestFit="1" customWidth="1"/>
    <col min="8" max="8" width="0.88671875" style="2" customWidth="1"/>
    <col min="9" max="9" width="17.33203125" style="2" customWidth="1"/>
    <col min="10" max="16384" width="8.88671875" style="2"/>
  </cols>
  <sheetData>
    <row r="2" spans="2:9">
      <c r="I2" s="33" t="s">
        <v>373</v>
      </c>
    </row>
    <row r="3" spans="2:9">
      <c r="B3" s="21" t="s">
        <v>0</v>
      </c>
      <c r="C3" s="31" t="s">
        <v>1</v>
      </c>
      <c r="D3" s="31"/>
      <c r="E3" s="21" t="s">
        <v>2</v>
      </c>
      <c r="F3" s="21" t="s">
        <v>3</v>
      </c>
      <c r="G3" s="21" t="s">
        <v>4</v>
      </c>
      <c r="I3" s="12" t="s">
        <v>5</v>
      </c>
    </row>
    <row r="4" spans="2:9" ht="21.6">
      <c r="B4" s="13" t="s">
        <v>6</v>
      </c>
      <c r="C4" s="14" t="s">
        <v>7</v>
      </c>
      <c r="D4" s="14" t="s">
        <v>8</v>
      </c>
      <c r="E4" s="15" t="s">
        <v>9</v>
      </c>
      <c r="F4" s="16" t="s">
        <v>10</v>
      </c>
      <c r="G4" s="17">
        <v>1</v>
      </c>
      <c r="H4" s="18"/>
      <c r="I4" s="1"/>
    </row>
    <row r="5" spans="2:9">
      <c r="B5" s="19"/>
      <c r="C5" s="14" t="s">
        <v>7</v>
      </c>
      <c r="D5" s="14" t="s">
        <v>11</v>
      </c>
      <c r="E5" s="15" t="s">
        <v>12</v>
      </c>
      <c r="F5" s="16" t="s">
        <v>10</v>
      </c>
      <c r="G5" s="17">
        <v>1</v>
      </c>
      <c r="H5" s="18"/>
      <c r="I5" s="1"/>
    </row>
    <row r="6" spans="2:9">
      <c r="B6" s="19"/>
      <c r="C6" s="14" t="s">
        <v>7</v>
      </c>
      <c r="D6" s="14" t="s">
        <v>13</v>
      </c>
      <c r="E6" s="15" t="s">
        <v>14</v>
      </c>
      <c r="F6" s="16" t="s">
        <v>10</v>
      </c>
      <c r="G6" s="17">
        <v>1</v>
      </c>
      <c r="H6" s="18"/>
      <c r="I6" s="1"/>
    </row>
    <row r="7" spans="2:9">
      <c r="B7" s="19"/>
      <c r="C7" s="14" t="s">
        <v>7</v>
      </c>
      <c r="D7" s="14" t="s">
        <v>15</v>
      </c>
      <c r="E7" s="15" t="s">
        <v>16</v>
      </c>
      <c r="F7" s="16" t="s">
        <v>17</v>
      </c>
      <c r="G7" s="17">
        <v>668.7</v>
      </c>
      <c r="H7" s="18"/>
      <c r="I7" s="1"/>
    </row>
    <row r="8" spans="2:9">
      <c r="B8" s="19"/>
      <c r="C8" s="14" t="s">
        <v>7</v>
      </c>
      <c r="D8" s="14" t="s">
        <v>18</v>
      </c>
      <c r="E8" s="15" t="s">
        <v>19</v>
      </c>
      <c r="F8" s="16" t="s">
        <v>20</v>
      </c>
      <c r="G8" s="17">
        <v>384.7</v>
      </c>
      <c r="H8" s="18"/>
      <c r="I8" s="1"/>
    </row>
    <row r="9" spans="2:9">
      <c r="B9" s="19"/>
      <c r="C9" s="14" t="s">
        <v>7</v>
      </c>
      <c r="D9" s="14" t="s">
        <v>21</v>
      </c>
      <c r="E9" s="15" t="s">
        <v>22</v>
      </c>
      <c r="F9" s="16" t="s">
        <v>20</v>
      </c>
      <c r="G9" s="17">
        <v>769.54</v>
      </c>
      <c r="H9" s="18"/>
      <c r="I9" s="1"/>
    </row>
    <row r="10" spans="2:9" ht="30.6" customHeight="1">
      <c r="B10" s="19"/>
      <c r="C10" s="14" t="s">
        <v>7</v>
      </c>
      <c r="D10" s="14" t="s">
        <v>23</v>
      </c>
      <c r="E10" s="15" t="s">
        <v>24</v>
      </c>
      <c r="F10" s="16" t="s">
        <v>20</v>
      </c>
      <c r="G10" s="17">
        <v>51.05</v>
      </c>
      <c r="H10" s="18"/>
      <c r="I10" s="1"/>
    </row>
    <row r="11" spans="2:9" ht="30" customHeight="1">
      <c r="B11" s="19"/>
      <c r="C11" s="14" t="s">
        <v>7</v>
      </c>
      <c r="D11" s="14" t="s">
        <v>25</v>
      </c>
      <c r="E11" s="15" t="s">
        <v>26</v>
      </c>
      <c r="F11" s="16" t="s">
        <v>10</v>
      </c>
      <c r="G11" s="17">
        <v>1</v>
      </c>
      <c r="H11" s="18"/>
      <c r="I11" s="1"/>
    </row>
    <row r="12" spans="2:9" ht="30" customHeight="1">
      <c r="B12" s="19"/>
      <c r="C12" s="14" t="s">
        <v>7</v>
      </c>
      <c r="D12" s="14" t="s">
        <v>27</v>
      </c>
      <c r="E12" s="15" t="s">
        <v>28</v>
      </c>
      <c r="F12" s="16" t="s">
        <v>10</v>
      </c>
      <c r="G12" s="17">
        <v>1</v>
      </c>
      <c r="H12" s="18"/>
      <c r="I12" s="1"/>
    </row>
    <row r="13" spans="2:9" ht="30.6" customHeight="1">
      <c r="B13" s="19"/>
      <c r="C13" s="14" t="s">
        <v>7</v>
      </c>
      <c r="D13" s="14" t="s">
        <v>29</v>
      </c>
      <c r="E13" s="15" t="s">
        <v>30</v>
      </c>
      <c r="F13" s="16" t="s">
        <v>10</v>
      </c>
      <c r="G13" s="17">
        <v>1</v>
      </c>
      <c r="H13" s="18"/>
      <c r="I13" s="1"/>
    </row>
    <row r="14" spans="2:9" ht="35.4" customHeight="1">
      <c r="B14" s="19"/>
      <c r="C14" s="14" t="s">
        <v>7</v>
      </c>
      <c r="D14" s="14" t="s">
        <v>31</v>
      </c>
      <c r="E14" s="15" t="s">
        <v>32</v>
      </c>
      <c r="F14" s="16" t="s">
        <v>10</v>
      </c>
      <c r="G14" s="17">
        <v>1</v>
      </c>
      <c r="H14" s="18"/>
      <c r="I14" s="1"/>
    </row>
    <row r="15" spans="2:9" ht="36.6" customHeight="1">
      <c r="B15" s="19"/>
      <c r="C15" s="14" t="s">
        <v>7</v>
      </c>
      <c r="D15" s="14" t="s">
        <v>33</v>
      </c>
      <c r="E15" s="15" t="s">
        <v>34</v>
      </c>
      <c r="F15" s="16" t="s">
        <v>10</v>
      </c>
      <c r="G15" s="17">
        <v>1</v>
      </c>
      <c r="H15" s="18"/>
      <c r="I15" s="1"/>
    </row>
    <row r="16" spans="2:9">
      <c r="B16" s="19"/>
      <c r="C16" s="14" t="s">
        <v>7</v>
      </c>
      <c r="D16" s="14" t="s">
        <v>35</v>
      </c>
      <c r="E16" s="15" t="s">
        <v>36</v>
      </c>
      <c r="F16" s="16" t="s">
        <v>10</v>
      </c>
      <c r="G16" s="17">
        <v>1</v>
      </c>
      <c r="H16" s="18"/>
      <c r="I16" s="1"/>
    </row>
    <row r="17" spans="2:9">
      <c r="B17" s="13" t="s">
        <v>37</v>
      </c>
      <c r="C17" s="14" t="s">
        <v>38</v>
      </c>
      <c r="D17" s="14" t="s">
        <v>39</v>
      </c>
      <c r="E17" s="15" t="s">
        <v>40</v>
      </c>
      <c r="F17" s="16" t="s">
        <v>20</v>
      </c>
      <c r="G17" s="17">
        <v>48.75</v>
      </c>
      <c r="H17" s="18"/>
      <c r="I17" s="1"/>
    </row>
    <row r="18" spans="2:9">
      <c r="B18" s="19"/>
      <c r="C18" s="14" t="s">
        <v>38</v>
      </c>
      <c r="D18" s="14" t="s">
        <v>41</v>
      </c>
      <c r="E18" s="15" t="s">
        <v>42</v>
      </c>
      <c r="F18" s="16" t="s">
        <v>20</v>
      </c>
      <c r="G18" s="17">
        <v>50.21</v>
      </c>
      <c r="H18" s="18"/>
      <c r="I18" s="1"/>
    </row>
    <row r="19" spans="2:9" ht="27.6" customHeight="1">
      <c r="B19" s="19"/>
      <c r="C19" s="14" t="s">
        <v>38</v>
      </c>
      <c r="D19" s="14" t="s">
        <v>43</v>
      </c>
      <c r="E19" s="15" t="s">
        <v>44</v>
      </c>
      <c r="F19" s="16" t="s">
        <v>20</v>
      </c>
      <c r="G19" s="17">
        <v>29.73</v>
      </c>
      <c r="H19" s="18"/>
      <c r="I19" s="1"/>
    </row>
    <row r="20" spans="2:9">
      <c r="B20" s="19"/>
      <c r="C20" s="14" t="s">
        <v>38</v>
      </c>
      <c r="D20" s="14" t="s">
        <v>45</v>
      </c>
      <c r="E20" s="15" t="s">
        <v>46</v>
      </c>
      <c r="F20" s="16" t="s">
        <v>47</v>
      </c>
      <c r="G20" s="17">
        <v>81.94</v>
      </c>
      <c r="H20" s="18"/>
      <c r="I20" s="1"/>
    </row>
    <row r="21" spans="2:9" ht="21.6">
      <c r="B21" s="19"/>
      <c r="C21" s="14" t="s">
        <v>38</v>
      </c>
      <c r="D21" s="14" t="s">
        <v>48</v>
      </c>
      <c r="E21" s="15" t="s">
        <v>49</v>
      </c>
      <c r="F21" s="16" t="s">
        <v>50</v>
      </c>
      <c r="G21" s="17">
        <v>1</v>
      </c>
      <c r="H21" s="18"/>
      <c r="I21" s="1"/>
    </row>
    <row r="22" spans="2:9" ht="21.6">
      <c r="B22" s="19"/>
      <c r="C22" s="14" t="s">
        <v>38</v>
      </c>
      <c r="D22" s="14" t="s">
        <v>51</v>
      </c>
      <c r="E22" s="15" t="s">
        <v>52</v>
      </c>
      <c r="F22" s="16" t="s">
        <v>47</v>
      </c>
      <c r="G22" s="17">
        <v>21.6</v>
      </c>
      <c r="H22" s="18"/>
      <c r="I22" s="1"/>
    </row>
    <row r="23" spans="2:9" ht="21.6">
      <c r="B23" s="19"/>
      <c r="C23" s="14" t="s">
        <v>38</v>
      </c>
      <c r="D23" s="14" t="s">
        <v>53</v>
      </c>
      <c r="E23" s="15" t="s">
        <v>54</v>
      </c>
      <c r="F23" s="16" t="s">
        <v>55</v>
      </c>
      <c r="G23" s="17">
        <v>434.9</v>
      </c>
      <c r="H23" s="18"/>
      <c r="I23" s="1"/>
    </row>
    <row r="24" spans="2:9" ht="21.6">
      <c r="B24" s="19"/>
      <c r="C24" s="14" t="s">
        <v>38</v>
      </c>
      <c r="D24" s="14" t="s">
        <v>56</v>
      </c>
      <c r="E24" s="15" t="s">
        <v>57</v>
      </c>
      <c r="F24" s="16" t="s">
        <v>50</v>
      </c>
      <c r="G24" s="17">
        <v>4</v>
      </c>
      <c r="H24" s="18"/>
      <c r="I24" s="1"/>
    </row>
    <row r="25" spans="2:9">
      <c r="B25" s="19"/>
      <c r="C25" s="14" t="s">
        <v>38</v>
      </c>
      <c r="D25" s="14" t="s">
        <v>58</v>
      </c>
      <c r="E25" s="15" t="s">
        <v>59</v>
      </c>
      <c r="F25" s="16" t="s">
        <v>17</v>
      </c>
      <c r="G25" s="17">
        <v>698.25</v>
      </c>
      <c r="H25" s="18"/>
      <c r="I25" s="1"/>
    </row>
    <row r="26" spans="2:9">
      <c r="B26" s="19"/>
      <c r="C26" s="14" t="s">
        <v>38</v>
      </c>
      <c r="D26" s="14" t="s">
        <v>60</v>
      </c>
      <c r="E26" s="15" t="s">
        <v>61</v>
      </c>
      <c r="F26" s="16" t="s">
        <v>47</v>
      </c>
      <c r="G26" s="17">
        <v>86.04</v>
      </c>
      <c r="H26" s="18"/>
      <c r="I26" s="1"/>
    </row>
    <row r="27" spans="2:9">
      <c r="B27" s="19"/>
      <c r="C27" s="14" t="s">
        <v>38</v>
      </c>
      <c r="D27" s="14" t="s">
        <v>62</v>
      </c>
      <c r="E27" s="15" t="s">
        <v>63</v>
      </c>
      <c r="F27" s="16" t="s">
        <v>47</v>
      </c>
      <c r="G27" s="17">
        <v>3161.6</v>
      </c>
      <c r="H27" s="18"/>
      <c r="I27" s="1"/>
    </row>
    <row r="28" spans="2:9">
      <c r="B28" s="19"/>
      <c r="C28" s="14" t="s">
        <v>38</v>
      </c>
      <c r="D28" s="14" t="s">
        <v>64</v>
      </c>
      <c r="E28" s="15" t="s">
        <v>65</v>
      </c>
      <c r="F28" s="16" t="s">
        <v>55</v>
      </c>
      <c r="G28" s="17">
        <v>80.400000000000006</v>
      </c>
      <c r="H28" s="18"/>
      <c r="I28" s="1"/>
    </row>
    <row r="29" spans="2:9" ht="21.6">
      <c r="B29" s="13" t="s">
        <v>66</v>
      </c>
      <c r="C29" s="14" t="s">
        <v>67</v>
      </c>
      <c r="D29" s="14" t="s">
        <v>68</v>
      </c>
      <c r="E29" s="15" t="s">
        <v>69</v>
      </c>
      <c r="F29" s="16" t="s">
        <v>47</v>
      </c>
      <c r="G29" s="17">
        <v>102.1</v>
      </c>
      <c r="H29" s="18"/>
      <c r="I29" s="1"/>
    </row>
    <row r="30" spans="2:9">
      <c r="B30" s="19"/>
      <c r="C30" s="14" t="s">
        <v>67</v>
      </c>
      <c r="D30" s="14" t="s">
        <v>70</v>
      </c>
      <c r="E30" s="15" t="s">
        <v>71</v>
      </c>
      <c r="F30" s="16" t="s">
        <v>72</v>
      </c>
      <c r="G30" s="17">
        <v>1344</v>
      </c>
      <c r="H30" s="18"/>
      <c r="I30" s="1"/>
    </row>
    <row r="31" spans="2:9">
      <c r="B31" s="19"/>
      <c r="C31" s="14" t="s">
        <v>67</v>
      </c>
      <c r="D31" s="14" t="s">
        <v>73</v>
      </c>
      <c r="E31" s="15" t="s">
        <v>74</v>
      </c>
      <c r="F31" s="16" t="s">
        <v>55</v>
      </c>
      <c r="G31" s="17">
        <v>80</v>
      </c>
      <c r="H31" s="18"/>
      <c r="I31" s="1"/>
    </row>
    <row r="32" spans="2:9">
      <c r="B32" s="19"/>
      <c r="C32" s="14" t="s">
        <v>67</v>
      </c>
      <c r="D32" s="14" t="s">
        <v>75</v>
      </c>
      <c r="E32" s="15" t="s">
        <v>76</v>
      </c>
      <c r="F32" s="16" t="s">
        <v>20</v>
      </c>
      <c r="G32" s="17">
        <v>51.58</v>
      </c>
      <c r="H32" s="18"/>
      <c r="I32" s="1"/>
    </row>
    <row r="33" spans="2:9">
      <c r="B33" s="19"/>
      <c r="C33" s="14" t="s">
        <v>67</v>
      </c>
      <c r="D33" s="14" t="s">
        <v>77</v>
      </c>
      <c r="E33" s="15" t="s">
        <v>78</v>
      </c>
      <c r="F33" s="16" t="s">
        <v>20</v>
      </c>
      <c r="G33" s="17">
        <v>384.7</v>
      </c>
      <c r="H33" s="18"/>
      <c r="I33" s="1"/>
    </row>
    <row r="34" spans="2:9">
      <c r="B34" s="19"/>
      <c r="C34" s="14" t="s">
        <v>67</v>
      </c>
      <c r="D34" s="14" t="s">
        <v>79</v>
      </c>
      <c r="E34" s="15" t="s">
        <v>80</v>
      </c>
      <c r="F34" s="16" t="s">
        <v>20</v>
      </c>
      <c r="G34" s="17">
        <v>171.6</v>
      </c>
      <c r="H34" s="18"/>
      <c r="I34" s="1"/>
    </row>
    <row r="35" spans="2:9">
      <c r="B35" s="19"/>
      <c r="C35" s="14" t="s">
        <v>67</v>
      </c>
      <c r="D35" s="14" t="s">
        <v>81</v>
      </c>
      <c r="E35" s="15" t="s">
        <v>82</v>
      </c>
      <c r="F35" s="16" t="s">
        <v>20</v>
      </c>
      <c r="G35" s="17">
        <v>20.420000000000002</v>
      </c>
      <c r="H35" s="18"/>
      <c r="I35" s="1"/>
    </row>
    <row r="36" spans="2:9">
      <c r="B36" s="19"/>
      <c r="C36" s="14" t="s">
        <v>67</v>
      </c>
      <c r="D36" s="14" t="s">
        <v>83</v>
      </c>
      <c r="E36" s="15" t="s">
        <v>84</v>
      </c>
      <c r="F36" s="16" t="s">
        <v>20</v>
      </c>
      <c r="G36" s="17">
        <v>576.02</v>
      </c>
      <c r="H36" s="18"/>
      <c r="I36" s="1"/>
    </row>
    <row r="37" spans="2:9">
      <c r="B37" s="19"/>
      <c r="C37" s="14" t="s">
        <v>67</v>
      </c>
      <c r="D37" s="14" t="s">
        <v>85</v>
      </c>
      <c r="E37" s="15" t="s">
        <v>86</v>
      </c>
      <c r="F37" s="16" t="s">
        <v>20</v>
      </c>
      <c r="G37" s="17">
        <v>1.5</v>
      </c>
      <c r="H37" s="18"/>
      <c r="I37" s="1"/>
    </row>
    <row r="38" spans="2:9">
      <c r="B38" s="19"/>
      <c r="C38" s="14" t="s">
        <v>67</v>
      </c>
      <c r="D38" s="14" t="s">
        <v>87</v>
      </c>
      <c r="E38" s="15" t="s">
        <v>88</v>
      </c>
      <c r="F38" s="16" t="s">
        <v>20</v>
      </c>
      <c r="G38" s="17">
        <v>812.11</v>
      </c>
      <c r="H38" s="18"/>
      <c r="I38" s="1"/>
    </row>
    <row r="39" spans="2:9">
      <c r="B39" s="19"/>
      <c r="C39" s="14" t="s">
        <v>67</v>
      </c>
      <c r="D39" s="14" t="s">
        <v>89</v>
      </c>
      <c r="E39" s="15" t="s">
        <v>90</v>
      </c>
      <c r="F39" s="16" t="s">
        <v>20</v>
      </c>
      <c r="G39" s="17">
        <v>349.55</v>
      </c>
      <c r="H39" s="18"/>
      <c r="I39" s="1"/>
    </row>
    <row r="40" spans="2:9">
      <c r="B40" s="19"/>
      <c r="C40" s="14" t="s">
        <v>67</v>
      </c>
      <c r="D40" s="14" t="s">
        <v>91</v>
      </c>
      <c r="E40" s="15" t="s">
        <v>92</v>
      </c>
      <c r="F40" s="16" t="s">
        <v>20</v>
      </c>
      <c r="G40" s="17">
        <v>51.58</v>
      </c>
      <c r="H40" s="18"/>
      <c r="I40" s="1"/>
    </row>
    <row r="41" spans="2:9">
      <c r="B41" s="19"/>
      <c r="C41" s="14" t="s">
        <v>67</v>
      </c>
      <c r="D41" s="14" t="s">
        <v>93</v>
      </c>
      <c r="E41" s="15" t="s">
        <v>94</v>
      </c>
      <c r="F41" s="16" t="s">
        <v>20</v>
      </c>
      <c r="G41" s="17">
        <v>1205.29</v>
      </c>
      <c r="H41" s="18"/>
      <c r="I41" s="1"/>
    </row>
    <row r="42" spans="2:9">
      <c r="B42" s="19"/>
      <c r="C42" s="14" t="s">
        <v>67</v>
      </c>
      <c r="D42" s="14" t="s">
        <v>95</v>
      </c>
      <c r="E42" s="15" t="s">
        <v>96</v>
      </c>
      <c r="F42" s="16" t="s">
        <v>47</v>
      </c>
      <c r="G42" s="17">
        <v>484.6</v>
      </c>
      <c r="H42" s="18"/>
      <c r="I42" s="1"/>
    </row>
    <row r="43" spans="2:9">
      <c r="B43" s="19"/>
      <c r="C43" s="14" t="s">
        <v>67</v>
      </c>
      <c r="D43" s="14" t="s">
        <v>97</v>
      </c>
      <c r="E43" s="15" t="s">
        <v>98</v>
      </c>
      <c r="F43" s="16" t="s">
        <v>47</v>
      </c>
      <c r="G43" s="17">
        <v>304.08999999999997</v>
      </c>
      <c r="H43" s="18"/>
      <c r="I43" s="1"/>
    </row>
    <row r="44" spans="2:9">
      <c r="B44" s="13" t="s">
        <v>99</v>
      </c>
      <c r="C44" s="14" t="s">
        <v>100</v>
      </c>
      <c r="D44" s="14" t="s">
        <v>91</v>
      </c>
      <c r="E44" s="15" t="s">
        <v>92</v>
      </c>
      <c r="F44" s="16" t="s">
        <v>20</v>
      </c>
      <c r="G44" s="17">
        <v>51.58</v>
      </c>
      <c r="H44" s="18"/>
      <c r="I44" s="1"/>
    </row>
    <row r="45" spans="2:9">
      <c r="B45" s="19"/>
      <c r="C45" s="14" t="s">
        <v>100</v>
      </c>
      <c r="D45" s="14" t="s">
        <v>101</v>
      </c>
      <c r="E45" s="15" t="s">
        <v>102</v>
      </c>
      <c r="F45" s="16" t="s">
        <v>20</v>
      </c>
      <c r="G45" s="17">
        <v>51.58</v>
      </c>
      <c r="H45" s="18"/>
      <c r="I45" s="1"/>
    </row>
    <row r="46" spans="2:9">
      <c r="B46" s="19"/>
      <c r="C46" s="14" t="s">
        <v>100</v>
      </c>
      <c r="D46" s="14" t="s">
        <v>103</v>
      </c>
      <c r="E46" s="15" t="s">
        <v>104</v>
      </c>
      <c r="F46" s="16" t="s">
        <v>47</v>
      </c>
      <c r="G46" s="17">
        <v>343.84</v>
      </c>
      <c r="H46" s="18"/>
      <c r="I46" s="1"/>
    </row>
    <row r="47" spans="2:9" ht="27" customHeight="1">
      <c r="B47" s="19"/>
      <c r="C47" s="14" t="s">
        <v>100</v>
      </c>
      <c r="D47" s="14" t="s">
        <v>105</v>
      </c>
      <c r="E47" s="15" t="s">
        <v>106</v>
      </c>
      <c r="F47" s="16" t="s">
        <v>47</v>
      </c>
      <c r="G47" s="17">
        <v>304.08999999999997</v>
      </c>
      <c r="H47" s="18"/>
      <c r="I47" s="1"/>
    </row>
    <row r="48" spans="2:9" ht="21.6">
      <c r="B48" s="19"/>
      <c r="C48" s="14" t="s">
        <v>100</v>
      </c>
      <c r="D48" s="14" t="s">
        <v>107</v>
      </c>
      <c r="E48" s="15" t="s">
        <v>108</v>
      </c>
      <c r="F48" s="16" t="s">
        <v>47</v>
      </c>
      <c r="G48" s="17">
        <v>304.08999999999997</v>
      </c>
      <c r="H48" s="18"/>
      <c r="I48" s="1"/>
    </row>
    <row r="49" spans="2:9">
      <c r="B49" s="13" t="s">
        <v>109</v>
      </c>
      <c r="C49" s="14" t="s">
        <v>110</v>
      </c>
      <c r="D49" s="14" t="s">
        <v>111</v>
      </c>
      <c r="E49" s="15" t="s">
        <v>112</v>
      </c>
      <c r="F49" s="16" t="s">
        <v>20</v>
      </c>
      <c r="G49" s="17">
        <v>35.56</v>
      </c>
      <c r="H49" s="18"/>
      <c r="I49" s="1"/>
    </row>
    <row r="50" spans="2:9">
      <c r="B50" s="19"/>
      <c r="C50" s="14" t="s">
        <v>110</v>
      </c>
      <c r="D50" s="14" t="s">
        <v>113</v>
      </c>
      <c r="E50" s="15" t="s">
        <v>114</v>
      </c>
      <c r="F50" s="16" t="s">
        <v>47</v>
      </c>
      <c r="G50" s="17">
        <v>112.16</v>
      </c>
      <c r="H50" s="18"/>
      <c r="I50" s="1"/>
    </row>
    <row r="51" spans="2:9">
      <c r="B51" s="19"/>
      <c r="C51" s="14" t="s">
        <v>110</v>
      </c>
      <c r="D51" s="14" t="s">
        <v>115</v>
      </c>
      <c r="E51" s="15" t="s">
        <v>116</v>
      </c>
      <c r="F51" s="16" t="s">
        <v>17</v>
      </c>
      <c r="G51" s="17">
        <v>7.85</v>
      </c>
      <c r="H51" s="18"/>
      <c r="I51" s="1"/>
    </row>
    <row r="52" spans="2:9">
      <c r="B52" s="19"/>
      <c r="C52" s="14" t="s">
        <v>110</v>
      </c>
      <c r="D52" s="14" t="s">
        <v>117</v>
      </c>
      <c r="E52" s="15" t="s">
        <v>118</v>
      </c>
      <c r="F52" s="16" t="s">
        <v>20</v>
      </c>
      <c r="G52" s="17">
        <v>55.19</v>
      </c>
      <c r="H52" s="18"/>
      <c r="I52" s="1"/>
    </row>
    <row r="53" spans="2:9">
      <c r="B53" s="19"/>
      <c r="C53" s="14" t="s">
        <v>110</v>
      </c>
      <c r="D53" s="14" t="s">
        <v>119</v>
      </c>
      <c r="E53" s="15" t="s">
        <v>120</v>
      </c>
      <c r="F53" s="16" t="s">
        <v>47</v>
      </c>
      <c r="G53" s="17">
        <v>336.71</v>
      </c>
      <c r="H53" s="18"/>
      <c r="I53" s="1"/>
    </row>
    <row r="54" spans="2:9">
      <c r="B54" s="19"/>
      <c r="C54" s="14" t="s">
        <v>110</v>
      </c>
      <c r="D54" s="14" t="s">
        <v>121</v>
      </c>
      <c r="E54" s="15" t="s">
        <v>122</v>
      </c>
      <c r="F54" s="16" t="s">
        <v>20</v>
      </c>
      <c r="G54" s="17">
        <v>7.82</v>
      </c>
      <c r="H54" s="18"/>
      <c r="I54" s="1"/>
    </row>
    <row r="55" spans="2:9">
      <c r="B55" s="19"/>
      <c r="C55" s="14" t="s">
        <v>110</v>
      </c>
      <c r="D55" s="14" t="s">
        <v>123</v>
      </c>
      <c r="E55" s="15" t="s">
        <v>124</v>
      </c>
      <c r="F55" s="16" t="s">
        <v>47</v>
      </c>
      <c r="G55" s="20">
        <v>24.05</v>
      </c>
      <c r="H55" s="18"/>
      <c r="I55" s="1"/>
    </row>
    <row r="56" spans="2:9" ht="25.8" customHeight="1">
      <c r="B56" s="19"/>
      <c r="C56" s="14" t="s">
        <v>110</v>
      </c>
      <c r="D56" s="14" t="s">
        <v>125</v>
      </c>
      <c r="E56" s="15" t="s">
        <v>126</v>
      </c>
      <c r="F56" s="16" t="s">
        <v>17</v>
      </c>
      <c r="G56" s="17">
        <v>1</v>
      </c>
      <c r="H56" s="18"/>
      <c r="I56" s="1"/>
    </row>
    <row r="57" spans="2:9" ht="29.4" customHeight="1">
      <c r="B57" s="19"/>
      <c r="C57" s="14" t="s">
        <v>110</v>
      </c>
      <c r="D57" s="14" t="s">
        <v>127</v>
      </c>
      <c r="E57" s="15" t="s">
        <v>128</v>
      </c>
      <c r="F57" s="16" t="s">
        <v>20</v>
      </c>
      <c r="G57" s="17">
        <v>25.97</v>
      </c>
      <c r="H57" s="18"/>
      <c r="I57" s="1"/>
    </row>
    <row r="58" spans="2:9" ht="30" customHeight="1">
      <c r="B58" s="19"/>
      <c r="C58" s="14" t="s">
        <v>110</v>
      </c>
      <c r="D58" s="14" t="s">
        <v>129</v>
      </c>
      <c r="E58" s="15" t="s">
        <v>130</v>
      </c>
      <c r="F58" s="16" t="s">
        <v>47</v>
      </c>
      <c r="G58" s="20">
        <v>75.510000000000005</v>
      </c>
      <c r="H58" s="18"/>
      <c r="I58" s="1"/>
    </row>
    <row r="59" spans="2:9" ht="30.6" customHeight="1">
      <c r="B59" s="19"/>
      <c r="C59" s="14" t="s">
        <v>110</v>
      </c>
      <c r="D59" s="14" t="s">
        <v>131</v>
      </c>
      <c r="E59" s="15" t="s">
        <v>132</v>
      </c>
      <c r="F59" s="16" t="s">
        <v>17</v>
      </c>
      <c r="G59" s="17">
        <v>14.82</v>
      </c>
      <c r="H59" s="18"/>
      <c r="I59" s="1"/>
    </row>
    <row r="60" spans="2:9">
      <c r="B60" s="19"/>
      <c r="C60" s="14" t="s">
        <v>110</v>
      </c>
      <c r="D60" s="14" t="s">
        <v>133</v>
      </c>
      <c r="E60" s="15" t="s">
        <v>134</v>
      </c>
      <c r="F60" s="16" t="s">
        <v>20</v>
      </c>
      <c r="G60" s="17">
        <v>15.31</v>
      </c>
      <c r="H60" s="18"/>
      <c r="I60" s="1"/>
    </row>
    <row r="61" spans="2:9">
      <c r="B61" s="19"/>
      <c r="C61" s="14" t="s">
        <v>110</v>
      </c>
      <c r="D61" s="14" t="s">
        <v>135</v>
      </c>
      <c r="E61" s="15" t="s">
        <v>136</v>
      </c>
      <c r="F61" s="16" t="s">
        <v>47</v>
      </c>
      <c r="G61" s="17">
        <v>18.41</v>
      </c>
      <c r="H61" s="18"/>
      <c r="I61" s="1"/>
    </row>
    <row r="62" spans="2:9">
      <c r="B62" s="19"/>
      <c r="C62" s="14" t="s">
        <v>110</v>
      </c>
      <c r="D62" s="14" t="s">
        <v>137</v>
      </c>
      <c r="E62" s="15" t="s">
        <v>138</v>
      </c>
      <c r="F62" s="16" t="s">
        <v>20</v>
      </c>
      <c r="G62" s="17">
        <v>1.1100000000000001</v>
      </c>
      <c r="H62" s="18"/>
      <c r="I62" s="1"/>
    </row>
    <row r="63" spans="2:9">
      <c r="B63" s="19"/>
      <c r="C63" s="14" t="s">
        <v>110</v>
      </c>
      <c r="D63" s="14" t="s">
        <v>139</v>
      </c>
      <c r="E63" s="15" t="s">
        <v>140</v>
      </c>
      <c r="F63" s="16" t="s">
        <v>55</v>
      </c>
      <c r="G63" s="17">
        <v>366</v>
      </c>
      <c r="H63" s="18"/>
      <c r="I63" s="1"/>
    </row>
    <row r="64" spans="2:9">
      <c r="B64" s="19"/>
      <c r="C64" s="14" t="s">
        <v>110</v>
      </c>
      <c r="D64" s="14" t="s">
        <v>141</v>
      </c>
      <c r="E64" s="15" t="s">
        <v>142</v>
      </c>
      <c r="F64" s="16" t="s">
        <v>55</v>
      </c>
      <c r="G64" s="17">
        <v>7</v>
      </c>
      <c r="H64" s="18"/>
      <c r="I64" s="1"/>
    </row>
    <row r="65" spans="2:9">
      <c r="B65" s="19"/>
      <c r="C65" s="14" t="s">
        <v>110</v>
      </c>
      <c r="D65" s="14" t="s">
        <v>143</v>
      </c>
      <c r="E65" s="15" t="s">
        <v>144</v>
      </c>
      <c r="F65" s="16" t="s">
        <v>47</v>
      </c>
      <c r="G65" s="17">
        <v>3.39</v>
      </c>
      <c r="H65" s="18"/>
      <c r="I65" s="1"/>
    </row>
    <row r="66" spans="2:9">
      <c r="B66" s="19"/>
      <c r="C66" s="14" t="s">
        <v>110</v>
      </c>
      <c r="D66" s="14" t="s">
        <v>145</v>
      </c>
      <c r="E66" s="15" t="s">
        <v>146</v>
      </c>
      <c r="F66" s="16" t="s">
        <v>55</v>
      </c>
      <c r="G66" s="17">
        <v>607.48</v>
      </c>
      <c r="H66" s="18"/>
      <c r="I66" s="1"/>
    </row>
    <row r="67" spans="2:9">
      <c r="B67" s="19"/>
      <c r="C67" s="14" t="s">
        <v>110</v>
      </c>
      <c r="D67" s="14" t="s">
        <v>147</v>
      </c>
      <c r="E67" s="15" t="s">
        <v>148</v>
      </c>
      <c r="F67" s="16" t="s">
        <v>50</v>
      </c>
      <c r="G67" s="17">
        <v>24</v>
      </c>
      <c r="H67" s="18"/>
      <c r="I67" s="1"/>
    </row>
    <row r="68" spans="2:9">
      <c r="B68" s="19"/>
      <c r="C68" s="14" t="s">
        <v>110</v>
      </c>
      <c r="D68" s="14" t="s">
        <v>149</v>
      </c>
      <c r="E68" s="15" t="s">
        <v>150</v>
      </c>
      <c r="F68" s="16" t="s">
        <v>20</v>
      </c>
      <c r="G68" s="17">
        <v>107.87</v>
      </c>
      <c r="H68" s="18"/>
      <c r="I68" s="1"/>
    </row>
    <row r="69" spans="2:9" ht="21.6">
      <c r="B69" s="13" t="s">
        <v>151</v>
      </c>
      <c r="C69" s="14" t="s">
        <v>152</v>
      </c>
      <c r="D69" s="14" t="s">
        <v>153</v>
      </c>
      <c r="E69" s="15" t="s">
        <v>154</v>
      </c>
      <c r="F69" s="16" t="s">
        <v>55</v>
      </c>
      <c r="G69" s="17">
        <v>16.5</v>
      </c>
      <c r="H69" s="18"/>
      <c r="I69" s="1"/>
    </row>
    <row r="70" spans="2:9">
      <c r="B70" s="19"/>
      <c r="C70" s="14" t="s">
        <v>152</v>
      </c>
      <c r="D70" s="14" t="s">
        <v>155</v>
      </c>
      <c r="E70" s="15" t="s">
        <v>156</v>
      </c>
      <c r="F70" s="16" t="s">
        <v>55</v>
      </c>
      <c r="G70" s="17">
        <v>35</v>
      </c>
      <c r="H70" s="18"/>
      <c r="I70" s="1"/>
    </row>
    <row r="71" spans="2:9">
      <c r="B71" s="19"/>
      <c r="C71" s="14" t="s">
        <v>152</v>
      </c>
      <c r="D71" s="14" t="s">
        <v>157</v>
      </c>
      <c r="E71" s="15" t="s">
        <v>158</v>
      </c>
      <c r="F71" s="16" t="s">
        <v>50</v>
      </c>
      <c r="G71" s="17">
        <v>1</v>
      </c>
      <c r="H71" s="18"/>
      <c r="I71" s="1"/>
    </row>
    <row r="72" spans="2:9">
      <c r="B72" s="19"/>
      <c r="C72" s="14" t="s">
        <v>152</v>
      </c>
      <c r="D72" s="14" t="s">
        <v>159</v>
      </c>
      <c r="E72" s="15" t="s">
        <v>160</v>
      </c>
      <c r="F72" s="16" t="s">
        <v>50</v>
      </c>
      <c r="G72" s="17">
        <v>1</v>
      </c>
      <c r="H72" s="18"/>
      <c r="I72" s="1"/>
    </row>
    <row r="73" spans="2:9" ht="21.6">
      <c r="B73" s="13" t="s">
        <v>161</v>
      </c>
      <c r="C73" s="14" t="s">
        <v>162</v>
      </c>
      <c r="D73" s="14" t="s">
        <v>163</v>
      </c>
      <c r="E73" s="15" t="s">
        <v>164</v>
      </c>
      <c r="F73" s="16" t="s">
        <v>55</v>
      </c>
      <c r="G73" s="20">
        <v>109.1</v>
      </c>
      <c r="H73" s="18"/>
      <c r="I73" s="1"/>
    </row>
    <row r="74" spans="2:9" ht="29.4" customHeight="1">
      <c r="B74" s="19"/>
      <c r="C74" s="14" t="s">
        <v>162</v>
      </c>
      <c r="D74" s="14" t="s">
        <v>165</v>
      </c>
      <c r="E74" s="15" t="s">
        <v>166</v>
      </c>
      <c r="F74" s="16" t="s">
        <v>20</v>
      </c>
      <c r="G74" s="17">
        <v>64.8</v>
      </c>
      <c r="H74" s="18"/>
      <c r="I74" s="1"/>
    </row>
    <row r="75" spans="2:9" ht="29.4" customHeight="1">
      <c r="B75" s="19"/>
      <c r="C75" s="14" t="s">
        <v>162</v>
      </c>
      <c r="D75" s="14" t="s">
        <v>167</v>
      </c>
      <c r="E75" s="15" t="s">
        <v>168</v>
      </c>
      <c r="F75" s="16" t="s">
        <v>47</v>
      </c>
      <c r="G75" s="17">
        <v>2628.36</v>
      </c>
      <c r="H75" s="18"/>
      <c r="I75" s="1"/>
    </row>
    <row r="76" spans="2:9" ht="31.2" customHeight="1">
      <c r="B76" s="19"/>
      <c r="C76" s="14" t="s">
        <v>162</v>
      </c>
      <c r="D76" s="14" t="s">
        <v>169</v>
      </c>
      <c r="E76" s="15" t="s">
        <v>170</v>
      </c>
      <c r="F76" s="16" t="s">
        <v>47</v>
      </c>
      <c r="G76" s="17">
        <v>73.28</v>
      </c>
      <c r="H76" s="18"/>
      <c r="I76" s="1"/>
    </row>
    <row r="77" spans="2:9" ht="21.6">
      <c r="B77" s="19"/>
      <c r="C77" s="14" t="s">
        <v>162</v>
      </c>
      <c r="D77" s="14" t="s">
        <v>171</v>
      </c>
      <c r="E77" s="15" t="s">
        <v>172</v>
      </c>
      <c r="F77" s="16" t="s">
        <v>20</v>
      </c>
      <c r="G77" s="17">
        <v>31.54</v>
      </c>
      <c r="H77" s="18"/>
      <c r="I77" s="1"/>
    </row>
    <row r="78" spans="2:9" ht="21.6">
      <c r="B78" s="19"/>
      <c r="C78" s="14" t="s">
        <v>162</v>
      </c>
      <c r="D78" s="14" t="s">
        <v>173</v>
      </c>
      <c r="E78" s="15" t="s">
        <v>174</v>
      </c>
      <c r="F78" s="16" t="s">
        <v>20</v>
      </c>
      <c r="G78" s="17">
        <v>93.15</v>
      </c>
      <c r="H78" s="18"/>
      <c r="I78" s="1"/>
    </row>
    <row r="79" spans="2:9" ht="21.6">
      <c r="B79" s="19"/>
      <c r="C79" s="14" t="s">
        <v>162</v>
      </c>
      <c r="D79" s="14" t="s">
        <v>175</v>
      </c>
      <c r="E79" s="15" t="s">
        <v>176</v>
      </c>
      <c r="F79" s="16" t="s">
        <v>20</v>
      </c>
      <c r="G79" s="17">
        <v>0.03</v>
      </c>
      <c r="H79" s="18"/>
      <c r="I79" s="1"/>
    </row>
    <row r="80" spans="2:9">
      <c r="B80" s="19"/>
      <c r="C80" s="14" t="s">
        <v>162</v>
      </c>
      <c r="D80" s="14" t="s">
        <v>177</v>
      </c>
      <c r="E80" s="15" t="s">
        <v>178</v>
      </c>
      <c r="F80" s="16" t="s">
        <v>20</v>
      </c>
      <c r="G80" s="17">
        <v>3.3</v>
      </c>
      <c r="H80" s="18"/>
      <c r="I80" s="1"/>
    </row>
    <row r="81" spans="2:9">
      <c r="B81" s="19"/>
      <c r="C81" s="14" t="s">
        <v>162</v>
      </c>
      <c r="D81" s="14" t="s">
        <v>179</v>
      </c>
      <c r="E81" s="15" t="s">
        <v>180</v>
      </c>
      <c r="F81" s="16" t="s">
        <v>55</v>
      </c>
      <c r="G81" s="17">
        <v>112</v>
      </c>
      <c r="H81" s="18"/>
      <c r="I81" s="1"/>
    </row>
    <row r="82" spans="2:9" ht="21.6">
      <c r="B82" s="19"/>
      <c r="C82" s="14" t="s">
        <v>162</v>
      </c>
      <c r="D82" s="14" t="s">
        <v>181</v>
      </c>
      <c r="E82" s="15" t="s">
        <v>182</v>
      </c>
      <c r="F82" s="16" t="s">
        <v>50</v>
      </c>
      <c r="G82" s="17">
        <v>8</v>
      </c>
      <c r="H82" s="18"/>
      <c r="I82" s="1"/>
    </row>
    <row r="83" spans="2:9" ht="21.6">
      <c r="B83" s="19"/>
      <c r="C83" s="14" t="s">
        <v>162</v>
      </c>
      <c r="D83" s="14" t="s">
        <v>183</v>
      </c>
      <c r="E83" s="15" t="s">
        <v>184</v>
      </c>
      <c r="F83" s="16" t="s">
        <v>50</v>
      </c>
      <c r="G83" s="17">
        <v>2</v>
      </c>
      <c r="H83" s="18"/>
      <c r="I83" s="1"/>
    </row>
    <row r="84" spans="2:9">
      <c r="B84" s="19"/>
      <c r="C84" s="14" t="s">
        <v>162</v>
      </c>
      <c r="D84" s="14" t="s">
        <v>185</v>
      </c>
      <c r="E84" s="15" t="s">
        <v>186</v>
      </c>
      <c r="F84" s="16" t="s">
        <v>55</v>
      </c>
      <c r="G84" s="17">
        <v>22</v>
      </c>
      <c r="H84" s="18"/>
      <c r="I84" s="1"/>
    </row>
    <row r="85" spans="2:9">
      <c r="B85" s="19"/>
      <c r="C85" s="14" t="s">
        <v>162</v>
      </c>
      <c r="D85" s="14" t="s">
        <v>187</v>
      </c>
      <c r="E85" s="15" t="s">
        <v>188</v>
      </c>
      <c r="F85" s="16" t="s">
        <v>55</v>
      </c>
      <c r="G85" s="17">
        <v>38.950000000000003</v>
      </c>
      <c r="H85" s="18"/>
      <c r="I85" s="1"/>
    </row>
    <row r="86" spans="2:9">
      <c r="B86" s="19"/>
      <c r="C86" s="14" t="s">
        <v>162</v>
      </c>
      <c r="D86" s="14" t="s">
        <v>189</v>
      </c>
      <c r="E86" s="15" t="s">
        <v>190</v>
      </c>
      <c r="F86" s="16" t="s">
        <v>55</v>
      </c>
      <c r="G86" s="17">
        <v>40</v>
      </c>
      <c r="H86" s="18"/>
      <c r="I86" s="1"/>
    </row>
    <row r="87" spans="2:9">
      <c r="B87" s="19"/>
      <c r="C87" s="14" t="s">
        <v>162</v>
      </c>
      <c r="D87" s="14" t="s">
        <v>191</v>
      </c>
      <c r="E87" s="15" t="s">
        <v>192</v>
      </c>
      <c r="F87" s="16" t="s">
        <v>55</v>
      </c>
      <c r="G87" s="20">
        <v>21.4</v>
      </c>
      <c r="H87" s="18"/>
      <c r="I87" s="1"/>
    </row>
    <row r="88" spans="2:9" ht="21.6">
      <c r="B88" s="13" t="s">
        <v>193</v>
      </c>
      <c r="C88" s="14" t="s">
        <v>194</v>
      </c>
      <c r="D88" s="14" t="s">
        <v>195</v>
      </c>
      <c r="E88" s="15" t="s">
        <v>196</v>
      </c>
      <c r="F88" s="16" t="s">
        <v>20</v>
      </c>
      <c r="G88" s="17">
        <v>5.2</v>
      </c>
      <c r="H88" s="18"/>
      <c r="I88" s="1"/>
    </row>
    <row r="89" spans="2:9">
      <c r="B89" s="19"/>
      <c r="C89" s="14" t="s">
        <v>194</v>
      </c>
      <c r="D89" s="14" t="s">
        <v>197</v>
      </c>
      <c r="E89" s="15" t="s">
        <v>198</v>
      </c>
      <c r="F89" s="16" t="s">
        <v>20</v>
      </c>
      <c r="G89" s="17">
        <v>110.3</v>
      </c>
      <c r="H89" s="18"/>
      <c r="I89" s="1"/>
    </row>
    <row r="90" spans="2:9">
      <c r="B90" s="19"/>
      <c r="C90" s="14" t="s">
        <v>194</v>
      </c>
      <c r="D90" s="14" t="s">
        <v>199</v>
      </c>
      <c r="E90" s="15" t="s">
        <v>200</v>
      </c>
      <c r="F90" s="16" t="s">
        <v>20</v>
      </c>
      <c r="G90" s="17">
        <v>81</v>
      </c>
      <c r="H90" s="18"/>
      <c r="I90" s="1"/>
    </row>
    <row r="91" spans="2:9">
      <c r="B91" s="19"/>
      <c r="C91" s="14" t="s">
        <v>194</v>
      </c>
      <c r="D91" s="14" t="s">
        <v>201</v>
      </c>
      <c r="E91" s="15" t="s">
        <v>202</v>
      </c>
      <c r="F91" s="16" t="s">
        <v>20</v>
      </c>
      <c r="G91" s="17">
        <v>24.12</v>
      </c>
      <c r="H91" s="18"/>
      <c r="I91" s="1"/>
    </row>
    <row r="92" spans="2:9" ht="28.2" customHeight="1">
      <c r="B92" s="19"/>
      <c r="C92" s="14" t="s">
        <v>194</v>
      </c>
      <c r="D92" s="14" t="s">
        <v>203</v>
      </c>
      <c r="E92" s="15" t="s">
        <v>204</v>
      </c>
      <c r="F92" s="16" t="s">
        <v>20</v>
      </c>
      <c r="G92" s="20">
        <v>76.430000000000007</v>
      </c>
      <c r="H92" s="18"/>
      <c r="I92" s="1"/>
    </row>
    <row r="93" spans="2:9" ht="27" customHeight="1">
      <c r="B93" s="19"/>
      <c r="C93" s="14" t="s">
        <v>194</v>
      </c>
      <c r="D93" s="14" t="s">
        <v>205</v>
      </c>
      <c r="E93" s="15" t="s">
        <v>206</v>
      </c>
      <c r="F93" s="16" t="s">
        <v>47</v>
      </c>
      <c r="G93" s="17">
        <v>190.6</v>
      </c>
      <c r="H93" s="18"/>
      <c r="I93" s="1"/>
    </row>
    <row r="94" spans="2:9" ht="28.2" customHeight="1">
      <c r="B94" s="19"/>
      <c r="C94" s="14" t="s">
        <v>194</v>
      </c>
      <c r="D94" s="14" t="s">
        <v>207</v>
      </c>
      <c r="E94" s="15" t="s">
        <v>208</v>
      </c>
      <c r="F94" s="16" t="s">
        <v>20</v>
      </c>
      <c r="G94" s="17">
        <v>20.77</v>
      </c>
      <c r="H94" s="18"/>
      <c r="I94" s="1"/>
    </row>
    <row r="95" spans="2:9" ht="20.399999999999999" customHeight="1">
      <c r="B95" s="13" t="s">
        <v>209</v>
      </c>
      <c r="C95" s="14" t="s">
        <v>210</v>
      </c>
      <c r="D95" s="14" t="s">
        <v>133</v>
      </c>
      <c r="E95" s="15" t="s">
        <v>134</v>
      </c>
      <c r="F95" s="16" t="s">
        <v>20</v>
      </c>
      <c r="G95" s="17">
        <v>12.37</v>
      </c>
      <c r="H95" s="18"/>
      <c r="I95" s="1"/>
    </row>
    <row r="96" spans="2:9">
      <c r="B96" s="19"/>
      <c r="C96" s="14" t="s">
        <v>210</v>
      </c>
      <c r="D96" s="14" t="s">
        <v>211</v>
      </c>
      <c r="E96" s="15" t="s">
        <v>212</v>
      </c>
      <c r="F96" s="16" t="s">
        <v>20</v>
      </c>
      <c r="G96" s="17">
        <v>1.5</v>
      </c>
      <c r="H96" s="18"/>
      <c r="I96" s="1"/>
    </row>
    <row r="97" spans="2:9">
      <c r="B97" s="19"/>
      <c r="C97" s="14" t="s">
        <v>210</v>
      </c>
      <c r="D97" s="14" t="s">
        <v>213</v>
      </c>
      <c r="E97" s="15" t="s">
        <v>214</v>
      </c>
      <c r="F97" s="16" t="s">
        <v>47</v>
      </c>
      <c r="G97" s="17">
        <v>78.64</v>
      </c>
      <c r="H97" s="18"/>
      <c r="I97" s="1"/>
    </row>
    <row r="98" spans="2:9" ht="21.6">
      <c r="B98" s="13" t="s">
        <v>215</v>
      </c>
      <c r="C98" s="14" t="s">
        <v>216</v>
      </c>
      <c r="D98" s="14" t="s">
        <v>217</v>
      </c>
      <c r="E98" s="15" t="s">
        <v>218</v>
      </c>
      <c r="F98" s="16" t="s">
        <v>47</v>
      </c>
      <c r="G98" s="17">
        <v>343.21</v>
      </c>
      <c r="H98" s="18"/>
      <c r="I98" s="1"/>
    </row>
    <row r="99" spans="2:9">
      <c r="B99" s="19"/>
      <c r="C99" s="14" t="s">
        <v>216</v>
      </c>
      <c r="D99" s="14" t="s">
        <v>219</v>
      </c>
      <c r="E99" s="15" t="s">
        <v>220</v>
      </c>
      <c r="F99" s="16" t="s">
        <v>47</v>
      </c>
      <c r="G99" s="17">
        <v>162.75</v>
      </c>
      <c r="H99" s="18"/>
      <c r="I99" s="1"/>
    </row>
    <row r="100" spans="2:9" ht="25.2" customHeight="1">
      <c r="B100" s="19"/>
      <c r="C100" s="14" t="s">
        <v>216</v>
      </c>
      <c r="D100" s="14" t="s">
        <v>221</v>
      </c>
      <c r="E100" s="15" t="s">
        <v>222</v>
      </c>
      <c r="F100" s="16" t="s">
        <v>47</v>
      </c>
      <c r="G100" s="17">
        <v>459.63</v>
      </c>
      <c r="H100" s="18"/>
      <c r="I100" s="1"/>
    </row>
    <row r="101" spans="2:9">
      <c r="B101" s="19"/>
      <c r="C101" s="14" t="s">
        <v>216</v>
      </c>
      <c r="D101" s="14" t="s">
        <v>223</v>
      </c>
      <c r="E101" s="15" t="s">
        <v>224</v>
      </c>
      <c r="F101" s="16" t="s">
        <v>47</v>
      </c>
      <c r="G101" s="17">
        <v>158.54</v>
      </c>
      <c r="H101" s="18"/>
      <c r="I101" s="1"/>
    </row>
    <row r="102" spans="2:9" ht="28.2" customHeight="1">
      <c r="B102" s="13" t="s">
        <v>225</v>
      </c>
      <c r="C102" s="14" t="s">
        <v>226</v>
      </c>
      <c r="D102" s="14" t="s">
        <v>227</v>
      </c>
      <c r="E102" s="15" t="s">
        <v>228</v>
      </c>
      <c r="F102" s="16" t="s">
        <v>20</v>
      </c>
      <c r="G102" s="17">
        <v>15.42</v>
      </c>
      <c r="H102" s="18"/>
      <c r="I102" s="1"/>
    </row>
    <row r="103" spans="2:9">
      <c r="B103" s="19"/>
      <c r="C103" s="14" t="s">
        <v>226</v>
      </c>
      <c r="D103" s="14" t="s">
        <v>229</v>
      </c>
      <c r="E103" s="15" t="s">
        <v>230</v>
      </c>
      <c r="F103" s="16" t="s">
        <v>55</v>
      </c>
      <c r="G103" s="17">
        <v>46.66</v>
      </c>
      <c r="H103" s="18"/>
      <c r="I103" s="1"/>
    </row>
    <row r="104" spans="2:9">
      <c r="B104" s="19"/>
      <c r="C104" s="14" t="s">
        <v>226</v>
      </c>
      <c r="D104" s="14" t="s">
        <v>231</v>
      </c>
      <c r="E104" s="15" t="s">
        <v>232</v>
      </c>
      <c r="F104" s="16" t="s">
        <v>20</v>
      </c>
      <c r="G104" s="17">
        <v>1.87</v>
      </c>
      <c r="H104" s="18"/>
      <c r="I104" s="1"/>
    </row>
    <row r="105" spans="2:9">
      <c r="B105" s="19"/>
      <c r="C105" s="14" t="s">
        <v>226</v>
      </c>
      <c r="D105" s="14" t="s">
        <v>233</v>
      </c>
      <c r="E105" s="15" t="s">
        <v>234</v>
      </c>
      <c r="F105" s="16" t="s">
        <v>47</v>
      </c>
      <c r="G105" s="17">
        <v>311.04000000000002</v>
      </c>
      <c r="H105" s="18"/>
      <c r="I105" s="1"/>
    </row>
    <row r="106" spans="2:9">
      <c r="B106" s="19"/>
      <c r="C106" s="14" t="s">
        <v>226</v>
      </c>
      <c r="D106" s="14" t="s">
        <v>235</v>
      </c>
      <c r="E106" s="15" t="s">
        <v>236</v>
      </c>
      <c r="F106" s="16" t="s">
        <v>47</v>
      </c>
      <c r="G106" s="17">
        <v>311.04000000000002</v>
      </c>
      <c r="H106" s="18"/>
      <c r="I106" s="1"/>
    </row>
    <row r="107" spans="2:9" ht="21.6">
      <c r="B107" s="15" t="s">
        <v>237</v>
      </c>
      <c r="C107" s="14" t="s">
        <v>238</v>
      </c>
      <c r="D107" s="14" t="s">
        <v>239</v>
      </c>
      <c r="E107" s="15" t="s">
        <v>240</v>
      </c>
      <c r="F107" s="16" t="s">
        <v>47</v>
      </c>
      <c r="G107" s="17">
        <v>86.99</v>
      </c>
      <c r="H107" s="18"/>
      <c r="I107" s="1"/>
    </row>
    <row r="110" spans="2:9">
      <c r="B110" s="25" t="s">
        <v>367</v>
      </c>
      <c r="C110" s="25"/>
    </row>
    <row r="114" spans="2:9">
      <c r="B114" s="25" t="s">
        <v>368</v>
      </c>
      <c r="C114" s="25"/>
    </row>
    <row r="119" spans="2:9">
      <c r="G119" s="29"/>
      <c r="H119" s="29"/>
      <c r="I119" s="29"/>
    </row>
    <row r="120" spans="2:9">
      <c r="G120" s="28" t="s">
        <v>371</v>
      </c>
      <c r="H120" s="28"/>
      <c r="I120" s="28"/>
    </row>
    <row r="121" spans="2:9" ht="45.6" customHeight="1">
      <c r="G121" s="26" t="s">
        <v>369</v>
      </c>
      <c r="H121" s="26"/>
      <c r="I121" s="26"/>
    </row>
  </sheetData>
  <sheetProtection algorithmName="SHA-512" hashValue="7khYBkMyuwTW+nZqZni5KZkyZOKPPKb5ObabcZk5Vry9W/zkX07pgh/XfvvaC3apa9gfTJbN7xqTvPrJ89y3Qg==" saltValue="F0ECO5GO9Hoxk7wqUOqmzw==" spinCount="100000" sheet="1" objects="1" scenarios="1"/>
  <mergeCells count="6">
    <mergeCell ref="G119:I119"/>
    <mergeCell ref="G121:I121"/>
    <mergeCell ref="G120:I120"/>
    <mergeCell ref="C3:D3"/>
    <mergeCell ref="B110:C110"/>
    <mergeCell ref="B114:C114"/>
  </mergeCells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>&amp;LRekonštrukcia mosta ev.č. 50-310 Ľudvikov Dvor&amp;RPríloha č. 1 k časti B.2 SP - Výkaz výmer (zároveň Príloha č. 2 k Zmluve o dielo)</oddHeader>
    <oddFooter>&amp;RStrana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B2:J128"/>
  <sheetViews>
    <sheetView showGridLines="0" topLeftCell="A106" zoomScaleNormal="100" zoomScalePageLayoutView="85" workbookViewId="0">
      <selection activeCell="E117" sqref="E117"/>
    </sheetView>
  </sheetViews>
  <sheetFormatPr defaultRowHeight="14.4"/>
  <cols>
    <col min="1" max="1" width="2.33203125" style="2" customWidth="1"/>
    <col min="2" max="2" width="30.77734375" style="2" customWidth="1"/>
    <col min="3" max="4" width="7.6640625" style="2" bestFit="1" customWidth="1"/>
    <col min="5" max="5" width="50.77734375" style="2" customWidth="1"/>
    <col min="6" max="6" width="4" style="2" bestFit="1" customWidth="1"/>
    <col min="7" max="7" width="8.44140625" style="2" bestFit="1" customWidth="1"/>
    <col min="8" max="9" width="17.33203125" style="2" customWidth="1"/>
    <col min="10" max="10" width="0" style="2" hidden="1" customWidth="1"/>
    <col min="11" max="16384" width="8.88671875" style="2"/>
  </cols>
  <sheetData>
    <row r="2" spans="2:10">
      <c r="I2" s="32" t="s">
        <v>373</v>
      </c>
    </row>
    <row r="3" spans="2:10">
      <c r="B3" s="21" t="s">
        <v>241</v>
      </c>
      <c r="C3" s="31" t="s">
        <v>1</v>
      </c>
      <c r="D3" s="31"/>
      <c r="E3" s="21" t="s">
        <v>2</v>
      </c>
      <c r="F3" s="21" t="s">
        <v>3</v>
      </c>
      <c r="G3" s="21" t="s">
        <v>4</v>
      </c>
      <c r="H3" s="12" t="s">
        <v>5</v>
      </c>
      <c r="I3" s="12" t="s">
        <v>242</v>
      </c>
    </row>
    <row r="4" spans="2:10">
      <c r="B4" s="13" t="s">
        <v>243</v>
      </c>
      <c r="C4" s="14" t="s">
        <v>7</v>
      </c>
      <c r="D4" s="14" t="s">
        <v>244</v>
      </c>
      <c r="E4" s="15" t="s">
        <v>9</v>
      </c>
      <c r="F4" s="16" t="s">
        <v>245</v>
      </c>
      <c r="G4" s="17">
        <v>1</v>
      </c>
      <c r="H4" s="17">
        <f>'Súpis prác_Revízia 2'!I4</f>
        <v>0</v>
      </c>
      <c r="I4" s="17">
        <f>ROUND(G4*H4,2)</f>
        <v>0</v>
      </c>
      <c r="J4" s="2">
        <v>1</v>
      </c>
    </row>
    <row r="5" spans="2:10">
      <c r="B5" s="19"/>
      <c r="C5" s="14" t="s">
        <v>7</v>
      </c>
      <c r="D5" s="14" t="s">
        <v>246</v>
      </c>
      <c r="E5" s="15" t="s">
        <v>12</v>
      </c>
      <c r="F5" s="16" t="s">
        <v>245</v>
      </c>
      <c r="G5" s="17">
        <v>1</v>
      </c>
      <c r="H5" s="17">
        <f>'Súpis prác_Revízia 2'!I5</f>
        <v>0</v>
      </c>
      <c r="I5" s="17">
        <f t="shared" ref="I5:I68" si="0">ROUND(G5*H5,2)</f>
        <v>0</v>
      </c>
      <c r="J5" s="2">
        <v>1</v>
      </c>
    </row>
    <row r="6" spans="2:10">
      <c r="B6" s="19"/>
      <c r="C6" s="14" t="s">
        <v>7</v>
      </c>
      <c r="D6" s="14" t="s">
        <v>247</v>
      </c>
      <c r="E6" s="15" t="s">
        <v>14</v>
      </c>
      <c r="F6" s="16" t="s">
        <v>245</v>
      </c>
      <c r="G6" s="17">
        <v>1</v>
      </c>
      <c r="H6" s="17">
        <f>'Súpis prác_Revízia 2'!I6</f>
        <v>0</v>
      </c>
      <c r="I6" s="17">
        <f t="shared" si="0"/>
        <v>0</v>
      </c>
      <c r="J6" s="2">
        <v>1</v>
      </c>
    </row>
    <row r="7" spans="2:10">
      <c r="B7" s="19"/>
      <c r="C7" s="14" t="s">
        <v>7</v>
      </c>
      <c r="D7" s="14" t="s">
        <v>248</v>
      </c>
      <c r="E7" s="15" t="s">
        <v>16</v>
      </c>
      <c r="F7" s="16" t="s">
        <v>249</v>
      </c>
      <c r="G7" s="17">
        <v>668.7</v>
      </c>
      <c r="H7" s="17">
        <f>'Súpis prác_Revízia 2'!I7</f>
        <v>0</v>
      </c>
      <c r="I7" s="17">
        <f t="shared" si="0"/>
        <v>0</v>
      </c>
      <c r="J7" s="2">
        <v>1</v>
      </c>
    </row>
    <row r="8" spans="2:10">
      <c r="B8" s="19"/>
      <c r="C8" s="14" t="s">
        <v>7</v>
      </c>
      <c r="D8" s="14" t="s">
        <v>250</v>
      </c>
      <c r="E8" s="15" t="s">
        <v>19</v>
      </c>
      <c r="F8" s="16" t="s">
        <v>251</v>
      </c>
      <c r="G8" s="17">
        <v>384.7</v>
      </c>
      <c r="H8" s="17">
        <f>'Súpis prác_Revízia 2'!I8</f>
        <v>0</v>
      </c>
      <c r="I8" s="17">
        <f t="shared" si="0"/>
        <v>0</v>
      </c>
      <c r="J8" s="2">
        <v>1</v>
      </c>
    </row>
    <row r="9" spans="2:10">
      <c r="B9" s="19"/>
      <c r="C9" s="14" t="s">
        <v>7</v>
      </c>
      <c r="D9" s="14" t="s">
        <v>252</v>
      </c>
      <c r="E9" s="15" t="s">
        <v>22</v>
      </c>
      <c r="F9" s="16" t="s">
        <v>251</v>
      </c>
      <c r="G9" s="17">
        <v>769.54</v>
      </c>
      <c r="H9" s="17">
        <f>'Súpis prác_Revízia 2'!I9</f>
        <v>0</v>
      </c>
      <c r="I9" s="17">
        <f t="shared" si="0"/>
        <v>0</v>
      </c>
      <c r="J9" s="2">
        <v>1</v>
      </c>
    </row>
    <row r="10" spans="2:10" ht="30.6" customHeight="1">
      <c r="B10" s="19"/>
      <c r="C10" s="14" t="s">
        <v>7</v>
      </c>
      <c r="D10" s="14" t="s">
        <v>253</v>
      </c>
      <c r="E10" s="15" t="s">
        <v>24</v>
      </c>
      <c r="F10" s="16" t="s">
        <v>251</v>
      </c>
      <c r="G10" s="17">
        <v>51.05</v>
      </c>
      <c r="H10" s="17">
        <f>'Súpis prác_Revízia 2'!I10</f>
        <v>0</v>
      </c>
      <c r="I10" s="17">
        <f t="shared" si="0"/>
        <v>0</v>
      </c>
      <c r="J10" s="2">
        <v>1</v>
      </c>
    </row>
    <row r="11" spans="2:10" ht="28.2" customHeight="1">
      <c r="B11" s="19"/>
      <c r="C11" s="14" t="s">
        <v>7</v>
      </c>
      <c r="D11" s="14" t="s">
        <v>254</v>
      </c>
      <c r="E11" s="15" t="s">
        <v>26</v>
      </c>
      <c r="F11" s="16" t="s">
        <v>245</v>
      </c>
      <c r="G11" s="17">
        <v>1</v>
      </c>
      <c r="H11" s="17">
        <f>'Súpis prác_Revízia 2'!I11</f>
        <v>0</v>
      </c>
      <c r="I11" s="17">
        <f t="shared" si="0"/>
        <v>0</v>
      </c>
      <c r="J11" s="2">
        <v>1</v>
      </c>
    </row>
    <row r="12" spans="2:10" ht="26.4" customHeight="1">
      <c r="B12" s="19"/>
      <c r="C12" s="14" t="s">
        <v>7</v>
      </c>
      <c r="D12" s="14" t="s">
        <v>255</v>
      </c>
      <c r="E12" s="15" t="s">
        <v>28</v>
      </c>
      <c r="F12" s="16" t="s">
        <v>245</v>
      </c>
      <c r="G12" s="17">
        <v>1</v>
      </c>
      <c r="H12" s="17">
        <f>'Súpis prác_Revízia 2'!I12</f>
        <v>0</v>
      </c>
      <c r="I12" s="17">
        <f t="shared" si="0"/>
        <v>0</v>
      </c>
      <c r="J12" s="2">
        <v>1</v>
      </c>
    </row>
    <row r="13" spans="2:10" ht="27" customHeight="1">
      <c r="B13" s="19"/>
      <c r="C13" s="14" t="s">
        <v>7</v>
      </c>
      <c r="D13" s="14" t="s">
        <v>256</v>
      </c>
      <c r="E13" s="15" t="s">
        <v>30</v>
      </c>
      <c r="F13" s="16" t="s">
        <v>245</v>
      </c>
      <c r="G13" s="17">
        <v>1</v>
      </c>
      <c r="H13" s="17">
        <f>'Súpis prác_Revízia 2'!I13</f>
        <v>0</v>
      </c>
      <c r="I13" s="17">
        <f t="shared" si="0"/>
        <v>0</v>
      </c>
      <c r="J13" s="2">
        <v>1</v>
      </c>
    </row>
    <row r="14" spans="2:10" ht="34.200000000000003" customHeight="1">
      <c r="B14" s="19"/>
      <c r="C14" s="14" t="s">
        <v>7</v>
      </c>
      <c r="D14" s="14" t="s">
        <v>257</v>
      </c>
      <c r="E14" s="15" t="s">
        <v>32</v>
      </c>
      <c r="F14" s="16" t="s">
        <v>245</v>
      </c>
      <c r="G14" s="17">
        <v>1</v>
      </c>
      <c r="H14" s="17">
        <f>'Súpis prác_Revízia 2'!I14</f>
        <v>0</v>
      </c>
      <c r="I14" s="17">
        <f t="shared" si="0"/>
        <v>0</v>
      </c>
      <c r="J14" s="2">
        <v>1</v>
      </c>
    </row>
    <row r="15" spans="2:10" ht="36" customHeight="1">
      <c r="B15" s="19"/>
      <c r="C15" s="14" t="s">
        <v>7</v>
      </c>
      <c r="D15" s="14" t="s">
        <v>258</v>
      </c>
      <c r="E15" s="15" t="s">
        <v>34</v>
      </c>
      <c r="F15" s="16" t="s">
        <v>245</v>
      </c>
      <c r="G15" s="17">
        <v>1</v>
      </c>
      <c r="H15" s="17">
        <f>'Súpis prác_Revízia 2'!I15</f>
        <v>0</v>
      </c>
      <c r="I15" s="17">
        <f t="shared" si="0"/>
        <v>0</v>
      </c>
      <c r="J15" s="2">
        <v>1</v>
      </c>
    </row>
    <row r="16" spans="2:10">
      <c r="B16" s="34"/>
      <c r="C16" s="14" t="s">
        <v>7</v>
      </c>
      <c r="D16" s="14" t="s">
        <v>259</v>
      </c>
      <c r="E16" s="15" t="s">
        <v>36</v>
      </c>
      <c r="F16" s="16" t="s">
        <v>245</v>
      </c>
      <c r="G16" s="17">
        <v>1</v>
      </c>
      <c r="H16" s="17">
        <f>'Súpis prác_Revízia 2'!I16</f>
        <v>0</v>
      </c>
      <c r="I16" s="17">
        <f t="shared" si="0"/>
        <v>0</v>
      </c>
      <c r="J16" s="2">
        <v>1</v>
      </c>
    </row>
    <row r="17" spans="2:10">
      <c r="B17" s="35" t="s">
        <v>260</v>
      </c>
      <c r="C17" s="36"/>
      <c r="D17" s="36"/>
      <c r="E17" s="36"/>
      <c r="F17" s="36"/>
      <c r="G17" s="37"/>
      <c r="H17" s="38"/>
      <c r="I17" s="39">
        <f>SUM(I4:I16)</f>
        <v>0</v>
      </c>
      <c r="J17" s="2">
        <v>3</v>
      </c>
    </row>
    <row r="18" spans="2:10" ht="21.6">
      <c r="B18" s="13" t="s">
        <v>261</v>
      </c>
      <c r="C18" s="14" t="s">
        <v>38</v>
      </c>
      <c r="D18" s="14" t="s">
        <v>262</v>
      </c>
      <c r="E18" s="15" t="s">
        <v>40</v>
      </c>
      <c r="F18" s="16" t="s">
        <v>251</v>
      </c>
      <c r="G18" s="17">
        <v>48.75</v>
      </c>
      <c r="H18" s="17">
        <f>'Súpis prác_Revízia 2'!I17</f>
        <v>0</v>
      </c>
      <c r="I18" s="17">
        <f t="shared" si="0"/>
        <v>0</v>
      </c>
      <c r="J18" s="2">
        <v>1</v>
      </c>
    </row>
    <row r="19" spans="2:10">
      <c r="B19" s="19"/>
      <c r="C19" s="14" t="s">
        <v>38</v>
      </c>
      <c r="D19" s="14" t="s">
        <v>263</v>
      </c>
      <c r="E19" s="15" t="s">
        <v>42</v>
      </c>
      <c r="F19" s="16" t="s">
        <v>251</v>
      </c>
      <c r="G19" s="17">
        <v>50.21</v>
      </c>
      <c r="H19" s="17">
        <f>'Súpis prác_Revízia 2'!I18</f>
        <v>0</v>
      </c>
      <c r="I19" s="17">
        <f t="shared" si="0"/>
        <v>0</v>
      </c>
      <c r="J19" s="2">
        <v>1</v>
      </c>
    </row>
    <row r="20" spans="2:10" ht="27.6" customHeight="1">
      <c r="B20" s="19"/>
      <c r="C20" s="14" t="s">
        <v>38</v>
      </c>
      <c r="D20" s="14" t="s">
        <v>264</v>
      </c>
      <c r="E20" s="15" t="s">
        <v>44</v>
      </c>
      <c r="F20" s="16" t="s">
        <v>251</v>
      </c>
      <c r="G20" s="17">
        <v>29.73</v>
      </c>
      <c r="H20" s="17">
        <f>'Súpis prác_Revízia 2'!I19</f>
        <v>0</v>
      </c>
      <c r="I20" s="17">
        <f t="shared" si="0"/>
        <v>0</v>
      </c>
      <c r="J20" s="2">
        <v>1</v>
      </c>
    </row>
    <row r="21" spans="2:10">
      <c r="B21" s="19"/>
      <c r="C21" s="14" t="s">
        <v>38</v>
      </c>
      <c r="D21" s="14" t="s">
        <v>265</v>
      </c>
      <c r="E21" s="15" t="s">
        <v>46</v>
      </c>
      <c r="F21" s="16" t="s">
        <v>266</v>
      </c>
      <c r="G21" s="17">
        <v>81.94</v>
      </c>
      <c r="H21" s="17">
        <f>'Súpis prác_Revízia 2'!I20</f>
        <v>0</v>
      </c>
      <c r="I21" s="17">
        <f t="shared" si="0"/>
        <v>0</v>
      </c>
      <c r="J21" s="2">
        <v>1</v>
      </c>
    </row>
    <row r="22" spans="2:10" ht="27.6" customHeight="1">
      <c r="B22" s="19"/>
      <c r="C22" s="14" t="s">
        <v>38</v>
      </c>
      <c r="D22" s="14" t="s">
        <v>267</v>
      </c>
      <c r="E22" s="15" t="s">
        <v>49</v>
      </c>
      <c r="F22" s="16" t="s">
        <v>268</v>
      </c>
      <c r="G22" s="17">
        <v>1</v>
      </c>
      <c r="H22" s="17">
        <f>'Súpis prác_Revízia 2'!I21</f>
        <v>0</v>
      </c>
      <c r="I22" s="17">
        <f t="shared" si="0"/>
        <v>0</v>
      </c>
      <c r="J22" s="2">
        <v>1</v>
      </c>
    </row>
    <row r="23" spans="2:10" ht="27.6" customHeight="1">
      <c r="B23" s="19"/>
      <c r="C23" s="14" t="s">
        <v>38</v>
      </c>
      <c r="D23" s="14" t="s">
        <v>269</v>
      </c>
      <c r="E23" s="15" t="s">
        <v>52</v>
      </c>
      <c r="F23" s="16" t="s">
        <v>266</v>
      </c>
      <c r="G23" s="17">
        <v>21.6</v>
      </c>
      <c r="H23" s="17">
        <f>'Súpis prác_Revízia 2'!I22</f>
        <v>0</v>
      </c>
      <c r="I23" s="17">
        <f t="shared" si="0"/>
        <v>0</v>
      </c>
      <c r="J23" s="2">
        <v>1</v>
      </c>
    </row>
    <row r="24" spans="2:10" ht="26.4" customHeight="1">
      <c r="B24" s="19"/>
      <c r="C24" s="14" t="s">
        <v>38</v>
      </c>
      <c r="D24" s="14" t="s">
        <v>270</v>
      </c>
      <c r="E24" s="15" t="s">
        <v>54</v>
      </c>
      <c r="F24" s="16" t="s">
        <v>271</v>
      </c>
      <c r="G24" s="17">
        <v>434.9</v>
      </c>
      <c r="H24" s="17">
        <f>'Súpis prác_Revízia 2'!I23</f>
        <v>0</v>
      </c>
      <c r="I24" s="17">
        <f t="shared" si="0"/>
        <v>0</v>
      </c>
      <c r="J24" s="2">
        <v>1</v>
      </c>
    </row>
    <row r="25" spans="2:10" ht="26.4" customHeight="1">
      <c r="B25" s="19"/>
      <c r="C25" s="14" t="s">
        <v>38</v>
      </c>
      <c r="D25" s="14" t="s">
        <v>272</v>
      </c>
      <c r="E25" s="15" t="s">
        <v>57</v>
      </c>
      <c r="F25" s="16" t="s">
        <v>268</v>
      </c>
      <c r="G25" s="17">
        <v>4</v>
      </c>
      <c r="H25" s="17">
        <f>'Súpis prác_Revízia 2'!I24</f>
        <v>0</v>
      </c>
      <c r="I25" s="17">
        <f t="shared" si="0"/>
        <v>0</v>
      </c>
      <c r="J25" s="2">
        <v>1</v>
      </c>
    </row>
    <row r="26" spans="2:10">
      <c r="B26" s="19"/>
      <c r="C26" s="14" t="s">
        <v>38</v>
      </c>
      <c r="D26" s="14" t="s">
        <v>273</v>
      </c>
      <c r="E26" s="15" t="s">
        <v>59</v>
      </c>
      <c r="F26" s="16" t="s">
        <v>249</v>
      </c>
      <c r="G26" s="17">
        <v>698.25</v>
      </c>
      <c r="H26" s="17">
        <f>'Súpis prác_Revízia 2'!I25</f>
        <v>0</v>
      </c>
      <c r="I26" s="17">
        <f t="shared" si="0"/>
        <v>0</v>
      </c>
      <c r="J26" s="2">
        <v>1</v>
      </c>
    </row>
    <row r="27" spans="2:10">
      <c r="B27" s="19"/>
      <c r="C27" s="14" t="s">
        <v>38</v>
      </c>
      <c r="D27" s="14" t="s">
        <v>274</v>
      </c>
      <c r="E27" s="15" t="s">
        <v>61</v>
      </c>
      <c r="F27" s="16" t="s">
        <v>266</v>
      </c>
      <c r="G27" s="17">
        <v>86.04</v>
      </c>
      <c r="H27" s="17">
        <f>'Súpis prác_Revízia 2'!I26</f>
        <v>0</v>
      </c>
      <c r="I27" s="17">
        <f t="shared" si="0"/>
        <v>0</v>
      </c>
      <c r="J27" s="2">
        <v>1</v>
      </c>
    </row>
    <row r="28" spans="2:10">
      <c r="B28" s="19"/>
      <c r="C28" s="14" t="s">
        <v>38</v>
      </c>
      <c r="D28" s="14" t="s">
        <v>275</v>
      </c>
      <c r="E28" s="15" t="s">
        <v>63</v>
      </c>
      <c r="F28" s="16" t="s">
        <v>266</v>
      </c>
      <c r="G28" s="17">
        <v>3161.6</v>
      </c>
      <c r="H28" s="17">
        <f>'Súpis prác_Revízia 2'!I27</f>
        <v>0</v>
      </c>
      <c r="I28" s="17">
        <f t="shared" si="0"/>
        <v>0</v>
      </c>
      <c r="J28" s="2">
        <v>1</v>
      </c>
    </row>
    <row r="29" spans="2:10">
      <c r="B29" s="19"/>
      <c r="C29" s="14" t="s">
        <v>38</v>
      </c>
      <c r="D29" s="14" t="s">
        <v>276</v>
      </c>
      <c r="E29" s="15" t="s">
        <v>65</v>
      </c>
      <c r="F29" s="16" t="s">
        <v>271</v>
      </c>
      <c r="G29" s="17">
        <v>80.400000000000006</v>
      </c>
      <c r="H29" s="17">
        <f>'Súpis prác_Revízia 2'!I28</f>
        <v>0</v>
      </c>
      <c r="I29" s="17">
        <f t="shared" si="0"/>
        <v>0</v>
      </c>
      <c r="J29" s="2">
        <v>1</v>
      </c>
    </row>
    <row r="30" spans="2:10">
      <c r="B30" s="19"/>
      <c r="C30" s="14" t="s">
        <v>67</v>
      </c>
      <c r="D30" s="14" t="s">
        <v>277</v>
      </c>
      <c r="E30" s="15" t="s">
        <v>69</v>
      </c>
      <c r="F30" s="16" t="s">
        <v>266</v>
      </c>
      <c r="G30" s="17">
        <v>102.1</v>
      </c>
      <c r="H30" s="17">
        <f>'Súpis prác_Revízia 2'!I29</f>
        <v>0</v>
      </c>
      <c r="I30" s="17">
        <f t="shared" si="0"/>
        <v>0</v>
      </c>
      <c r="J30" s="2">
        <v>1</v>
      </c>
    </row>
    <row r="31" spans="2:10">
      <c r="B31" s="19"/>
      <c r="C31" s="14" t="s">
        <v>67</v>
      </c>
      <c r="D31" s="14" t="s">
        <v>278</v>
      </c>
      <c r="E31" s="15" t="s">
        <v>71</v>
      </c>
      <c r="F31" s="16" t="s">
        <v>279</v>
      </c>
      <c r="G31" s="17">
        <v>1344</v>
      </c>
      <c r="H31" s="17">
        <f>'Súpis prác_Revízia 2'!I30</f>
        <v>0</v>
      </c>
      <c r="I31" s="17">
        <f t="shared" si="0"/>
        <v>0</v>
      </c>
      <c r="J31" s="2">
        <v>1</v>
      </c>
    </row>
    <row r="32" spans="2:10">
      <c r="B32" s="19"/>
      <c r="C32" s="14" t="s">
        <v>67</v>
      </c>
      <c r="D32" s="14" t="s">
        <v>280</v>
      </c>
      <c r="E32" s="15" t="s">
        <v>74</v>
      </c>
      <c r="F32" s="16" t="s">
        <v>271</v>
      </c>
      <c r="G32" s="17">
        <v>80</v>
      </c>
      <c r="H32" s="17">
        <f>'Súpis prác_Revízia 2'!I31</f>
        <v>0</v>
      </c>
      <c r="I32" s="17">
        <f t="shared" si="0"/>
        <v>0</v>
      </c>
      <c r="J32" s="2">
        <v>1</v>
      </c>
    </row>
    <row r="33" spans="2:10">
      <c r="B33" s="19"/>
      <c r="C33" s="14" t="s">
        <v>67</v>
      </c>
      <c r="D33" s="14" t="s">
        <v>281</v>
      </c>
      <c r="E33" s="15" t="s">
        <v>76</v>
      </c>
      <c r="F33" s="16" t="s">
        <v>251</v>
      </c>
      <c r="G33" s="17">
        <v>51.58</v>
      </c>
      <c r="H33" s="17">
        <f>'Súpis prác_Revízia 2'!I32</f>
        <v>0</v>
      </c>
      <c r="I33" s="17">
        <f t="shared" si="0"/>
        <v>0</v>
      </c>
      <c r="J33" s="2">
        <v>1</v>
      </c>
    </row>
    <row r="34" spans="2:10">
      <c r="B34" s="19"/>
      <c r="C34" s="14" t="s">
        <v>67</v>
      </c>
      <c r="D34" s="14" t="s">
        <v>282</v>
      </c>
      <c r="E34" s="15" t="s">
        <v>78</v>
      </c>
      <c r="F34" s="16" t="s">
        <v>251</v>
      </c>
      <c r="G34" s="17">
        <v>384.7</v>
      </c>
      <c r="H34" s="17">
        <f>'Súpis prác_Revízia 2'!I33</f>
        <v>0</v>
      </c>
      <c r="I34" s="17">
        <f t="shared" si="0"/>
        <v>0</v>
      </c>
      <c r="J34" s="2">
        <v>1</v>
      </c>
    </row>
    <row r="35" spans="2:10">
      <c r="B35" s="19"/>
      <c r="C35" s="14" t="s">
        <v>67</v>
      </c>
      <c r="D35" s="14" t="s">
        <v>283</v>
      </c>
      <c r="E35" s="15" t="s">
        <v>80</v>
      </c>
      <c r="F35" s="16" t="s">
        <v>251</v>
      </c>
      <c r="G35" s="17">
        <v>171.6</v>
      </c>
      <c r="H35" s="17">
        <f>'Súpis prác_Revízia 2'!I34</f>
        <v>0</v>
      </c>
      <c r="I35" s="17">
        <f t="shared" si="0"/>
        <v>0</v>
      </c>
      <c r="J35" s="2">
        <v>1</v>
      </c>
    </row>
    <row r="36" spans="2:10">
      <c r="B36" s="19"/>
      <c r="C36" s="14" t="s">
        <v>67</v>
      </c>
      <c r="D36" s="14" t="s">
        <v>284</v>
      </c>
      <c r="E36" s="15" t="s">
        <v>82</v>
      </c>
      <c r="F36" s="16" t="s">
        <v>251</v>
      </c>
      <c r="G36" s="17">
        <v>20.420000000000002</v>
      </c>
      <c r="H36" s="17">
        <f>'Súpis prác_Revízia 2'!I35</f>
        <v>0</v>
      </c>
      <c r="I36" s="17">
        <f t="shared" si="0"/>
        <v>0</v>
      </c>
      <c r="J36" s="2">
        <v>1</v>
      </c>
    </row>
    <row r="37" spans="2:10">
      <c r="B37" s="19"/>
      <c r="C37" s="14" t="s">
        <v>67</v>
      </c>
      <c r="D37" s="14" t="s">
        <v>285</v>
      </c>
      <c r="E37" s="15" t="s">
        <v>84</v>
      </c>
      <c r="F37" s="16" t="s">
        <v>251</v>
      </c>
      <c r="G37" s="17">
        <v>576.02</v>
      </c>
      <c r="H37" s="17">
        <f>'Súpis prác_Revízia 2'!I36</f>
        <v>0</v>
      </c>
      <c r="I37" s="17">
        <f t="shared" si="0"/>
        <v>0</v>
      </c>
      <c r="J37" s="2">
        <v>1</v>
      </c>
    </row>
    <row r="38" spans="2:10">
      <c r="B38" s="19"/>
      <c r="C38" s="14" t="s">
        <v>67</v>
      </c>
      <c r="D38" s="14" t="s">
        <v>286</v>
      </c>
      <c r="E38" s="15" t="s">
        <v>86</v>
      </c>
      <c r="F38" s="16" t="s">
        <v>251</v>
      </c>
      <c r="G38" s="17">
        <v>1.5</v>
      </c>
      <c r="H38" s="17">
        <f>'Súpis prác_Revízia 2'!I37</f>
        <v>0</v>
      </c>
      <c r="I38" s="17">
        <f t="shared" si="0"/>
        <v>0</v>
      </c>
      <c r="J38" s="2">
        <v>1</v>
      </c>
    </row>
    <row r="39" spans="2:10">
      <c r="B39" s="19"/>
      <c r="C39" s="14" t="s">
        <v>67</v>
      </c>
      <c r="D39" s="14" t="s">
        <v>287</v>
      </c>
      <c r="E39" s="15" t="s">
        <v>88</v>
      </c>
      <c r="F39" s="16" t="s">
        <v>251</v>
      </c>
      <c r="G39" s="17">
        <v>812.11</v>
      </c>
      <c r="H39" s="17">
        <f>'Súpis prác_Revízia 2'!I38</f>
        <v>0</v>
      </c>
      <c r="I39" s="17">
        <f t="shared" si="0"/>
        <v>0</v>
      </c>
      <c r="J39" s="2">
        <v>1</v>
      </c>
    </row>
    <row r="40" spans="2:10">
      <c r="B40" s="19"/>
      <c r="C40" s="14" t="s">
        <v>67</v>
      </c>
      <c r="D40" s="14" t="s">
        <v>288</v>
      </c>
      <c r="E40" s="15" t="s">
        <v>90</v>
      </c>
      <c r="F40" s="16" t="s">
        <v>251</v>
      </c>
      <c r="G40" s="17">
        <v>349.55</v>
      </c>
      <c r="H40" s="17">
        <f>'Súpis prác_Revízia 2'!I39</f>
        <v>0</v>
      </c>
      <c r="I40" s="17">
        <f t="shared" si="0"/>
        <v>0</v>
      </c>
      <c r="J40" s="2">
        <v>1</v>
      </c>
    </row>
    <row r="41" spans="2:10">
      <c r="B41" s="19"/>
      <c r="C41" s="14" t="s">
        <v>67</v>
      </c>
      <c r="D41" s="14" t="s">
        <v>289</v>
      </c>
      <c r="E41" s="15" t="s">
        <v>92</v>
      </c>
      <c r="F41" s="16" t="s">
        <v>251</v>
      </c>
      <c r="G41" s="17">
        <v>51.58</v>
      </c>
      <c r="H41" s="17">
        <f>'Súpis prác_Revízia 2'!I40</f>
        <v>0</v>
      </c>
      <c r="I41" s="17">
        <f t="shared" si="0"/>
        <v>0</v>
      </c>
      <c r="J41" s="2">
        <v>1</v>
      </c>
    </row>
    <row r="42" spans="2:10">
      <c r="B42" s="19"/>
      <c r="C42" s="14" t="s">
        <v>67</v>
      </c>
      <c r="D42" s="14" t="s">
        <v>290</v>
      </c>
      <c r="E42" s="15" t="s">
        <v>94</v>
      </c>
      <c r="F42" s="16" t="s">
        <v>251</v>
      </c>
      <c r="G42" s="17">
        <v>1205.29</v>
      </c>
      <c r="H42" s="17">
        <f>'Súpis prác_Revízia 2'!I41</f>
        <v>0</v>
      </c>
      <c r="I42" s="17">
        <f t="shared" si="0"/>
        <v>0</v>
      </c>
      <c r="J42" s="2">
        <v>1</v>
      </c>
    </row>
    <row r="43" spans="2:10">
      <c r="B43" s="19"/>
      <c r="C43" s="14" t="s">
        <v>67</v>
      </c>
      <c r="D43" s="14" t="s">
        <v>291</v>
      </c>
      <c r="E43" s="15" t="s">
        <v>96</v>
      </c>
      <c r="F43" s="16" t="s">
        <v>266</v>
      </c>
      <c r="G43" s="17">
        <v>484.6</v>
      </c>
      <c r="H43" s="17">
        <f>'Súpis prác_Revízia 2'!I42</f>
        <v>0</v>
      </c>
      <c r="I43" s="17">
        <f t="shared" si="0"/>
        <v>0</v>
      </c>
      <c r="J43" s="2">
        <v>1</v>
      </c>
    </row>
    <row r="44" spans="2:10">
      <c r="B44" s="19"/>
      <c r="C44" s="14" t="s">
        <v>67</v>
      </c>
      <c r="D44" s="14" t="s">
        <v>292</v>
      </c>
      <c r="E44" s="15" t="s">
        <v>98</v>
      </c>
      <c r="F44" s="16" t="s">
        <v>266</v>
      </c>
      <c r="G44" s="17">
        <v>304.08999999999997</v>
      </c>
      <c r="H44" s="17">
        <f>'Súpis prác_Revízia 2'!I43</f>
        <v>0</v>
      </c>
      <c r="I44" s="17">
        <f t="shared" si="0"/>
        <v>0</v>
      </c>
      <c r="J44" s="2">
        <v>1</v>
      </c>
    </row>
    <row r="45" spans="2:10">
      <c r="B45" s="19"/>
      <c r="C45" s="14" t="s">
        <v>100</v>
      </c>
      <c r="D45" s="14" t="s">
        <v>289</v>
      </c>
      <c r="E45" s="15" t="s">
        <v>92</v>
      </c>
      <c r="F45" s="16" t="s">
        <v>251</v>
      </c>
      <c r="G45" s="17">
        <v>51.58</v>
      </c>
      <c r="H45" s="17">
        <f>'Súpis prác_Revízia 2'!I44</f>
        <v>0</v>
      </c>
      <c r="I45" s="17">
        <f t="shared" si="0"/>
        <v>0</v>
      </c>
      <c r="J45" s="2">
        <v>1</v>
      </c>
    </row>
    <row r="46" spans="2:10">
      <c r="B46" s="19"/>
      <c r="C46" s="14" t="s">
        <v>100</v>
      </c>
      <c r="D46" s="14" t="s">
        <v>293</v>
      </c>
      <c r="E46" s="15" t="s">
        <v>102</v>
      </c>
      <c r="F46" s="16" t="s">
        <v>251</v>
      </c>
      <c r="G46" s="17">
        <v>51.58</v>
      </c>
      <c r="H46" s="17">
        <f>'Súpis prác_Revízia 2'!I45</f>
        <v>0</v>
      </c>
      <c r="I46" s="17">
        <f t="shared" si="0"/>
        <v>0</v>
      </c>
      <c r="J46" s="2">
        <v>1</v>
      </c>
    </row>
    <row r="47" spans="2:10">
      <c r="B47" s="19"/>
      <c r="C47" s="14" t="s">
        <v>100</v>
      </c>
      <c r="D47" s="14" t="s">
        <v>294</v>
      </c>
      <c r="E47" s="15" t="s">
        <v>104</v>
      </c>
      <c r="F47" s="16" t="s">
        <v>266</v>
      </c>
      <c r="G47" s="17">
        <v>343.84</v>
      </c>
      <c r="H47" s="17">
        <f>'Súpis prác_Revízia 2'!I46</f>
        <v>0</v>
      </c>
      <c r="I47" s="17">
        <f t="shared" si="0"/>
        <v>0</v>
      </c>
      <c r="J47" s="2">
        <v>1</v>
      </c>
    </row>
    <row r="48" spans="2:10" ht="29.4" customHeight="1">
      <c r="B48" s="19"/>
      <c r="C48" s="14" t="s">
        <v>100</v>
      </c>
      <c r="D48" s="14" t="s">
        <v>295</v>
      </c>
      <c r="E48" s="15" t="s">
        <v>106</v>
      </c>
      <c r="F48" s="16" t="s">
        <v>266</v>
      </c>
      <c r="G48" s="17">
        <v>304.08999999999997</v>
      </c>
      <c r="H48" s="17">
        <f>'Súpis prác_Revízia 2'!I47</f>
        <v>0</v>
      </c>
      <c r="I48" s="17">
        <f t="shared" si="0"/>
        <v>0</v>
      </c>
      <c r="J48" s="2">
        <v>1</v>
      </c>
    </row>
    <row r="49" spans="2:10" ht="26.4" customHeight="1">
      <c r="B49" s="19"/>
      <c r="C49" s="14" t="s">
        <v>100</v>
      </c>
      <c r="D49" s="14" t="s">
        <v>296</v>
      </c>
      <c r="E49" s="15" t="s">
        <v>108</v>
      </c>
      <c r="F49" s="16" t="s">
        <v>266</v>
      </c>
      <c r="G49" s="17">
        <v>304.08999999999997</v>
      </c>
      <c r="H49" s="17">
        <f>'Súpis prác_Revízia 2'!I48</f>
        <v>0</v>
      </c>
      <c r="I49" s="17">
        <f t="shared" si="0"/>
        <v>0</v>
      </c>
      <c r="J49" s="2">
        <v>1</v>
      </c>
    </row>
    <row r="50" spans="2:10">
      <c r="B50" s="19"/>
      <c r="C50" s="14" t="s">
        <v>110</v>
      </c>
      <c r="D50" s="14" t="s">
        <v>297</v>
      </c>
      <c r="E50" s="15" t="s">
        <v>112</v>
      </c>
      <c r="F50" s="16" t="s">
        <v>251</v>
      </c>
      <c r="G50" s="17">
        <v>35.56</v>
      </c>
      <c r="H50" s="17">
        <f>'Súpis prác_Revízia 2'!I49</f>
        <v>0</v>
      </c>
      <c r="I50" s="17">
        <f t="shared" si="0"/>
        <v>0</v>
      </c>
      <c r="J50" s="2">
        <v>1</v>
      </c>
    </row>
    <row r="51" spans="2:10">
      <c r="B51" s="19"/>
      <c r="C51" s="14" t="s">
        <v>110</v>
      </c>
      <c r="D51" s="14" t="s">
        <v>298</v>
      </c>
      <c r="E51" s="15" t="s">
        <v>114</v>
      </c>
      <c r="F51" s="16" t="s">
        <v>266</v>
      </c>
      <c r="G51" s="17">
        <v>112.16</v>
      </c>
      <c r="H51" s="17">
        <f>'Súpis prác_Revízia 2'!I50</f>
        <v>0</v>
      </c>
      <c r="I51" s="17">
        <f t="shared" si="0"/>
        <v>0</v>
      </c>
      <c r="J51" s="2">
        <v>1</v>
      </c>
    </row>
    <row r="52" spans="2:10">
      <c r="B52" s="19"/>
      <c r="C52" s="14" t="s">
        <v>110</v>
      </c>
      <c r="D52" s="14" t="s">
        <v>299</v>
      </c>
      <c r="E52" s="15" t="s">
        <v>116</v>
      </c>
      <c r="F52" s="16" t="s">
        <v>249</v>
      </c>
      <c r="G52" s="17">
        <v>7.85</v>
      </c>
      <c r="H52" s="17">
        <f>'Súpis prác_Revízia 2'!I51</f>
        <v>0</v>
      </c>
      <c r="I52" s="17">
        <f t="shared" si="0"/>
        <v>0</v>
      </c>
      <c r="J52" s="2">
        <v>1</v>
      </c>
    </row>
    <row r="53" spans="2:10">
      <c r="B53" s="19"/>
      <c r="C53" s="14" t="s">
        <v>110</v>
      </c>
      <c r="D53" s="14" t="s">
        <v>300</v>
      </c>
      <c r="E53" s="15" t="s">
        <v>118</v>
      </c>
      <c r="F53" s="16" t="s">
        <v>251</v>
      </c>
      <c r="G53" s="17">
        <v>55.19</v>
      </c>
      <c r="H53" s="17">
        <f>'Súpis prác_Revízia 2'!I52</f>
        <v>0</v>
      </c>
      <c r="I53" s="17">
        <f t="shared" si="0"/>
        <v>0</v>
      </c>
      <c r="J53" s="2">
        <v>1</v>
      </c>
    </row>
    <row r="54" spans="2:10">
      <c r="B54" s="19"/>
      <c r="C54" s="14" t="s">
        <v>110</v>
      </c>
      <c r="D54" s="14" t="s">
        <v>301</v>
      </c>
      <c r="E54" s="15" t="s">
        <v>120</v>
      </c>
      <c r="F54" s="16" t="s">
        <v>266</v>
      </c>
      <c r="G54" s="17">
        <v>336.71</v>
      </c>
      <c r="H54" s="17">
        <f>'Súpis prác_Revízia 2'!I53</f>
        <v>0</v>
      </c>
      <c r="I54" s="17">
        <f t="shared" si="0"/>
        <v>0</v>
      </c>
      <c r="J54" s="2">
        <v>1</v>
      </c>
    </row>
    <row r="55" spans="2:10">
      <c r="B55" s="19"/>
      <c r="C55" s="14" t="s">
        <v>110</v>
      </c>
      <c r="D55" s="14" t="s">
        <v>302</v>
      </c>
      <c r="E55" s="15" t="s">
        <v>122</v>
      </c>
      <c r="F55" s="16" t="s">
        <v>251</v>
      </c>
      <c r="G55" s="17">
        <v>7.82</v>
      </c>
      <c r="H55" s="17">
        <f>'Súpis prác_Revízia 2'!I54</f>
        <v>0</v>
      </c>
      <c r="I55" s="17">
        <f t="shared" si="0"/>
        <v>0</v>
      </c>
      <c r="J55" s="2">
        <v>1</v>
      </c>
    </row>
    <row r="56" spans="2:10">
      <c r="B56" s="19"/>
      <c r="C56" s="14" t="s">
        <v>110</v>
      </c>
      <c r="D56" s="14" t="s">
        <v>303</v>
      </c>
      <c r="E56" s="15" t="s">
        <v>124</v>
      </c>
      <c r="F56" s="16" t="s">
        <v>266</v>
      </c>
      <c r="G56" s="20">
        <v>24.05</v>
      </c>
      <c r="H56" s="17">
        <f>'Súpis prác_Revízia 2'!I55</f>
        <v>0</v>
      </c>
      <c r="I56" s="17">
        <f t="shared" si="0"/>
        <v>0</v>
      </c>
      <c r="J56" s="2">
        <v>1</v>
      </c>
    </row>
    <row r="57" spans="2:10" ht="25.8" customHeight="1">
      <c r="B57" s="19"/>
      <c r="C57" s="14" t="s">
        <v>110</v>
      </c>
      <c r="D57" s="14" t="s">
        <v>304</v>
      </c>
      <c r="E57" s="15" t="s">
        <v>126</v>
      </c>
      <c r="F57" s="16" t="s">
        <v>249</v>
      </c>
      <c r="G57" s="17">
        <v>1</v>
      </c>
      <c r="H57" s="17">
        <f>'Súpis prác_Revízia 2'!I56</f>
        <v>0</v>
      </c>
      <c r="I57" s="17">
        <f t="shared" si="0"/>
        <v>0</v>
      </c>
      <c r="J57" s="2">
        <v>1</v>
      </c>
    </row>
    <row r="58" spans="2:10" ht="27.6" customHeight="1">
      <c r="B58" s="19"/>
      <c r="C58" s="14" t="s">
        <v>110</v>
      </c>
      <c r="D58" s="14" t="s">
        <v>305</v>
      </c>
      <c r="E58" s="15" t="s">
        <v>128</v>
      </c>
      <c r="F58" s="16" t="s">
        <v>251</v>
      </c>
      <c r="G58" s="17">
        <v>25.97</v>
      </c>
      <c r="H58" s="17">
        <f>'Súpis prác_Revízia 2'!I57</f>
        <v>0</v>
      </c>
      <c r="I58" s="17">
        <f t="shared" si="0"/>
        <v>0</v>
      </c>
      <c r="J58" s="2">
        <v>1</v>
      </c>
    </row>
    <row r="59" spans="2:10" ht="27.6" customHeight="1">
      <c r="B59" s="19"/>
      <c r="C59" s="14" t="s">
        <v>110</v>
      </c>
      <c r="D59" s="14" t="s">
        <v>306</v>
      </c>
      <c r="E59" s="15" t="s">
        <v>130</v>
      </c>
      <c r="F59" s="16" t="s">
        <v>266</v>
      </c>
      <c r="G59" s="20">
        <v>75.510000000000005</v>
      </c>
      <c r="H59" s="17">
        <f>'Súpis prác_Revízia 2'!I58</f>
        <v>0</v>
      </c>
      <c r="I59" s="17">
        <f t="shared" si="0"/>
        <v>0</v>
      </c>
      <c r="J59" s="2">
        <v>1</v>
      </c>
    </row>
    <row r="60" spans="2:10" ht="24.6" customHeight="1">
      <c r="B60" s="19"/>
      <c r="C60" s="14" t="s">
        <v>110</v>
      </c>
      <c r="D60" s="14" t="s">
        <v>307</v>
      </c>
      <c r="E60" s="15" t="s">
        <v>132</v>
      </c>
      <c r="F60" s="16" t="s">
        <v>249</v>
      </c>
      <c r="G60" s="17">
        <v>14.82</v>
      </c>
      <c r="H60" s="17">
        <f>'Súpis prác_Revízia 2'!I59</f>
        <v>0</v>
      </c>
      <c r="I60" s="17">
        <f t="shared" si="0"/>
        <v>0</v>
      </c>
      <c r="J60" s="2">
        <v>1</v>
      </c>
    </row>
    <row r="61" spans="2:10">
      <c r="B61" s="19"/>
      <c r="C61" s="14" t="s">
        <v>110</v>
      </c>
      <c r="D61" s="14" t="s">
        <v>308</v>
      </c>
      <c r="E61" s="15" t="s">
        <v>134</v>
      </c>
      <c r="F61" s="16" t="s">
        <v>251</v>
      </c>
      <c r="G61" s="17">
        <v>15.31</v>
      </c>
      <c r="H61" s="17">
        <f>'Súpis prác_Revízia 2'!I60</f>
        <v>0</v>
      </c>
      <c r="I61" s="17">
        <f t="shared" si="0"/>
        <v>0</v>
      </c>
      <c r="J61" s="2">
        <v>1</v>
      </c>
    </row>
    <row r="62" spans="2:10">
      <c r="B62" s="19"/>
      <c r="C62" s="14" t="s">
        <v>110</v>
      </c>
      <c r="D62" s="14" t="s">
        <v>309</v>
      </c>
      <c r="E62" s="15" t="s">
        <v>136</v>
      </c>
      <c r="F62" s="16" t="s">
        <v>266</v>
      </c>
      <c r="G62" s="17">
        <v>18.41</v>
      </c>
      <c r="H62" s="17">
        <f>'Súpis prác_Revízia 2'!I61</f>
        <v>0</v>
      </c>
      <c r="I62" s="17">
        <f t="shared" si="0"/>
        <v>0</v>
      </c>
      <c r="J62" s="2">
        <v>1</v>
      </c>
    </row>
    <row r="63" spans="2:10">
      <c r="B63" s="19"/>
      <c r="C63" s="14" t="s">
        <v>110</v>
      </c>
      <c r="D63" s="14" t="s">
        <v>310</v>
      </c>
      <c r="E63" s="15" t="s">
        <v>138</v>
      </c>
      <c r="F63" s="16" t="s">
        <v>251</v>
      </c>
      <c r="G63" s="17">
        <v>1.1100000000000001</v>
      </c>
      <c r="H63" s="17">
        <f>'Súpis prác_Revízia 2'!I62</f>
        <v>0</v>
      </c>
      <c r="I63" s="17">
        <f t="shared" si="0"/>
        <v>0</v>
      </c>
      <c r="J63" s="2">
        <v>1</v>
      </c>
    </row>
    <row r="64" spans="2:10">
      <c r="B64" s="19"/>
      <c r="C64" s="14" t="s">
        <v>110</v>
      </c>
      <c r="D64" s="14" t="s">
        <v>311</v>
      </c>
      <c r="E64" s="15" t="s">
        <v>140</v>
      </c>
      <c r="F64" s="16" t="s">
        <v>271</v>
      </c>
      <c r="G64" s="17">
        <v>366</v>
      </c>
      <c r="H64" s="17">
        <f>'Súpis prác_Revízia 2'!I63</f>
        <v>0</v>
      </c>
      <c r="I64" s="17">
        <f t="shared" si="0"/>
        <v>0</v>
      </c>
      <c r="J64" s="2">
        <v>1</v>
      </c>
    </row>
    <row r="65" spans="2:10">
      <c r="B65" s="19"/>
      <c r="C65" s="14" t="s">
        <v>110</v>
      </c>
      <c r="D65" s="14" t="s">
        <v>312</v>
      </c>
      <c r="E65" s="15" t="s">
        <v>142</v>
      </c>
      <c r="F65" s="16" t="s">
        <v>271</v>
      </c>
      <c r="G65" s="17">
        <v>7</v>
      </c>
      <c r="H65" s="17">
        <f>'Súpis prác_Revízia 2'!I64</f>
        <v>0</v>
      </c>
      <c r="I65" s="17">
        <f t="shared" si="0"/>
        <v>0</v>
      </c>
      <c r="J65" s="2">
        <v>1</v>
      </c>
    </row>
    <row r="66" spans="2:10">
      <c r="B66" s="19"/>
      <c r="C66" s="14" t="s">
        <v>110</v>
      </c>
      <c r="D66" s="14" t="s">
        <v>313</v>
      </c>
      <c r="E66" s="15" t="s">
        <v>144</v>
      </c>
      <c r="F66" s="16" t="s">
        <v>266</v>
      </c>
      <c r="G66" s="17">
        <v>3.39</v>
      </c>
      <c r="H66" s="17">
        <f>'Súpis prác_Revízia 2'!I65</f>
        <v>0</v>
      </c>
      <c r="I66" s="17">
        <f t="shared" si="0"/>
        <v>0</v>
      </c>
      <c r="J66" s="2">
        <v>1</v>
      </c>
    </row>
    <row r="67" spans="2:10">
      <c r="B67" s="19"/>
      <c r="C67" s="14" t="s">
        <v>110</v>
      </c>
      <c r="D67" s="14" t="s">
        <v>314</v>
      </c>
      <c r="E67" s="15" t="s">
        <v>146</v>
      </c>
      <c r="F67" s="16" t="s">
        <v>271</v>
      </c>
      <c r="G67" s="17">
        <v>607.48</v>
      </c>
      <c r="H67" s="17">
        <f>'Súpis prác_Revízia 2'!I66</f>
        <v>0</v>
      </c>
      <c r="I67" s="17">
        <f t="shared" si="0"/>
        <v>0</v>
      </c>
      <c r="J67" s="2">
        <v>1</v>
      </c>
    </row>
    <row r="68" spans="2:10">
      <c r="B68" s="19"/>
      <c r="C68" s="14" t="s">
        <v>110</v>
      </c>
      <c r="D68" s="14" t="s">
        <v>315</v>
      </c>
      <c r="E68" s="15" t="s">
        <v>148</v>
      </c>
      <c r="F68" s="16" t="s">
        <v>268</v>
      </c>
      <c r="G68" s="17">
        <v>24</v>
      </c>
      <c r="H68" s="17">
        <f>'Súpis prác_Revízia 2'!I67</f>
        <v>0</v>
      </c>
      <c r="I68" s="17">
        <f t="shared" si="0"/>
        <v>0</v>
      </c>
      <c r="J68" s="2">
        <v>1</v>
      </c>
    </row>
    <row r="69" spans="2:10">
      <c r="B69" s="19"/>
      <c r="C69" s="14" t="s">
        <v>110</v>
      </c>
      <c r="D69" s="14" t="s">
        <v>316</v>
      </c>
      <c r="E69" s="15" t="s">
        <v>150</v>
      </c>
      <c r="F69" s="16" t="s">
        <v>251</v>
      </c>
      <c r="G69" s="17">
        <v>107.87</v>
      </c>
      <c r="H69" s="17">
        <f>'Súpis prác_Revízia 2'!I68</f>
        <v>0</v>
      </c>
      <c r="I69" s="17">
        <f t="shared" ref="I69:I108" si="1">ROUND(G69*H69,2)</f>
        <v>0</v>
      </c>
      <c r="J69" s="2">
        <v>1</v>
      </c>
    </row>
    <row r="70" spans="2:10">
      <c r="B70" s="19"/>
      <c r="C70" s="14" t="s">
        <v>152</v>
      </c>
      <c r="D70" s="14" t="s">
        <v>317</v>
      </c>
      <c r="E70" s="15" t="s">
        <v>154</v>
      </c>
      <c r="F70" s="16" t="s">
        <v>271</v>
      </c>
      <c r="G70" s="17">
        <v>16.5</v>
      </c>
      <c r="H70" s="17">
        <f>'Súpis prác_Revízia 2'!I69</f>
        <v>0</v>
      </c>
      <c r="I70" s="17">
        <f t="shared" si="1"/>
        <v>0</v>
      </c>
      <c r="J70" s="2">
        <v>1</v>
      </c>
    </row>
    <row r="71" spans="2:10">
      <c r="B71" s="19"/>
      <c r="C71" s="14" t="s">
        <v>152</v>
      </c>
      <c r="D71" s="14" t="s">
        <v>318</v>
      </c>
      <c r="E71" s="15" t="s">
        <v>156</v>
      </c>
      <c r="F71" s="16" t="s">
        <v>271</v>
      </c>
      <c r="G71" s="17">
        <v>35</v>
      </c>
      <c r="H71" s="17">
        <f>'Súpis prác_Revízia 2'!I70</f>
        <v>0</v>
      </c>
      <c r="I71" s="17">
        <f t="shared" si="1"/>
        <v>0</v>
      </c>
      <c r="J71" s="2">
        <v>1</v>
      </c>
    </row>
    <row r="72" spans="2:10">
      <c r="B72" s="19"/>
      <c r="C72" s="14" t="s">
        <v>152</v>
      </c>
      <c r="D72" s="14" t="s">
        <v>319</v>
      </c>
      <c r="E72" s="15" t="s">
        <v>158</v>
      </c>
      <c r="F72" s="16" t="s">
        <v>268</v>
      </c>
      <c r="G72" s="17">
        <v>1</v>
      </c>
      <c r="H72" s="17">
        <f>'Súpis prác_Revízia 2'!I71</f>
        <v>0</v>
      </c>
      <c r="I72" s="17">
        <f t="shared" si="1"/>
        <v>0</v>
      </c>
      <c r="J72" s="2">
        <v>1</v>
      </c>
    </row>
    <row r="73" spans="2:10">
      <c r="B73" s="19"/>
      <c r="C73" s="14" t="s">
        <v>152</v>
      </c>
      <c r="D73" s="14" t="s">
        <v>320</v>
      </c>
      <c r="E73" s="15" t="s">
        <v>160</v>
      </c>
      <c r="F73" s="16" t="s">
        <v>268</v>
      </c>
      <c r="G73" s="17">
        <v>1</v>
      </c>
      <c r="H73" s="17">
        <f>'Súpis prác_Revízia 2'!I72</f>
        <v>0</v>
      </c>
      <c r="I73" s="17">
        <f t="shared" si="1"/>
        <v>0</v>
      </c>
      <c r="J73" s="2">
        <v>1</v>
      </c>
    </row>
    <row r="74" spans="2:10">
      <c r="B74" s="19"/>
      <c r="C74" s="14" t="s">
        <v>162</v>
      </c>
      <c r="D74" s="14" t="s">
        <v>321</v>
      </c>
      <c r="E74" s="15" t="s">
        <v>164</v>
      </c>
      <c r="F74" s="16" t="s">
        <v>271</v>
      </c>
      <c r="G74" s="20">
        <v>109.1</v>
      </c>
      <c r="H74" s="17">
        <f>'Súpis prác_Revízia 2'!I73</f>
        <v>0</v>
      </c>
      <c r="I74" s="17">
        <f t="shared" si="1"/>
        <v>0</v>
      </c>
      <c r="J74" s="2">
        <v>1</v>
      </c>
    </row>
    <row r="75" spans="2:10" ht="27.6" customHeight="1">
      <c r="B75" s="19"/>
      <c r="C75" s="14" t="s">
        <v>162</v>
      </c>
      <c r="D75" s="14" t="s">
        <v>322</v>
      </c>
      <c r="E75" s="15" t="s">
        <v>166</v>
      </c>
      <c r="F75" s="16" t="s">
        <v>251</v>
      </c>
      <c r="G75" s="17">
        <v>64.8</v>
      </c>
      <c r="H75" s="17">
        <f>'Súpis prác_Revízia 2'!I74</f>
        <v>0</v>
      </c>
      <c r="I75" s="17">
        <f t="shared" si="1"/>
        <v>0</v>
      </c>
      <c r="J75" s="2">
        <v>1</v>
      </c>
    </row>
    <row r="76" spans="2:10" ht="27" customHeight="1">
      <c r="B76" s="19"/>
      <c r="C76" s="14" t="s">
        <v>162</v>
      </c>
      <c r="D76" s="14" t="s">
        <v>323</v>
      </c>
      <c r="E76" s="15" t="s">
        <v>168</v>
      </c>
      <c r="F76" s="16" t="s">
        <v>266</v>
      </c>
      <c r="G76" s="17">
        <v>2628.36</v>
      </c>
      <c r="H76" s="17">
        <f>'Súpis prác_Revízia 2'!I75</f>
        <v>0</v>
      </c>
      <c r="I76" s="17">
        <f t="shared" si="1"/>
        <v>0</v>
      </c>
      <c r="J76" s="2">
        <v>1</v>
      </c>
    </row>
    <row r="77" spans="2:10" ht="27" customHeight="1">
      <c r="B77" s="19"/>
      <c r="C77" s="14" t="s">
        <v>162</v>
      </c>
      <c r="D77" s="14" t="s">
        <v>324</v>
      </c>
      <c r="E77" s="15" t="s">
        <v>170</v>
      </c>
      <c r="F77" s="16" t="s">
        <v>266</v>
      </c>
      <c r="G77" s="17">
        <v>73.28</v>
      </c>
      <c r="H77" s="17">
        <f>'Súpis prác_Revízia 2'!I76</f>
        <v>0</v>
      </c>
      <c r="I77" s="17">
        <f t="shared" si="1"/>
        <v>0</v>
      </c>
      <c r="J77" s="2">
        <v>1</v>
      </c>
    </row>
    <row r="78" spans="2:10" ht="28.2" customHeight="1">
      <c r="B78" s="19"/>
      <c r="C78" s="14" t="s">
        <v>162</v>
      </c>
      <c r="D78" s="14" t="s">
        <v>325</v>
      </c>
      <c r="E78" s="15" t="s">
        <v>172</v>
      </c>
      <c r="F78" s="16" t="s">
        <v>251</v>
      </c>
      <c r="G78" s="17">
        <v>31.54</v>
      </c>
      <c r="H78" s="17">
        <f>'Súpis prác_Revízia 2'!I77</f>
        <v>0</v>
      </c>
      <c r="I78" s="17">
        <f t="shared" si="1"/>
        <v>0</v>
      </c>
      <c r="J78" s="2">
        <v>1</v>
      </c>
    </row>
    <row r="79" spans="2:10" ht="29.4" customHeight="1">
      <c r="B79" s="19"/>
      <c r="C79" s="14" t="s">
        <v>162</v>
      </c>
      <c r="D79" s="14" t="s">
        <v>326</v>
      </c>
      <c r="E79" s="15" t="s">
        <v>174</v>
      </c>
      <c r="F79" s="16" t="s">
        <v>251</v>
      </c>
      <c r="G79" s="17">
        <v>93.15</v>
      </c>
      <c r="H79" s="17">
        <f>'Súpis prác_Revízia 2'!I78</f>
        <v>0</v>
      </c>
      <c r="I79" s="17">
        <f t="shared" si="1"/>
        <v>0</v>
      </c>
      <c r="J79" s="2">
        <v>1</v>
      </c>
    </row>
    <row r="80" spans="2:10" ht="29.4" customHeight="1">
      <c r="B80" s="19"/>
      <c r="C80" s="14" t="s">
        <v>162</v>
      </c>
      <c r="D80" s="14" t="s">
        <v>327</v>
      </c>
      <c r="E80" s="15" t="s">
        <v>176</v>
      </c>
      <c r="F80" s="16" t="s">
        <v>251</v>
      </c>
      <c r="G80" s="17">
        <v>0.03</v>
      </c>
      <c r="H80" s="17">
        <f>'Súpis prác_Revízia 2'!I79</f>
        <v>0</v>
      </c>
      <c r="I80" s="17">
        <f t="shared" si="1"/>
        <v>0</v>
      </c>
      <c r="J80" s="2">
        <v>1</v>
      </c>
    </row>
    <row r="81" spans="2:10">
      <c r="B81" s="19"/>
      <c r="C81" s="14" t="s">
        <v>162</v>
      </c>
      <c r="D81" s="14" t="s">
        <v>328</v>
      </c>
      <c r="E81" s="15" t="s">
        <v>178</v>
      </c>
      <c r="F81" s="16" t="s">
        <v>251</v>
      </c>
      <c r="G81" s="17">
        <v>3.3</v>
      </c>
      <c r="H81" s="17">
        <f>'Súpis prác_Revízia 2'!I80</f>
        <v>0</v>
      </c>
      <c r="I81" s="17">
        <f t="shared" si="1"/>
        <v>0</v>
      </c>
      <c r="J81" s="2">
        <v>1</v>
      </c>
    </row>
    <row r="82" spans="2:10">
      <c r="B82" s="19"/>
      <c r="C82" s="14" t="s">
        <v>162</v>
      </c>
      <c r="D82" s="14" t="s">
        <v>329</v>
      </c>
      <c r="E82" s="15" t="s">
        <v>180</v>
      </c>
      <c r="F82" s="16" t="s">
        <v>271</v>
      </c>
      <c r="G82" s="17">
        <v>112</v>
      </c>
      <c r="H82" s="17">
        <f>'Súpis prác_Revízia 2'!I81</f>
        <v>0</v>
      </c>
      <c r="I82" s="17">
        <f t="shared" si="1"/>
        <v>0</v>
      </c>
      <c r="J82" s="2">
        <v>1</v>
      </c>
    </row>
    <row r="83" spans="2:10" ht="24.6" customHeight="1">
      <c r="B83" s="19"/>
      <c r="C83" s="14" t="s">
        <v>162</v>
      </c>
      <c r="D83" s="14" t="s">
        <v>330</v>
      </c>
      <c r="E83" s="15" t="s">
        <v>182</v>
      </c>
      <c r="F83" s="16" t="s">
        <v>268</v>
      </c>
      <c r="G83" s="17">
        <v>8</v>
      </c>
      <c r="H83" s="17">
        <f>'Súpis prác_Revízia 2'!I82</f>
        <v>0</v>
      </c>
      <c r="I83" s="17">
        <f t="shared" si="1"/>
        <v>0</v>
      </c>
      <c r="J83" s="2">
        <v>1</v>
      </c>
    </row>
    <row r="84" spans="2:10" ht="27" customHeight="1">
      <c r="B84" s="19"/>
      <c r="C84" s="14" t="s">
        <v>162</v>
      </c>
      <c r="D84" s="14" t="s">
        <v>331</v>
      </c>
      <c r="E84" s="15" t="s">
        <v>184</v>
      </c>
      <c r="F84" s="16" t="s">
        <v>268</v>
      </c>
      <c r="G84" s="17">
        <v>2</v>
      </c>
      <c r="H84" s="17">
        <f>'Súpis prác_Revízia 2'!I83</f>
        <v>0</v>
      </c>
      <c r="I84" s="17">
        <f t="shared" si="1"/>
        <v>0</v>
      </c>
      <c r="J84" s="2">
        <v>1</v>
      </c>
    </row>
    <row r="85" spans="2:10">
      <c r="B85" s="19"/>
      <c r="C85" s="14" t="s">
        <v>162</v>
      </c>
      <c r="D85" s="14" t="s">
        <v>332</v>
      </c>
      <c r="E85" s="15" t="s">
        <v>186</v>
      </c>
      <c r="F85" s="16" t="s">
        <v>271</v>
      </c>
      <c r="G85" s="17">
        <v>22</v>
      </c>
      <c r="H85" s="17">
        <f>'Súpis prác_Revízia 2'!I84</f>
        <v>0</v>
      </c>
      <c r="I85" s="17">
        <f t="shared" si="1"/>
        <v>0</v>
      </c>
      <c r="J85" s="2">
        <v>1</v>
      </c>
    </row>
    <row r="86" spans="2:10">
      <c r="B86" s="19"/>
      <c r="C86" s="14" t="s">
        <v>162</v>
      </c>
      <c r="D86" s="14" t="s">
        <v>333</v>
      </c>
      <c r="E86" s="15" t="s">
        <v>188</v>
      </c>
      <c r="F86" s="16" t="s">
        <v>271</v>
      </c>
      <c r="G86" s="17">
        <v>38.950000000000003</v>
      </c>
      <c r="H86" s="17">
        <f>'Súpis prác_Revízia 2'!I85</f>
        <v>0</v>
      </c>
      <c r="I86" s="17">
        <f t="shared" si="1"/>
        <v>0</v>
      </c>
      <c r="J86" s="2">
        <v>1</v>
      </c>
    </row>
    <row r="87" spans="2:10">
      <c r="B87" s="19"/>
      <c r="C87" s="14" t="s">
        <v>162</v>
      </c>
      <c r="D87" s="14" t="s">
        <v>334</v>
      </c>
      <c r="E87" s="15" t="s">
        <v>190</v>
      </c>
      <c r="F87" s="16" t="s">
        <v>271</v>
      </c>
      <c r="G87" s="17">
        <v>40</v>
      </c>
      <c r="H87" s="17">
        <f>'Súpis prác_Revízia 2'!I86</f>
        <v>0</v>
      </c>
      <c r="I87" s="17">
        <f t="shared" si="1"/>
        <v>0</v>
      </c>
      <c r="J87" s="2">
        <v>1</v>
      </c>
    </row>
    <row r="88" spans="2:10">
      <c r="B88" s="19"/>
      <c r="C88" s="14" t="s">
        <v>162</v>
      </c>
      <c r="D88" s="14" t="s">
        <v>335</v>
      </c>
      <c r="E88" s="15" t="s">
        <v>192</v>
      </c>
      <c r="F88" s="16" t="s">
        <v>271</v>
      </c>
      <c r="G88" s="20">
        <v>21.4</v>
      </c>
      <c r="H88" s="17">
        <f>'Súpis prác_Revízia 2'!I87</f>
        <v>0</v>
      </c>
      <c r="I88" s="17">
        <f t="shared" si="1"/>
        <v>0</v>
      </c>
      <c r="J88" s="2">
        <v>1</v>
      </c>
    </row>
    <row r="89" spans="2:10">
      <c r="B89" s="19"/>
      <c r="C89" s="14" t="s">
        <v>194</v>
      </c>
      <c r="D89" s="14" t="s">
        <v>336</v>
      </c>
      <c r="E89" s="15" t="s">
        <v>196</v>
      </c>
      <c r="F89" s="16" t="s">
        <v>251</v>
      </c>
      <c r="G89" s="17">
        <v>5.2</v>
      </c>
      <c r="H89" s="17">
        <f>'Súpis prác_Revízia 2'!I88</f>
        <v>0</v>
      </c>
      <c r="I89" s="17">
        <f t="shared" si="1"/>
        <v>0</v>
      </c>
      <c r="J89" s="2">
        <v>1</v>
      </c>
    </row>
    <row r="90" spans="2:10">
      <c r="B90" s="19"/>
      <c r="C90" s="14" t="s">
        <v>194</v>
      </c>
      <c r="D90" s="14" t="s">
        <v>337</v>
      </c>
      <c r="E90" s="15" t="s">
        <v>198</v>
      </c>
      <c r="F90" s="16" t="s">
        <v>251</v>
      </c>
      <c r="G90" s="17">
        <v>110.3</v>
      </c>
      <c r="H90" s="17">
        <f>'Súpis prác_Revízia 2'!I89</f>
        <v>0</v>
      </c>
      <c r="I90" s="17">
        <f t="shared" si="1"/>
        <v>0</v>
      </c>
      <c r="J90" s="2">
        <v>1</v>
      </c>
    </row>
    <row r="91" spans="2:10">
      <c r="B91" s="19"/>
      <c r="C91" s="14" t="s">
        <v>194</v>
      </c>
      <c r="D91" s="14" t="s">
        <v>338</v>
      </c>
      <c r="E91" s="15" t="s">
        <v>200</v>
      </c>
      <c r="F91" s="16" t="s">
        <v>251</v>
      </c>
      <c r="G91" s="17">
        <v>81</v>
      </c>
      <c r="H91" s="17">
        <f>'Súpis prác_Revízia 2'!I90</f>
        <v>0</v>
      </c>
      <c r="I91" s="17">
        <f t="shared" si="1"/>
        <v>0</v>
      </c>
      <c r="J91" s="2">
        <v>1</v>
      </c>
    </row>
    <row r="92" spans="2:10">
      <c r="B92" s="19"/>
      <c r="C92" s="14" t="s">
        <v>194</v>
      </c>
      <c r="D92" s="14" t="s">
        <v>339</v>
      </c>
      <c r="E92" s="15" t="s">
        <v>202</v>
      </c>
      <c r="F92" s="16" t="s">
        <v>251</v>
      </c>
      <c r="G92" s="17">
        <v>24.12</v>
      </c>
      <c r="H92" s="17">
        <f>'Súpis prác_Revízia 2'!I91</f>
        <v>0</v>
      </c>
      <c r="I92" s="17">
        <f t="shared" si="1"/>
        <v>0</v>
      </c>
      <c r="J92" s="2">
        <v>1</v>
      </c>
    </row>
    <row r="93" spans="2:10" ht="27.6" customHeight="1">
      <c r="B93" s="19"/>
      <c r="C93" s="14" t="s">
        <v>194</v>
      </c>
      <c r="D93" s="14" t="s">
        <v>340</v>
      </c>
      <c r="E93" s="15" t="s">
        <v>204</v>
      </c>
      <c r="F93" s="16" t="s">
        <v>251</v>
      </c>
      <c r="G93" s="20">
        <v>76.430000000000007</v>
      </c>
      <c r="H93" s="17">
        <f>'Súpis prác_Revízia 2'!I92</f>
        <v>0</v>
      </c>
      <c r="I93" s="17">
        <f t="shared" si="1"/>
        <v>0</v>
      </c>
      <c r="J93" s="2">
        <v>1</v>
      </c>
    </row>
    <row r="94" spans="2:10" ht="27.6" customHeight="1">
      <c r="B94" s="19"/>
      <c r="C94" s="14" t="s">
        <v>194</v>
      </c>
      <c r="D94" s="14" t="s">
        <v>341</v>
      </c>
      <c r="E94" s="15" t="s">
        <v>206</v>
      </c>
      <c r="F94" s="16" t="s">
        <v>266</v>
      </c>
      <c r="G94" s="17">
        <v>190.6</v>
      </c>
      <c r="H94" s="17">
        <f>'Súpis prác_Revízia 2'!I93</f>
        <v>0</v>
      </c>
      <c r="I94" s="17">
        <f t="shared" si="1"/>
        <v>0</v>
      </c>
      <c r="J94" s="2">
        <v>1</v>
      </c>
    </row>
    <row r="95" spans="2:10" ht="28.2" customHeight="1">
      <c r="B95" s="19"/>
      <c r="C95" s="14" t="s">
        <v>194</v>
      </c>
      <c r="D95" s="14" t="s">
        <v>342</v>
      </c>
      <c r="E95" s="15" t="s">
        <v>208</v>
      </c>
      <c r="F95" s="16" t="s">
        <v>251</v>
      </c>
      <c r="G95" s="17">
        <v>20.77</v>
      </c>
      <c r="H95" s="17">
        <f>'Súpis prác_Revízia 2'!I94</f>
        <v>0</v>
      </c>
      <c r="I95" s="17">
        <f t="shared" si="1"/>
        <v>0</v>
      </c>
      <c r="J95" s="2">
        <v>1</v>
      </c>
    </row>
    <row r="96" spans="2:10">
      <c r="B96" s="19"/>
      <c r="C96" s="14" t="s">
        <v>210</v>
      </c>
      <c r="D96" s="14" t="s">
        <v>308</v>
      </c>
      <c r="E96" s="15" t="s">
        <v>134</v>
      </c>
      <c r="F96" s="16" t="s">
        <v>251</v>
      </c>
      <c r="G96" s="17">
        <v>12.37</v>
      </c>
      <c r="H96" s="17">
        <f>'Súpis prác_Revízia 2'!I95</f>
        <v>0</v>
      </c>
      <c r="I96" s="17">
        <f t="shared" si="1"/>
        <v>0</v>
      </c>
      <c r="J96" s="2">
        <v>1</v>
      </c>
    </row>
    <row r="97" spans="2:10">
      <c r="B97" s="19"/>
      <c r="C97" s="14" t="s">
        <v>210</v>
      </c>
      <c r="D97" s="14" t="s">
        <v>343</v>
      </c>
      <c r="E97" s="15" t="s">
        <v>212</v>
      </c>
      <c r="F97" s="16" t="s">
        <v>251</v>
      </c>
      <c r="G97" s="17">
        <v>1.5</v>
      </c>
      <c r="H97" s="17">
        <f>'Súpis prác_Revízia 2'!I96</f>
        <v>0</v>
      </c>
      <c r="I97" s="17">
        <f t="shared" si="1"/>
        <v>0</v>
      </c>
      <c r="J97" s="2">
        <v>1</v>
      </c>
    </row>
    <row r="98" spans="2:10">
      <c r="B98" s="19"/>
      <c r="C98" s="14" t="s">
        <v>210</v>
      </c>
      <c r="D98" s="14" t="s">
        <v>344</v>
      </c>
      <c r="E98" s="15" t="s">
        <v>214</v>
      </c>
      <c r="F98" s="16" t="s">
        <v>266</v>
      </c>
      <c r="G98" s="17">
        <v>78.64</v>
      </c>
      <c r="H98" s="17">
        <f>'Súpis prác_Revízia 2'!I97</f>
        <v>0</v>
      </c>
      <c r="I98" s="17">
        <f t="shared" si="1"/>
        <v>0</v>
      </c>
      <c r="J98" s="2">
        <v>1</v>
      </c>
    </row>
    <row r="99" spans="2:10" ht="27.6" customHeight="1">
      <c r="B99" s="19"/>
      <c r="C99" s="14" t="s">
        <v>216</v>
      </c>
      <c r="D99" s="14" t="s">
        <v>345</v>
      </c>
      <c r="E99" s="15" t="s">
        <v>218</v>
      </c>
      <c r="F99" s="16" t="s">
        <v>266</v>
      </c>
      <c r="G99" s="17">
        <v>343.21</v>
      </c>
      <c r="H99" s="17">
        <f>'Súpis prác_Revízia 2'!I98</f>
        <v>0</v>
      </c>
      <c r="I99" s="17">
        <f t="shared" si="1"/>
        <v>0</v>
      </c>
      <c r="J99" s="2">
        <v>1</v>
      </c>
    </row>
    <row r="100" spans="2:10">
      <c r="B100" s="19"/>
      <c r="C100" s="14" t="s">
        <v>216</v>
      </c>
      <c r="D100" s="14" t="s">
        <v>346</v>
      </c>
      <c r="E100" s="15" t="s">
        <v>220</v>
      </c>
      <c r="F100" s="16" t="s">
        <v>266</v>
      </c>
      <c r="G100" s="17">
        <v>162.75</v>
      </c>
      <c r="H100" s="17">
        <f>'Súpis prác_Revízia 2'!I99</f>
        <v>0</v>
      </c>
      <c r="I100" s="17">
        <f t="shared" si="1"/>
        <v>0</v>
      </c>
      <c r="J100" s="2">
        <v>1</v>
      </c>
    </row>
    <row r="101" spans="2:10" ht="26.4" customHeight="1">
      <c r="B101" s="19"/>
      <c r="C101" s="14" t="s">
        <v>216</v>
      </c>
      <c r="D101" s="14" t="s">
        <v>347</v>
      </c>
      <c r="E101" s="15" t="s">
        <v>222</v>
      </c>
      <c r="F101" s="16" t="s">
        <v>266</v>
      </c>
      <c r="G101" s="17">
        <v>459.63</v>
      </c>
      <c r="H101" s="17">
        <f>'Súpis prác_Revízia 2'!I100</f>
        <v>0</v>
      </c>
      <c r="I101" s="17">
        <f t="shared" si="1"/>
        <v>0</v>
      </c>
      <c r="J101" s="2">
        <v>1</v>
      </c>
    </row>
    <row r="102" spans="2:10">
      <c r="B102" s="19"/>
      <c r="C102" s="14" t="s">
        <v>216</v>
      </c>
      <c r="D102" s="14" t="s">
        <v>348</v>
      </c>
      <c r="E102" s="15" t="s">
        <v>224</v>
      </c>
      <c r="F102" s="16" t="s">
        <v>266</v>
      </c>
      <c r="G102" s="17">
        <v>158.54</v>
      </c>
      <c r="H102" s="17">
        <f>'Súpis prác_Revízia 2'!I101</f>
        <v>0</v>
      </c>
      <c r="I102" s="17">
        <f t="shared" si="1"/>
        <v>0</v>
      </c>
      <c r="J102" s="2">
        <v>1</v>
      </c>
    </row>
    <row r="103" spans="2:10" ht="26.4" customHeight="1">
      <c r="B103" s="19"/>
      <c r="C103" s="14" t="s">
        <v>226</v>
      </c>
      <c r="D103" s="14" t="s">
        <v>349</v>
      </c>
      <c r="E103" s="15" t="s">
        <v>228</v>
      </c>
      <c r="F103" s="16" t="s">
        <v>251</v>
      </c>
      <c r="G103" s="17">
        <v>15.42</v>
      </c>
      <c r="H103" s="17">
        <f>'Súpis prác_Revízia 2'!I102</f>
        <v>0</v>
      </c>
      <c r="I103" s="17">
        <f t="shared" si="1"/>
        <v>0</v>
      </c>
      <c r="J103" s="2">
        <v>1</v>
      </c>
    </row>
    <row r="104" spans="2:10">
      <c r="B104" s="19"/>
      <c r="C104" s="14" t="s">
        <v>226</v>
      </c>
      <c r="D104" s="14" t="s">
        <v>350</v>
      </c>
      <c r="E104" s="15" t="s">
        <v>230</v>
      </c>
      <c r="F104" s="16" t="s">
        <v>271</v>
      </c>
      <c r="G104" s="17">
        <v>46.66</v>
      </c>
      <c r="H104" s="17">
        <f>'Súpis prác_Revízia 2'!I103</f>
        <v>0</v>
      </c>
      <c r="I104" s="17">
        <f t="shared" si="1"/>
        <v>0</v>
      </c>
      <c r="J104" s="2">
        <v>1</v>
      </c>
    </row>
    <row r="105" spans="2:10">
      <c r="B105" s="19"/>
      <c r="C105" s="14" t="s">
        <v>226</v>
      </c>
      <c r="D105" s="14" t="s">
        <v>351</v>
      </c>
      <c r="E105" s="15" t="s">
        <v>232</v>
      </c>
      <c r="F105" s="16" t="s">
        <v>251</v>
      </c>
      <c r="G105" s="17">
        <v>1.87</v>
      </c>
      <c r="H105" s="17">
        <f>'Súpis prác_Revízia 2'!I104</f>
        <v>0</v>
      </c>
      <c r="I105" s="17">
        <f t="shared" si="1"/>
        <v>0</v>
      </c>
      <c r="J105" s="2">
        <v>1</v>
      </c>
    </row>
    <row r="106" spans="2:10">
      <c r="B106" s="19"/>
      <c r="C106" s="14" t="s">
        <v>226</v>
      </c>
      <c r="D106" s="14" t="s">
        <v>352</v>
      </c>
      <c r="E106" s="15" t="s">
        <v>234</v>
      </c>
      <c r="F106" s="16" t="s">
        <v>266</v>
      </c>
      <c r="G106" s="17">
        <v>311.04000000000002</v>
      </c>
      <c r="H106" s="17">
        <f>'Súpis prác_Revízia 2'!I105</f>
        <v>0</v>
      </c>
      <c r="I106" s="17">
        <f t="shared" si="1"/>
        <v>0</v>
      </c>
      <c r="J106" s="2">
        <v>1</v>
      </c>
    </row>
    <row r="107" spans="2:10">
      <c r="B107" s="19"/>
      <c r="C107" s="14" t="s">
        <v>226</v>
      </c>
      <c r="D107" s="14" t="s">
        <v>353</v>
      </c>
      <c r="E107" s="15" t="s">
        <v>236</v>
      </c>
      <c r="F107" s="16" t="s">
        <v>266</v>
      </c>
      <c r="G107" s="17">
        <v>311.04000000000002</v>
      </c>
      <c r="H107" s="17">
        <f>'Súpis prác_Revízia 2'!I106</f>
        <v>0</v>
      </c>
      <c r="I107" s="17">
        <f t="shared" si="1"/>
        <v>0</v>
      </c>
      <c r="J107" s="2">
        <v>1</v>
      </c>
    </row>
    <row r="108" spans="2:10">
      <c r="B108" s="34"/>
      <c r="C108" s="14" t="s">
        <v>238</v>
      </c>
      <c r="D108" s="14" t="s">
        <v>354</v>
      </c>
      <c r="E108" s="15" t="s">
        <v>240</v>
      </c>
      <c r="F108" s="16" t="s">
        <v>266</v>
      </c>
      <c r="G108" s="17">
        <v>86.99</v>
      </c>
      <c r="H108" s="17">
        <f>'Súpis prác_Revízia 2'!I107</f>
        <v>0</v>
      </c>
      <c r="I108" s="17">
        <f t="shared" si="1"/>
        <v>0</v>
      </c>
      <c r="J108" s="2">
        <v>1</v>
      </c>
    </row>
    <row r="109" spans="2:10">
      <c r="B109" s="35" t="s">
        <v>355</v>
      </c>
      <c r="C109" s="36"/>
      <c r="D109" s="36"/>
      <c r="E109" s="36"/>
      <c r="F109" s="36"/>
      <c r="G109" s="37"/>
      <c r="H109" s="38"/>
      <c r="I109" s="17">
        <f>SUM(I18:I108)</f>
        <v>0</v>
      </c>
      <c r="J109" s="2">
        <v>3</v>
      </c>
    </row>
    <row r="110" spans="2:10">
      <c r="B110" s="40" t="s">
        <v>356</v>
      </c>
      <c r="C110" s="41"/>
      <c r="D110" s="41"/>
      <c r="E110" s="41"/>
      <c r="F110" s="41"/>
      <c r="G110" s="42"/>
      <c r="H110" s="43"/>
      <c r="I110" s="44">
        <f>SUMIF(J4:J109,3,I4:I109)</f>
        <v>0</v>
      </c>
    </row>
    <row r="111" spans="2:10">
      <c r="B111" s="45"/>
      <c r="C111" s="45"/>
      <c r="D111" s="45"/>
      <c r="E111" s="45"/>
      <c r="F111" s="45"/>
      <c r="G111" s="46"/>
      <c r="H111" s="46"/>
      <c r="I111" s="46"/>
    </row>
    <row r="112" spans="2:10">
      <c r="B112" s="45"/>
      <c r="C112" s="45"/>
      <c r="D112" s="45"/>
      <c r="E112" s="45"/>
      <c r="F112" s="45"/>
      <c r="G112" s="46"/>
      <c r="H112" s="46"/>
      <c r="I112" s="46"/>
    </row>
    <row r="113" spans="2:9">
      <c r="B113" s="45"/>
      <c r="C113" s="45"/>
      <c r="D113" s="45"/>
      <c r="E113" s="45"/>
      <c r="F113" s="45"/>
      <c r="G113" s="46"/>
      <c r="H113" s="46"/>
      <c r="I113" s="46"/>
    </row>
    <row r="114" spans="2:9">
      <c r="B114" s="45"/>
      <c r="C114" s="45"/>
      <c r="D114" s="45"/>
      <c r="E114" s="45"/>
      <c r="F114" s="45"/>
      <c r="G114" s="46"/>
      <c r="H114" s="46"/>
      <c r="I114" s="46"/>
    </row>
    <row r="115" spans="2:9">
      <c r="B115" s="45"/>
      <c r="C115" s="45"/>
      <c r="D115" s="45"/>
      <c r="E115" s="45"/>
      <c r="F115" s="45"/>
      <c r="G115" s="46"/>
      <c r="H115" s="46"/>
      <c r="I115" s="46"/>
    </row>
    <row r="117" spans="2:9">
      <c r="B117" s="25" t="s">
        <v>367</v>
      </c>
      <c r="C117" s="25"/>
    </row>
    <row r="119" spans="2:9">
      <c r="B119" s="25" t="s">
        <v>368</v>
      </c>
      <c r="C119" s="25"/>
    </row>
    <row r="120" spans="2:9">
      <c r="B120" s="47"/>
      <c r="C120" s="47"/>
    </row>
    <row r="121" spans="2:9">
      <c r="B121" s="47"/>
      <c r="C121" s="47"/>
    </row>
    <row r="122" spans="2:9">
      <c r="B122" s="47"/>
      <c r="C122" s="47"/>
    </row>
    <row r="123" spans="2:9">
      <c r="B123" s="47"/>
      <c r="C123" s="47"/>
    </row>
    <row r="124" spans="2:9">
      <c r="B124" s="47"/>
      <c r="C124" s="47"/>
    </row>
    <row r="125" spans="2:9">
      <c r="B125" s="47"/>
      <c r="C125" s="47"/>
    </row>
    <row r="126" spans="2:9">
      <c r="G126" s="29"/>
      <c r="H126" s="29"/>
      <c r="I126" s="29"/>
    </row>
    <row r="127" spans="2:9">
      <c r="G127" s="28" t="s">
        <v>372</v>
      </c>
      <c r="H127" s="28"/>
      <c r="I127" s="28"/>
    </row>
    <row r="128" spans="2:9" ht="31.2" customHeight="1">
      <c r="G128" s="26" t="s">
        <v>369</v>
      </c>
      <c r="H128" s="26"/>
      <c r="I128" s="26"/>
    </row>
  </sheetData>
  <mergeCells count="9">
    <mergeCell ref="B119:C119"/>
    <mergeCell ref="G126:I126"/>
    <mergeCell ref="G127:I127"/>
    <mergeCell ref="G128:I128"/>
    <mergeCell ref="C3:D3"/>
    <mergeCell ref="B17:H17"/>
    <mergeCell ref="B109:H109"/>
    <mergeCell ref="B110:G110"/>
    <mergeCell ref="B117:C117"/>
  </mergeCells>
  <pageMargins left="0.41666666666666669" right="0.41666666666666669" top="0.41666666666666669" bottom="0.625" header="0.27777777777777779" footer="0.27777777777777779"/>
  <pageSetup paperSize="9" scale="94" fitToHeight="0" orientation="landscape" r:id="rId1"/>
  <headerFooter>
    <oddHeader>&amp;LRekonštrukcia mosta ev. č. 50-310 Ľudvikov Dvor&amp;RPríloha č. 1 k časti B.2 SP - Výkaz výmer (zároveň Príloha č. 2 k Zmluve o dielo)</oddHeader>
    <oddFooter>&amp;RStrana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Rekapitulácia stavby_Revízia 2</vt:lpstr>
      <vt:lpstr>Súpis prác_Revízia 2</vt:lpstr>
      <vt:lpstr>Časti stavby_Revízia 2</vt:lpstr>
      <vt:lpstr>'Časti stavby_Revízia 2'!Názvy_tlače</vt:lpstr>
      <vt:lpstr>'Rekapitulácia stavby_Revízia 2'!Názvy_tlače</vt:lpstr>
      <vt:lpstr>'Súpis prác_Revízia 2'!Názvy_tlače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Bacíková Tatiana, Ing.</dc:creator>
  <cp:lastModifiedBy>Kovácsová Mária</cp:lastModifiedBy>
  <dcterms:created xsi:type="dcterms:W3CDTF">2025-10-22T14:15:50Z</dcterms:created>
  <dcterms:modified xsi:type="dcterms:W3CDTF">2025-11-06T14:16:48Z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