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PRZETARGI\2025\USŁUGI LEŚNE 2026\Na stronę SWZ\"/>
    </mc:Choice>
  </mc:AlternateContent>
  <xr:revisionPtr revIDLastSave="0" documentId="13_ncr:1_{BC06D601-5C84-4A10-8542-3B6E7CB26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_P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K72" i="2"/>
  <c r="K71" i="2"/>
  <c r="K65" i="2"/>
  <c r="L65" i="2" s="1"/>
  <c r="K64" i="2"/>
  <c r="L64" i="2" s="1"/>
  <c r="K63" i="2"/>
  <c r="K62" i="2"/>
  <c r="K61" i="2"/>
  <c r="K60" i="2"/>
  <c r="L60" i="2" s="1"/>
  <c r="K59" i="2"/>
  <c r="L59" i="2" s="1"/>
  <c r="K58" i="2"/>
  <c r="I90" i="2"/>
  <c r="I89" i="2"/>
  <c r="K89" i="2" s="1"/>
  <c r="I88" i="2"/>
  <c r="K88" i="2" s="1"/>
  <c r="I87" i="2"/>
  <c r="I86" i="2"/>
  <c r="K86" i="2" s="1"/>
  <c r="I85" i="2"/>
  <c r="I84" i="2"/>
  <c r="K84" i="2" s="1"/>
  <c r="I83" i="2"/>
  <c r="K83" i="2" s="1"/>
  <c r="L83" i="2" s="1"/>
  <c r="I82" i="2"/>
  <c r="K82" i="2" s="1"/>
  <c r="L82" i="2" s="1"/>
  <c r="I81" i="2"/>
  <c r="K81" i="2" s="1"/>
  <c r="L81" i="2" s="1"/>
  <c r="I80" i="2"/>
  <c r="K80" i="2" s="1"/>
  <c r="L80" i="2" s="1"/>
  <c r="I79" i="2"/>
  <c r="K79" i="2" s="1"/>
  <c r="I78" i="2"/>
  <c r="K78" i="2" s="1"/>
  <c r="I77" i="2"/>
  <c r="K77" i="2" s="1"/>
  <c r="I76" i="2"/>
  <c r="K76" i="2" s="1"/>
  <c r="I75" i="2"/>
  <c r="K75" i="2" s="1"/>
  <c r="L75" i="2" s="1"/>
  <c r="I74" i="2"/>
  <c r="K74" i="2" s="1"/>
  <c r="I73" i="2"/>
  <c r="K73" i="2" s="1"/>
  <c r="L73" i="2" s="1"/>
  <c r="I71" i="2"/>
  <c r="I70" i="2"/>
  <c r="K70" i="2" s="1"/>
  <c r="I69" i="2"/>
  <c r="K69" i="2" s="1"/>
  <c r="I68" i="2"/>
  <c r="K68" i="2" s="1"/>
  <c r="I67" i="2"/>
  <c r="K67" i="2" s="1"/>
  <c r="I66" i="2"/>
  <c r="K66" i="2" s="1"/>
  <c r="I65" i="2"/>
  <c r="I64" i="2"/>
  <c r="I63" i="2"/>
  <c r="I62" i="2"/>
  <c r="I61" i="2"/>
  <c r="I60" i="2"/>
  <c r="I59" i="2"/>
  <c r="I58" i="2"/>
  <c r="I57" i="2"/>
  <c r="K57" i="2" s="1"/>
  <c r="I56" i="2"/>
  <c r="K56" i="2" s="1"/>
  <c r="K47" i="2"/>
  <c r="I55" i="2"/>
  <c r="K55" i="2" s="1"/>
  <c r="I52" i="2"/>
  <c r="K52" i="2" s="1"/>
  <c r="I47" i="2"/>
  <c r="I42" i="2"/>
  <c r="K42" i="2" s="1"/>
  <c r="I37" i="2"/>
  <c r="K37" i="2" s="1"/>
  <c r="I32" i="2"/>
  <c r="L71" i="2" l="1"/>
  <c r="L66" i="2"/>
  <c r="K90" i="2"/>
  <c r="L90" i="2" s="1"/>
  <c r="L88" i="2"/>
  <c r="K87" i="2"/>
  <c r="L87" i="2" s="1"/>
  <c r="K85" i="2"/>
  <c r="L85" i="2" s="1"/>
  <c r="L79" i="2"/>
  <c r="L76" i="2"/>
  <c r="L69" i="2"/>
  <c r="L68" i="2"/>
  <c r="F92" i="2"/>
  <c r="K32" i="2"/>
  <c r="L32" i="2" s="1"/>
  <c r="L89" i="2"/>
  <c r="L84" i="2"/>
  <c r="L86" i="2"/>
  <c r="L78" i="2"/>
  <c r="L77" i="2"/>
  <c r="L74" i="2"/>
  <c r="L72" i="2"/>
  <c r="L70" i="2"/>
  <c r="L63" i="2"/>
  <c r="L61" i="2"/>
  <c r="L62" i="2"/>
  <c r="L58" i="2"/>
  <c r="L57" i="2"/>
  <c r="L56" i="2"/>
  <c r="L67" i="2"/>
  <c r="L52" i="2"/>
  <c r="L47" i="2"/>
  <c r="L42" i="2"/>
  <c r="L37" i="2"/>
  <c r="L55" i="2" l="1"/>
  <c r="F93" i="2" s="1"/>
</calcChain>
</file>

<file path=xl/sharedStrings.xml><?xml version="1.0" encoding="utf-8"?>
<sst xmlns="http://schemas.openxmlformats.org/spreadsheetml/2006/main" count="265" uniqueCount="162">
  <si>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</si>
  <si>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</si>
  <si>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</si>
  <si>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</si>
  <si>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</si>
  <si>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</si>
  <si>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</si>
  <si>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</si>
  <si>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</si>
  <si>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</si>
  <si>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</si>
  <si>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</si>
  <si>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</si>
  <si>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</si>
  <si>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</si>
  <si>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</si>
  <si>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Cena łączna brutto w PLN</t>
  </si>
  <si>
    <t>Cena łączna netto w PLN</t>
  </si>
  <si>
    <t>H</t>
  </si>
  <si>
    <t>Prace wykonywane innym sprzętem mechanicznym</t>
  </si>
  <si>
    <t>GOPP MH8</t>
  </si>
  <si>
    <t>915</t>
  </si>
  <si>
    <t>Prace godzinowe w porze nocnej</t>
  </si>
  <si>
    <t>GOPP NOC</t>
  </si>
  <si>
    <t>914</t>
  </si>
  <si>
    <t>Prace wykonywane ręcznie</t>
  </si>
  <si>
    <t>GOPP RH8</t>
  </si>
  <si>
    <t>909</t>
  </si>
  <si>
    <t>KMTR</t>
  </si>
  <si>
    <t>Odchwaszczanie, odnawianie pasów przeciwpożarowych</t>
  </si>
  <si>
    <t>ODN-PASC</t>
  </si>
  <si>
    <t>908</t>
  </si>
  <si>
    <t>HA</t>
  </si>
  <si>
    <t>Porządkowanie terenów na pasach ppoż.</t>
  </si>
  <si>
    <t>PPOŻ-PORZ</t>
  </si>
  <si>
    <t>902</t>
  </si>
  <si>
    <t>GODZ MH8</t>
  </si>
  <si>
    <t>210</t>
  </si>
  <si>
    <t>Prace godzinowe ręczne z urządzeniem</t>
  </si>
  <si>
    <t>GODZ RU8</t>
  </si>
  <si>
    <t>203</t>
  </si>
  <si>
    <t>Prace wykonywane ręcznie z użyciem pilarki</t>
  </si>
  <si>
    <t>GODZ PILA</t>
  </si>
  <si>
    <t>202</t>
  </si>
  <si>
    <t>GODZ RH23</t>
  </si>
  <si>
    <t>201</t>
  </si>
  <si>
    <t>GODZ RH8</t>
  </si>
  <si>
    <t>200</t>
  </si>
  <si>
    <t>KG</t>
  </si>
  <si>
    <t>Zbiór nasion pozostałych gatunków</t>
  </si>
  <si>
    <t>ZB-NASP</t>
  </si>
  <si>
    <t>199</t>
  </si>
  <si>
    <t>Zbiór nasion olszy</t>
  </si>
  <si>
    <t>ZB-NAS OL</t>
  </si>
  <si>
    <t>198</t>
  </si>
  <si>
    <t>Zbiór nasion dęba</t>
  </si>
  <si>
    <t>ZB-NASDB</t>
  </si>
  <si>
    <t>196</t>
  </si>
  <si>
    <t>Zbiór szyszek z gospodarczych drzewostanów nasiennych sosnowych</t>
  </si>
  <si>
    <t>N-ZSGDNSO</t>
  </si>
  <si>
    <t>173</t>
  </si>
  <si>
    <t>SZT</t>
  </si>
  <si>
    <t>Czyszczenie budek lęgowych i schronów dla nietoperzy</t>
  </si>
  <si>
    <t>CZYSZ-BUD</t>
  </si>
  <si>
    <t>172</t>
  </si>
  <si>
    <t>Naprawa starych budek lęgowych i schronów dla nietoperzy</t>
  </si>
  <si>
    <t>NAPR-BUD</t>
  </si>
  <si>
    <t>171</t>
  </si>
  <si>
    <t>Wywieszanie nowych budek lęgowych i schronów dla nietoperzy</t>
  </si>
  <si>
    <t>ZAW-BUD</t>
  </si>
  <si>
    <t>170</t>
  </si>
  <si>
    <t>Próbne poszukiwania owadów w ściółce</t>
  </si>
  <si>
    <t>SZUK-OWAD</t>
  </si>
  <si>
    <t>162</t>
  </si>
  <si>
    <t>Wykładanie pułapek na ryjkowce - dołki chwytne, wałki itp.</t>
  </si>
  <si>
    <t>PUŁ-RYJ</t>
  </si>
  <si>
    <t>158</t>
  </si>
  <si>
    <t>Wykładanie pułapek na szkodniki wtórne</t>
  </si>
  <si>
    <t>PUŁ-WT</t>
  </si>
  <si>
    <t>154</t>
  </si>
  <si>
    <t>Naprawa (konserwacja) ogrodzeń upraw leśnych</t>
  </si>
  <si>
    <t>K GRODZEŃ</t>
  </si>
  <si>
    <t>151</t>
  </si>
  <si>
    <t>HM</t>
  </si>
  <si>
    <t>Demontaż (likwidacja) ogrodzeń</t>
  </si>
  <si>
    <t>GRODZ-DEM</t>
  </si>
  <si>
    <t>150</t>
  </si>
  <si>
    <t>Grodzenie upraw przed zwierzyną siatką rozbiórkową</t>
  </si>
  <si>
    <t>GRODZ-SRN</t>
  </si>
  <si>
    <t>145</t>
  </si>
  <si>
    <t>Grodzenie upraw przed zwierzyną siatką</t>
  </si>
  <si>
    <t>GRODZ-SN</t>
  </si>
  <si>
    <t>143</t>
  </si>
  <si>
    <t>Zabezpieczenie upraw przed zwierzyną przy użyciu repelentów</t>
  </si>
  <si>
    <t>ZAB-REPEL</t>
  </si>
  <si>
    <t>133</t>
  </si>
  <si>
    <t>Czyszczenia późne</t>
  </si>
  <si>
    <t>CP-W</t>
  </si>
  <si>
    <t>132</t>
  </si>
  <si>
    <t>Czyszczenia wczesne</t>
  </si>
  <si>
    <t>CW-W</t>
  </si>
  <si>
    <t>128</t>
  </si>
  <si>
    <t>Wykaszanie chwastów w uprawach i usuwanie zbędnych nalotów - stopień trudności V i VI</t>
  </si>
  <si>
    <t>KOSZ UC</t>
  </si>
  <si>
    <t>125</t>
  </si>
  <si>
    <t>Wykaszanie chwastów w uprawach i usuwanie zbędnych nalotów - stopień trudności III i IV</t>
  </si>
  <si>
    <t>KOSZ UB</t>
  </si>
  <si>
    <t>124</t>
  </si>
  <si>
    <t>Wykaszanie chwastów w uprawach i usuwanie zbędnych nalotów - stopień trudności I i II</t>
  </si>
  <si>
    <t>KOSZ UA</t>
  </si>
  <si>
    <t>123</t>
  </si>
  <si>
    <t>TSZT</t>
  </si>
  <si>
    <t>Dowóz sadzonek</t>
  </si>
  <si>
    <t>DOW-SADZ</t>
  </si>
  <si>
    <t>111</t>
  </si>
  <si>
    <t>Sadzenie sadzonek z zakrytym systemem korzeniowym w poprawkach i uzupełnieniach</t>
  </si>
  <si>
    <t>POP-BRYŁ</t>
  </si>
  <si>
    <t>107</t>
  </si>
  <si>
    <t>Sadzenie sadzonek z zakrytym systemem korzeniowym</t>
  </si>
  <si>
    <t>SAD-BRYŁ</t>
  </si>
  <si>
    <t>106</t>
  </si>
  <si>
    <t>Sadzenie wielolatek z odkrytym systemem korzeniowym</t>
  </si>
  <si>
    <t>SADZ WIEL</t>
  </si>
  <si>
    <t>103</t>
  </si>
  <si>
    <t>Sadzenie 1-latek z odkrytym systemem korzeniowym</t>
  </si>
  <si>
    <t>SADZ 1R</t>
  </si>
  <si>
    <t>102</t>
  </si>
  <si>
    <t>Wycinanie podszytów i podrostów z pozostawieniem na powierzchni, bez znoszenia i układania w stosy (teren równy lub falisty)</t>
  </si>
  <si>
    <t>WPOD-BN</t>
  </si>
  <si>
    <t>21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</si>
  <si>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</si>
  <si>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</si>
  <si>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</si>
  <si>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</si>
  <si>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</si>
  <si>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</si>
  <si>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</si>
  <si>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</si>
  <si>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</si>
  <si>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</si>
  <si>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</si>
  <si>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</si>
  <si>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</si>
  <si>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>2</t>
  </si>
  <si>
    <t>Cięcia przygodne w użytkach rębnych i w trzebieżach późnych, cięcia pozostałe</t>
  </si>
  <si>
    <t>Trzebieże wczesne i czyszczenia późne z pozyskaniem masy, cięcia przygodne w trzebieżach wczesnych</t>
  </si>
  <si>
    <t>Trzebieże późne i cięcia sanitarno – selekcyjne</t>
  </si>
  <si>
    <t>Cięcia złożone</t>
  </si>
  <si>
    <t>Cięcia zupełne</t>
  </si>
  <si>
    <t xml:space="preserve">47-246 Kotlarnia; Brzozowa;48                   </t>
  </si>
  <si>
    <t>Nadleśnictwo Kędzierzyn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</si>
  <si>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</si>
  <si>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</si>
  <si>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</si>
  <si>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</si>
  <si>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</si>
  <si>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</si>
  <si>
    <r>
      <t xml:space="preserve">Odpowiadając na ogłoszenie o przetargu nieograniczonym na „Wykonywanie usług z zakresu gospodarki leśnej na terenie Nadleśnictwa Kędzierzyn w roku 2026''  składamy niniejszym ofertę na pakiet </t>
    </r>
    <r>
      <rPr>
        <b/>
        <sz val="12"/>
        <color rgb="FF333333"/>
        <rFont val="Arial"/>
        <family val="2"/>
        <charset val="238"/>
      </rPr>
      <t>PAKIET 1</t>
    </r>
    <r>
      <rPr>
        <sz val="11"/>
        <color rgb="FF333333"/>
        <rFont val="Arial"/>
        <family val="2"/>
        <charset val="238"/>
      </rPr>
      <t xml:space="preserve"> tego zamówienia:</t>
    </r>
  </si>
  <si>
    <t xml:space="preserve">
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</si>
  <si>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Wartość całkowita brutto 
w PLN</t>
  </si>
  <si>
    <t>UWAGA: punkt 3 dotyczy tylko wewnątrzwspólnotowej dostawy usług lub importu usług!</t>
  </si>
  <si>
    <t xml:space="preserve"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</si>
</sst>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43" fontId="2" fillId="2" borderId="3" xfId="2" applyFont="1" applyFill="1" applyBorder="1" applyAlignment="1" applyProtection="1">
      <alignment horizontal="right" vertical="center"/>
    </xf>
    <xf numFmtId="165" fontId="2" fillId="2" borderId="3" xfId="2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left"/>
      <protection locked="0"/>
    </xf>
    <xf numFmtId="0" fontId="1" fillId="0" borderId="0" xfId="1" applyProtection="1">
      <protection locked="0"/>
    </xf>
    <xf numFmtId="0" fontId="2" fillId="2" borderId="0" xfId="1" applyFont="1" applyFill="1" applyAlignment="1">
      <alignment horizontal="left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0" fontId="1" fillId="0" borderId="0" xfId="1"/>
    <xf numFmtId="0" fontId="12" fillId="0" borderId="0" xfId="0" applyFont="1" applyAlignment="1" applyProtection="1">
      <alignment horizontal="center" vertical="center"/>
      <protection locked="0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43" fontId="2" fillId="2" borderId="3" xfId="2" applyFont="1" applyFill="1" applyBorder="1" applyAlignment="1" applyProtection="1">
      <alignment horizontal="right" vertical="center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1" applyNumberFormat="1" applyFont="1" applyFill="1" applyAlignment="1" applyProtection="1">
      <alignment horizontal="center" vertical="top"/>
      <protection locked="0"/>
    </xf>
    <xf numFmtId="49" fontId="4" fillId="2" borderId="0" xfId="1" applyNumberFormat="1" applyFont="1" applyFill="1" applyAlignment="1" applyProtection="1">
      <alignment horizontal="left" vertical="center" wrapText="1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49" fontId="8" fillId="2" borderId="0" xfId="1" applyNumberFormat="1" applyFont="1" applyFill="1" applyAlignment="1">
      <alignment horizontal="left" vertical="center"/>
    </xf>
    <xf numFmtId="49" fontId="5" fillId="3" borderId="3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7" fillId="3" borderId="3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49" fontId="4" fillId="2" borderId="0" xfId="1" applyNumberFormat="1" applyFont="1" applyFill="1" applyAlignment="1" applyProtection="1">
      <alignment horizontal="right" vertical="top"/>
      <protection locked="0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164" fontId="5" fillId="2" borderId="3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43" fontId="2" fillId="2" borderId="3" xfId="2" applyFont="1" applyFill="1" applyBorder="1" applyAlignment="1" applyProtection="1">
      <alignment horizontal="right" vertical="center"/>
      <protection locked="0"/>
    </xf>
  </cellXfs>
  <cellStyles count="3">
    <cellStyle name="Dziesiętny" xfId="2" builtinId="3"/>
    <cellStyle name="Normalny" xfId="0" builtinId="0"/>
    <cellStyle name="Normalny 2" xfId="1" xr:uid="{A452FB02-B4C5-46B6-AF3D-4026183396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4BE2-0BC6-410C-9A91-2649091F4543}">
  <dimension ref="B1:R132"/>
  <sheetViews>
    <sheetView tabSelected="1" topLeftCell="A12" zoomScale="80" zoomScaleNormal="80" workbookViewId="0">
      <selection activeCell="H32" sqref="H32"/>
    </sheetView>
  </sheetViews>
  <sheetFormatPr defaultRowHeight="12.75" x14ac:dyDescent="0.2"/>
  <cols>
    <col min="1" max="1" width="0.140625" style="14" customWidth="1"/>
    <col min="2" max="2" width="5.7109375" style="14" customWidth="1"/>
    <col min="3" max="3" width="7.28515625" style="14" customWidth="1"/>
    <col min="4" max="4" width="11.140625" style="14" customWidth="1"/>
    <col min="5" max="5" width="43.85546875" style="14" customWidth="1"/>
    <col min="6" max="6" width="6.85546875" style="14" customWidth="1"/>
    <col min="7" max="7" width="10" style="14" customWidth="1"/>
    <col min="8" max="8" width="11.140625" style="14" customWidth="1"/>
    <col min="9" max="9" width="22.42578125" style="14" customWidth="1"/>
    <col min="10" max="10" width="6.85546875" style="14" customWidth="1"/>
    <col min="11" max="11" width="18.140625" style="14" customWidth="1"/>
    <col min="12" max="12" width="17" style="14" customWidth="1"/>
    <col min="13" max="13" width="3.5703125" style="14" customWidth="1"/>
    <col min="14" max="14" width="0.7109375" style="14" customWidth="1"/>
    <col min="15" max="15" width="0.5703125" style="14" customWidth="1"/>
    <col min="16" max="16" width="0.140625" style="14" customWidth="1"/>
    <col min="17" max="16384" width="9.140625" style="14"/>
  </cols>
  <sheetData>
    <row r="1" spans="2:16" s="5" customFormat="1" ht="5.25" customHeight="1" x14ac:dyDescent="0.2"/>
    <row r="2" spans="2:16" s="5" customFormat="1" ht="17.100000000000001" customHeight="1" x14ac:dyDescent="0.2">
      <c r="B2" s="3"/>
      <c r="C2" s="3"/>
      <c r="D2" s="3"/>
      <c r="E2" s="3"/>
      <c r="F2" s="3"/>
      <c r="G2" s="3"/>
      <c r="H2" s="3"/>
      <c r="I2" s="3"/>
      <c r="J2" s="31" t="s">
        <v>156</v>
      </c>
      <c r="K2" s="31"/>
      <c r="L2" s="31"/>
      <c r="M2" s="31"/>
      <c r="N2" s="31"/>
      <c r="O2" s="31"/>
      <c r="P2" s="31"/>
    </row>
    <row r="3" spans="2:16" s="5" customFormat="1" ht="28.7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s="5" customFormat="1" ht="2.65" customHeight="1" x14ac:dyDescent="0.2">
      <c r="B4" s="25"/>
      <c r="C4" s="25"/>
      <c r="D4" s="25"/>
      <c r="E4" s="25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s="5" customFormat="1" ht="28.7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s="5" customFormat="1" ht="2.65" customHeight="1" x14ac:dyDescent="0.2">
      <c r="B6" s="25"/>
      <c r="C6" s="25"/>
      <c r="D6" s="25"/>
      <c r="E6" s="25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s="5" customFormat="1" ht="28.7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s="5" customFormat="1" ht="5.25" customHeight="1" x14ac:dyDescent="0.2">
      <c r="B8" s="25"/>
      <c r="C8" s="25"/>
      <c r="D8" s="25"/>
      <c r="E8" s="25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s="5" customFormat="1" ht="4.3499999999999996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s="5" customFormat="1" ht="6.95" customHeight="1" x14ac:dyDescent="0.2">
      <c r="B10" s="22" t="s">
        <v>155</v>
      </c>
      <c r="C10" s="22"/>
      <c r="D10" s="22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s="5" customFormat="1" ht="12.2" customHeight="1" x14ac:dyDescent="0.2">
      <c r="B11" s="22"/>
      <c r="C11" s="22"/>
      <c r="D11" s="22"/>
      <c r="E11" s="22"/>
      <c r="F11" s="3"/>
      <c r="G11" s="3"/>
      <c r="H11" s="34" t="s">
        <v>154</v>
      </c>
      <c r="I11" s="34"/>
      <c r="J11" s="34"/>
      <c r="K11" s="34"/>
      <c r="L11" s="34"/>
      <c r="M11" s="34"/>
      <c r="N11" s="34"/>
      <c r="O11" s="34"/>
      <c r="P11" s="3"/>
    </row>
    <row r="12" spans="2:16" s="5" customFormat="1" ht="7.9" customHeight="1" x14ac:dyDescent="0.2">
      <c r="B12" s="3"/>
      <c r="C12" s="3"/>
      <c r="D12" s="3"/>
      <c r="E12" s="3"/>
      <c r="F12" s="3"/>
      <c r="G12" s="3"/>
      <c r="H12" s="34"/>
      <c r="I12" s="34"/>
      <c r="J12" s="34"/>
      <c r="K12" s="34"/>
      <c r="L12" s="34"/>
      <c r="M12" s="34"/>
      <c r="N12" s="34"/>
      <c r="O12" s="34"/>
      <c r="P12" s="3"/>
    </row>
    <row r="13" spans="2:16" s="5" customFormat="1" ht="20.25" customHeight="1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s="5" customFormat="1" ht="24" customHeight="1" x14ac:dyDescent="0.2">
      <c r="B14" s="3"/>
      <c r="C14" s="3"/>
      <c r="D14" s="3"/>
      <c r="E14" s="3"/>
      <c r="F14" s="32" t="s">
        <v>153</v>
      </c>
      <c r="G14" s="32"/>
      <c r="H14" s="32"/>
      <c r="I14" s="32"/>
      <c r="J14" s="3"/>
      <c r="K14" s="3"/>
      <c r="L14" s="3"/>
      <c r="M14" s="3"/>
      <c r="N14" s="3"/>
      <c r="O14" s="3"/>
      <c r="P14" s="3"/>
    </row>
    <row r="15" spans="2:16" s="5" customFormat="1" ht="43.15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s="5" customFormat="1" ht="20.85" customHeight="1" x14ac:dyDescent="0.2">
      <c r="B16" s="3"/>
      <c r="C16" s="16" t="s">
        <v>152</v>
      </c>
      <c r="D16" s="16"/>
      <c r="E16" s="1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8" s="5" customFormat="1" ht="2.65" customHeight="1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8" s="5" customFormat="1" ht="20.85" customHeight="1" x14ac:dyDescent="0.2">
      <c r="B18" s="3"/>
      <c r="C18" s="16" t="s">
        <v>151</v>
      </c>
      <c r="D18" s="16"/>
      <c r="E18" s="1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8" s="5" customFormat="1" ht="2.65" customHeigh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8" s="5" customFormat="1" ht="20.85" customHeight="1" x14ac:dyDescent="0.2">
      <c r="B20" s="3"/>
      <c r="C20" s="16" t="s">
        <v>150</v>
      </c>
      <c r="D20" s="16"/>
      <c r="E20" s="1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8" s="5" customFormat="1" ht="2.6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8" s="5" customFormat="1" ht="20.85" customHeight="1" x14ac:dyDescent="0.2">
      <c r="B22" s="3"/>
      <c r="C22" s="16" t="s">
        <v>149</v>
      </c>
      <c r="D22" s="16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8" s="5" customFormat="1" ht="34.700000000000003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8" s="5" customFormat="1" ht="50.1" customHeight="1" x14ac:dyDescent="0.2">
      <c r="B24" s="23" t="s">
        <v>157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"/>
      <c r="O24" s="3"/>
      <c r="P24" s="3"/>
    </row>
    <row r="25" spans="2:18" s="5" customFormat="1" ht="9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8" s="5" customFormat="1" ht="50.1" customHeight="1" x14ac:dyDescent="0.2">
      <c r="B26" s="18" t="s">
        <v>158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3"/>
      <c r="O26" s="3"/>
      <c r="P26" s="3"/>
    </row>
    <row r="27" spans="2:18" s="5" customFormat="1" ht="28.7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8" s="5" customFormat="1" ht="3.2" customHeight="1" x14ac:dyDescent="0.2"/>
    <row r="29" spans="2:18" s="5" customFormat="1" ht="18.2" customHeight="1" x14ac:dyDescent="0.2">
      <c r="B29" s="26" t="s">
        <v>148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8" s="5" customFormat="1" ht="5.25" customHeight="1" x14ac:dyDescent="0.2"/>
    <row r="31" spans="2:18" s="5" customFormat="1" ht="45" customHeight="1" x14ac:dyDescent="0.2">
      <c r="B31" s="6" t="s">
        <v>139</v>
      </c>
      <c r="C31" s="7" t="s">
        <v>138</v>
      </c>
      <c r="D31" s="8" t="s">
        <v>137</v>
      </c>
      <c r="E31" s="8" t="s">
        <v>136</v>
      </c>
      <c r="F31" s="8" t="s">
        <v>135</v>
      </c>
      <c r="G31" s="8" t="s">
        <v>134</v>
      </c>
      <c r="H31" s="8" t="s">
        <v>133</v>
      </c>
      <c r="I31" s="7" t="s">
        <v>132</v>
      </c>
      <c r="J31" s="8" t="s">
        <v>131</v>
      </c>
      <c r="K31" s="8" t="s">
        <v>130</v>
      </c>
      <c r="L31" s="29" t="s">
        <v>159</v>
      </c>
      <c r="M31" s="29"/>
    </row>
    <row r="32" spans="2:18" s="5" customFormat="1" ht="19.7" customHeight="1" x14ac:dyDescent="0.2">
      <c r="B32" s="9">
        <v>1</v>
      </c>
      <c r="C32" s="10" t="s">
        <v>143</v>
      </c>
      <c r="D32" s="10" t="s">
        <v>142</v>
      </c>
      <c r="E32" s="11" t="s">
        <v>141</v>
      </c>
      <c r="F32" s="10" t="s">
        <v>140</v>
      </c>
      <c r="G32" s="1">
        <v>9024</v>
      </c>
      <c r="H32" s="35"/>
      <c r="I32" s="1">
        <f>ROUND(G32*H32,2)</f>
        <v>0</v>
      </c>
      <c r="J32" s="2">
        <v>8</v>
      </c>
      <c r="K32" s="1">
        <f>ROUND(I32*J32/100,2)</f>
        <v>0</v>
      </c>
      <c r="L32" s="17">
        <f>I32+K32</f>
        <v>0</v>
      </c>
      <c r="M32" s="17"/>
      <c r="R32" s="12"/>
    </row>
    <row r="33" spans="2:13" s="5" customFormat="1" ht="3.2" customHeight="1" x14ac:dyDescent="0.2"/>
    <row r="34" spans="2:13" s="5" customFormat="1" ht="18.2" customHeight="1" x14ac:dyDescent="0.2">
      <c r="B34" s="26" t="s">
        <v>147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2:13" s="5" customFormat="1" ht="5.25" customHeight="1" x14ac:dyDescent="0.2"/>
    <row r="36" spans="2:13" s="5" customFormat="1" ht="45.4" customHeight="1" x14ac:dyDescent="0.2">
      <c r="B36" s="6" t="s">
        <v>139</v>
      </c>
      <c r="C36" s="7" t="s">
        <v>138</v>
      </c>
      <c r="D36" s="8" t="s">
        <v>137</v>
      </c>
      <c r="E36" s="8" t="s">
        <v>136</v>
      </c>
      <c r="F36" s="8" t="s">
        <v>135</v>
      </c>
      <c r="G36" s="8" t="s">
        <v>134</v>
      </c>
      <c r="H36" s="8" t="s">
        <v>133</v>
      </c>
      <c r="I36" s="7" t="s">
        <v>132</v>
      </c>
      <c r="J36" s="8" t="s">
        <v>131</v>
      </c>
      <c r="K36" s="8" t="s">
        <v>130</v>
      </c>
      <c r="L36" s="29" t="s">
        <v>159</v>
      </c>
      <c r="M36" s="29"/>
    </row>
    <row r="37" spans="2:13" s="5" customFormat="1" ht="19.7" customHeight="1" x14ac:dyDescent="0.2">
      <c r="B37" s="9">
        <v>2</v>
      </c>
      <c r="C37" s="10" t="s">
        <v>143</v>
      </c>
      <c r="D37" s="10" t="s">
        <v>142</v>
      </c>
      <c r="E37" s="11" t="s">
        <v>141</v>
      </c>
      <c r="F37" s="10" t="s">
        <v>140</v>
      </c>
      <c r="G37" s="1">
        <v>4668</v>
      </c>
      <c r="H37" s="35"/>
      <c r="I37" s="1">
        <f>ROUND(G37*H37,2)</f>
        <v>0</v>
      </c>
      <c r="J37" s="2">
        <v>8</v>
      </c>
      <c r="K37" s="1">
        <f>ROUND(I37*J37/100,2)</f>
        <v>0</v>
      </c>
      <c r="L37" s="17">
        <f>I37+K37</f>
        <v>0</v>
      </c>
      <c r="M37" s="17"/>
    </row>
    <row r="38" spans="2:13" s="5" customFormat="1" ht="3.2" customHeight="1" x14ac:dyDescent="0.2"/>
    <row r="39" spans="2:13" s="5" customFormat="1" ht="18.2" customHeight="1" x14ac:dyDescent="0.2">
      <c r="B39" s="26" t="s">
        <v>146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3" s="5" customFormat="1" ht="5.25" customHeight="1" x14ac:dyDescent="0.2"/>
    <row r="41" spans="2:13" s="5" customFormat="1" ht="45.4" customHeight="1" x14ac:dyDescent="0.2">
      <c r="B41" s="6" t="s">
        <v>139</v>
      </c>
      <c r="C41" s="7" t="s">
        <v>138</v>
      </c>
      <c r="D41" s="8" t="s">
        <v>137</v>
      </c>
      <c r="E41" s="8" t="s">
        <v>136</v>
      </c>
      <c r="F41" s="8" t="s">
        <v>135</v>
      </c>
      <c r="G41" s="8" t="s">
        <v>134</v>
      </c>
      <c r="H41" s="8" t="s">
        <v>133</v>
      </c>
      <c r="I41" s="7" t="s">
        <v>132</v>
      </c>
      <c r="J41" s="8" t="s">
        <v>131</v>
      </c>
      <c r="K41" s="8" t="s">
        <v>130</v>
      </c>
      <c r="L41" s="29" t="s">
        <v>159</v>
      </c>
      <c r="M41" s="29"/>
    </row>
    <row r="42" spans="2:13" s="5" customFormat="1" ht="19.7" customHeight="1" x14ac:dyDescent="0.2">
      <c r="B42" s="9">
        <v>3</v>
      </c>
      <c r="C42" s="10" t="s">
        <v>143</v>
      </c>
      <c r="D42" s="10" t="s">
        <v>142</v>
      </c>
      <c r="E42" s="11" t="s">
        <v>141</v>
      </c>
      <c r="F42" s="10" t="s">
        <v>140</v>
      </c>
      <c r="G42" s="1">
        <v>5095</v>
      </c>
      <c r="H42" s="35"/>
      <c r="I42" s="1">
        <f>ROUND(G42*H42,2)</f>
        <v>0</v>
      </c>
      <c r="J42" s="2">
        <v>8</v>
      </c>
      <c r="K42" s="1">
        <f>ROUND(I42*J42/100,2)</f>
        <v>0</v>
      </c>
      <c r="L42" s="17">
        <f>I42+K42</f>
        <v>0</v>
      </c>
      <c r="M42" s="17"/>
    </row>
    <row r="43" spans="2:13" s="5" customFormat="1" ht="3.2" customHeight="1" x14ac:dyDescent="0.2"/>
    <row r="44" spans="2:13" s="5" customFormat="1" ht="18.2" customHeight="1" x14ac:dyDescent="0.2">
      <c r="B44" s="26" t="s">
        <v>145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spans="2:13" s="5" customFormat="1" ht="5.25" customHeight="1" x14ac:dyDescent="0.2"/>
    <row r="46" spans="2:13" s="5" customFormat="1" ht="45.4" customHeight="1" x14ac:dyDescent="0.2">
      <c r="B46" s="6" t="s">
        <v>139</v>
      </c>
      <c r="C46" s="7" t="s">
        <v>138</v>
      </c>
      <c r="D46" s="8" t="s">
        <v>137</v>
      </c>
      <c r="E46" s="8" t="s">
        <v>136</v>
      </c>
      <c r="F46" s="8" t="s">
        <v>135</v>
      </c>
      <c r="G46" s="8" t="s">
        <v>134</v>
      </c>
      <c r="H46" s="8" t="s">
        <v>133</v>
      </c>
      <c r="I46" s="7" t="s">
        <v>132</v>
      </c>
      <c r="J46" s="8" t="s">
        <v>131</v>
      </c>
      <c r="K46" s="8" t="s">
        <v>130</v>
      </c>
      <c r="L46" s="29" t="s">
        <v>159</v>
      </c>
      <c r="M46" s="29"/>
    </row>
    <row r="47" spans="2:13" s="5" customFormat="1" ht="19.7" customHeight="1" x14ac:dyDescent="0.2">
      <c r="B47" s="9">
        <v>4</v>
      </c>
      <c r="C47" s="10" t="s">
        <v>143</v>
      </c>
      <c r="D47" s="10" t="s">
        <v>142</v>
      </c>
      <c r="E47" s="11" t="s">
        <v>141</v>
      </c>
      <c r="F47" s="10" t="s">
        <v>140</v>
      </c>
      <c r="G47" s="1">
        <v>5320</v>
      </c>
      <c r="H47" s="35"/>
      <c r="I47" s="1">
        <f>ROUND(G47*H47,2)</f>
        <v>0</v>
      </c>
      <c r="J47" s="2">
        <v>8</v>
      </c>
      <c r="K47" s="1">
        <f>ROUND(I47*J47/100,2)</f>
        <v>0</v>
      </c>
      <c r="L47" s="17">
        <f>I47+K47</f>
        <v>0</v>
      </c>
      <c r="M47" s="17"/>
    </row>
    <row r="48" spans="2:13" s="5" customFormat="1" ht="3.2" customHeight="1" x14ac:dyDescent="0.2"/>
    <row r="49" spans="2:13" s="5" customFormat="1" ht="18.2" customHeight="1" x14ac:dyDescent="0.2">
      <c r="B49" s="26" t="s">
        <v>144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2:13" s="5" customFormat="1" ht="5.25" customHeight="1" x14ac:dyDescent="0.2"/>
    <row r="51" spans="2:13" s="5" customFormat="1" ht="45.4" customHeight="1" x14ac:dyDescent="0.2">
      <c r="B51" s="6" t="s">
        <v>139</v>
      </c>
      <c r="C51" s="7" t="s">
        <v>138</v>
      </c>
      <c r="D51" s="8" t="s">
        <v>137</v>
      </c>
      <c r="E51" s="8" t="s">
        <v>136</v>
      </c>
      <c r="F51" s="8" t="s">
        <v>135</v>
      </c>
      <c r="G51" s="8" t="s">
        <v>134</v>
      </c>
      <c r="H51" s="8" t="s">
        <v>133</v>
      </c>
      <c r="I51" s="7" t="s">
        <v>132</v>
      </c>
      <c r="J51" s="8" t="s">
        <v>131</v>
      </c>
      <c r="K51" s="8" t="s">
        <v>130</v>
      </c>
      <c r="L51" s="29" t="s">
        <v>159</v>
      </c>
      <c r="M51" s="29"/>
    </row>
    <row r="52" spans="2:13" s="5" customFormat="1" ht="19.7" customHeight="1" x14ac:dyDescent="0.2">
      <c r="B52" s="9">
        <v>5</v>
      </c>
      <c r="C52" s="10" t="s">
        <v>143</v>
      </c>
      <c r="D52" s="10" t="s">
        <v>142</v>
      </c>
      <c r="E52" s="11" t="s">
        <v>141</v>
      </c>
      <c r="F52" s="10" t="s">
        <v>140</v>
      </c>
      <c r="G52" s="1">
        <v>4171</v>
      </c>
      <c r="H52" s="35"/>
      <c r="I52" s="1">
        <f>ROUND(G52*H52,2)</f>
        <v>0</v>
      </c>
      <c r="J52" s="2">
        <v>8</v>
      </c>
      <c r="K52" s="1">
        <f>ROUND(I52*J52/100,2)</f>
        <v>0</v>
      </c>
      <c r="L52" s="17">
        <f>I52+K52</f>
        <v>0</v>
      </c>
      <c r="M52" s="17"/>
    </row>
    <row r="53" spans="2:13" s="5" customFormat="1" ht="9" customHeight="1" x14ac:dyDescent="0.2"/>
    <row r="54" spans="2:13" s="5" customFormat="1" ht="45.4" customHeight="1" x14ac:dyDescent="0.2">
      <c r="B54" s="6" t="s">
        <v>139</v>
      </c>
      <c r="C54" s="7" t="s">
        <v>138</v>
      </c>
      <c r="D54" s="8" t="s">
        <v>137</v>
      </c>
      <c r="E54" s="8" t="s">
        <v>136</v>
      </c>
      <c r="F54" s="8" t="s">
        <v>135</v>
      </c>
      <c r="G54" s="8" t="s">
        <v>134</v>
      </c>
      <c r="H54" s="8" t="s">
        <v>133</v>
      </c>
      <c r="I54" s="7" t="s">
        <v>132</v>
      </c>
      <c r="J54" s="8" t="s">
        <v>131</v>
      </c>
      <c r="K54" s="8" t="s">
        <v>130</v>
      </c>
      <c r="L54" s="29" t="s">
        <v>159</v>
      </c>
      <c r="M54" s="29"/>
    </row>
    <row r="55" spans="2:13" s="5" customFormat="1" ht="38.85" customHeight="1" x14ac:dyDescent="0.2">
      <c r="B55" s="9">
        <v>6</v>
      </c>
      <c r="C55" s="10" t="s">
        <v>129</v>
      </c>
      <c r="D55" s="10" t="s">
        <v>128</v>
      </c>
      <c r="E55" s="11" t="s">
        <v>127</v>
      </c>
      <c r="F55" s="10" t="s">
        <v>32</v>
      </c>
      <c r="G55" s="1">
        <v>3.2</v>
      </c>
      <c r="H55" s="35"/>
      <c r="I55" s="1">
        <f t="shared" ref="I55:I90" si="0">ROUND(G55*H55,2)</f>
        <v>0</v>
      </c>
      <c r="J55" s="2">
        <v>8</v>
      </c>
      <c r="K55" s="1">
        <f t="shared" ref="K55:K90" si="1">ROUND(I55*J55/100,2)</f>
        <v>0</v>
      </c>
      <c r="L55" s="17">
        <f t="shared" ref="L55:L90" si="2">I55+K55</f>
        <v>0</v>
      </c>
      <c r="M55" s="17"/>
    </row>
    <row r="56" spans="2:13" s="5" customFormat="1" ht="19.7" customHeight="1" x14ac:dyDescent="0.2">
      <c r="B56" s="9">
        <v>7</v>
      </c>
      <c r="C56" s="10" t="s">
        <v>126</v>
      </c>
      <c r="D56" s="10" t="s">
        <v>125</v>
      </c>
      <c r="E56" s="11" t="s">
        <v>124</v>
      </c>
      <c r="F56" s="10" t="s">
        <v>111</v>
      </c>
      <c r="G56" s="1">
        <v>138.49</v>
      </c>
      <c r="H56" s="35"/>
      <c r="I56" s="1">
        <f t="shared" si="0"/>
        <v>0</v>
      </c>
      <c r="J56" s="2">
        <v>8</v>
      </c>
      <c r="K56" s="1">
        <f t="shared" si="1"/>
        <v>0</v>
      </c>
      <c r="L56" s="17">
        <f t="shared" si="2"/>
        <v>0</v>
      </c>
      <c r="M56" s="17"/>
    </row>
    <row r="57" spans="2:13" s="5" customFormat="1" ht="19.7" customHeight="1" x14ac:dyDescent="0.2">
      <c r="B57" s="9">
        <v>8</v>
      </c>
      <c r="C57" s="10" t="s">
        <v>123</v>
      </c>
      <c r="D57" s="10" t="s">
        <v>122</v>
      </c>
      <c r="E57" s="11" t="s">
        <v>121</v>
      </c>
      <c r="F57" s="10" t="s">
        <v>111</v>
      </c>
      <c r="G57" s="1">
        <v>68.42</v>
      </c>
      <c r="H57" s="35"/>
      <c r="I57" s="1">
        <f t="shared" si="0"/>
        <v>0</v>
      </c>
      <c r="J57" s="2">
        <v>8</v>
      </c>
      <c r="K57" s="1">
        <f t="shared" si="1"/>
        <v>0</v>
      </c>
      <c r="L57" s="17">
        <f t="shared" si="2"/>
        <v>0</v>
      </c>
      <c r="M57" s="17"/>
    </row>
    <row r="58" spans="2:13" s="5" customFormat="1" ht="19.7" customHeight="1" x14ac:dyDescent="0.2">
      <c r="B58" s="9">
        <v>9</v>
      </c>
      <c r="C58" s="10" t="s">
        <v>120</v>
      </c>
      <c r="D58" s="10" t="s">
        <v>119</v>
      </c>
      <c r="E58" s="11" t="s">
        <v>118</v>
      </c>
      <c r="F58" s="10" t="s">
        <v>111</v>
      </c>
      <c r="G58" s="1">
        <v>135.93</v>
      </c>
      <c r="H58" s="35"/>
      <c r="I58" s="1">
        <f t="shared" si="0"/>
        <v>0</v>
      </c>
      <c r="J58" s="2">
        <v>8</v>
      </c>
      <c r="K58" s="1">
        <f t="shared" si="1"/>
        <v>0</v>
      </c>
      <c r="L58" s="17">
        <f t="shared" si="2"/>
        <v>0</v>
      </c>
      <c r="M58" s="17"/>
    </row>
    <row r="59" spans="2:13" s="5" customFormat="1" ht="28.7" customHeight="1" x14ac:dyDescent="0.2">
      <c r="B59" s="9">
        <v>10</v>
      </c>
      <c r="C59" s="10" t="s">
        <v>117</v>
      </c>
      <c r="D59" s="10" t="s">
        <v>116</v>
      </c>
      <c r="E59" s="11" t="s">
        <v>115</v>
      </c>
      <c r="F59" s="10" t="s">
        <v>111</v>
      </c>
      <c r="G59" s="1">
        <v>15.53</v>
      </c>
      <c r="H59" s="35"/>
      <c r="I59" s="1">
        <f t="shared" si="0"/>
        <v>0</v>
      </c>
      <c r="J59" s="2">
        <v>8</v>
      </c>
      <c r="K59" s="1">
        <f t="shared" si="1"/>
        <v>0</v>
      </c>
      <c r="L59" s="17">
        <f t="shared" si="2"/>
        <v>0</v>
      </c>
      <c r="M59" s="17"/>
    </row>
    <row r="60" spans="2:13" s="5" customFormat="1" ht="19.7" customHeight="1" x14ac:dyDescent="0.2">
      <c r="B60" s="9">
        <v>11</v>
      </c>
      <c r="C60" s="10" t="s">
        <v>114</v>
      </c>
      <c r="D60" s="10" t="s">
        <v>113</v>
      </c>
      <c r="E60" s="11" t="s">
        <v>112</v>
      </c>
      <c r="F60" s="10" t="s">
        <v>111</v>
      </c>
      <c r="G60" s="1">
        <v>357.23</v>
      </c>
      <c r="H60" s="35"/>
      <c r="I60" s="1">
        <f t="shared" si="0"/>
        <v>0</v>
      </c>
      <c r="J60" s="2">
        <v>8</v>
      </c>
      <c r="K60" s="1">
        <f t="shared" si="1"/>
        <v>0</v>
      </c>
      <c r="L60" s="17">
        <f t="shared" si="2"/>
        <v>0</v>
      </c>
      <c r="M60" s="17"/>
    </row>
    <row r="61" spans="2:13" s="5" customFormat="1" ht="28.7" customHeight="1" x14ac:dyDescent="0.2">
      <c r="B61" s="9">
        <v>12</v>
      </c>
      <c r="C61" s="10" t="s">
        <v>110</v>
      </c>
      <c r="D61" s="10" t="s">
        <v>109</v>
      </c>
      <c r="E61" s="11" t="s">
        <v>108</v>
      </c>
      <c r="F61" s="10" t="s">
        <v>32</v>
      </c>
      <c r="G61" s="1">
        <v>195</v>
      </c>
      <c r="H61" s="35"/>
      <c r="I61" s="1">
        <f t="shared" si="0"/>
        <v>0</v>
      </c>
      <c r="J61" s="2">
        <v>8</v>
      </c>
      <c r="K61" s="1">
        <f t="shared" si="1"/>
        <v>0</v>
      </c>
      <c r="L61" s="17">
        <f t="shared" si="2"/>
        <v>0</v>
      </c>
      <c r="M61" s="17"/>
    </row>
    <row r="62" spans="2:13" s="5" customFormat="1" ht="28.7" customHeight="1" x14ac:dyDescent="0.2">
      <c r="B62" s="9">
        <v>13</v>
      </c>
      <c r="C62" s="10" t="s">
        <v>107</v>
      </c>
      <c r="D62" s="10" t="s">
        <v>106</v>
      </c>
      <c r="E62" s="11" t="s">
        <v>105</v>
      </c>
      <c r="F62" s="10" t="s">
        <v>32</v>
      </c>
      <c r="G62" s="1">
        <v>39</v>
      </c>
      <c r="H62" s="35"/>
      <c r="I62" s="1">
        <f t="shared" si="0"/>
        <v>0</v>
      </c>
      <c r="J62" s="2">
        <v>8</v>
      </c>
      <c r="K62" s="1">
        <f t="shared" si="1"/>
        <v>0</v>
      </c>
      <c r="L62" s="17">
        <f t="shared" si="2"/>
        <v>0</v>
      </c>
      <c r="M62" s="17"/>
    </row>
    <row r="63" spans="2:13" s="5" customFormat="1" ht="28.7" customHeight="1" x14ac:dyDescent="0.2">
      <c r="B63" s="9">
        <v>14</v>
      </c>
      <c r="C63" s="10" t="s">
        <v>104</v>
      </c>
      <c r="D63" s="10" t="s">
        <v>103</v>
      </c>
      <c r="E63" s="11" t="s">
        <v>102</v>
      </c>
      <c r="F63" s="10" t="s">
        <v>32</v>
      </c>
      <c r="G63" s="1">
        <v>31</v>
      </c>
      <c r="H63" s="35"/>
      <c r="I63" s="1">
        <f t="shared" si="0"/>
        <v>0</v>
      </c>
      <c r="J63" s="2">
        <v>8</v>
      </c>
      <c r="K63" s="1">
        <f t="shared" si="1"/>
        <v>0</v>
      </c>
      <c r="L63" s="17">
        <f t="shared" si="2"/>
        <v>0</v>
      </c>
      <c r="M63" s="17"/>
    </row>
    <row r="64" spans="2:13" s="5" customFormat="1" ht="19.7" customHeight="1" x14ac:dyDescent="0.2">
      <c r="B64" s="9">
        <v>15</v>
      </c>
      <c r="C64" s="10" t="s">
        <v>101</v>
      </c>
      <c r="D64" s="10" t="s">
        <v>100</v>
      </c>
      <c r="E64" s="11" t="s">
        <v>99</v>
      </c>
      <c r="F64" s="10" t="s">
        <v>32</v>
      </c>
      <c r="G64" s="1">
        <v>23.6</v>
      </c>
      <c r="H64" s="35"/>
      <c r="I64" s="1">
        <f t="shared" si="0"/>
        <v>0</v>
      </c>
      <c r="J64" s="2">
        <v>8</v>
      </c>
      <c r="K64" s="1">
        <f t="shared" si="1"/>
        <v>0</v>
      </c>
      <c r="L64" s="17">
        <f t="shared" si="2"/>
        <v>0</v>
      </c>
      <c r="M64" s="17"/>
    </row>
    <row r="65" spans="2:18" s="5" customFormat="1" ht="19.7" customHeight="1" x14ac:dyDescent="0.2">
      <c r="B65" s="9">
        <v>16</v>
      </c>
      <c r="C65" s="10" t="s">
        <v>98</v>
      </c>
      <c r="D65" s="10" t="s">
        <v>97</v>
      </c>
      <c r="E65" s="11" t="s">
        <v>96</v>
      </c>
      <c r="F65" s="10" t="s">
        <v>32</v>
      </c>
      <c r="G65" s="1">
        <v>51.28</v>
      </c>
      <c r="H65" s="35"/>
      <c r="I65" s="1">
        <f t="shared" si="0"/>
        <v>0</v>
      </c>
      <c r="J65" s="2">
        <v>8</v>
      </c>
      <c r="K65" s="1">
        <f t="shared" si="1"/>
        <v>0</v>
      </c>
      <c r="L65" s="17">
        <f t="shared" si="2"/>
        <v>0</v>
      </c>
      <c r="M65" s="17"/>
    </row>
    <row r="66" spans="2:18" s="5" customFormat="1" ht="28.7" customHeight="1" x14ac:dyDescent="0.2">
      <c r="B66" s="9">
        <v>17</v>
      </c>
      <c r="C66" s="10" t="s">
        <v>95</v>
      </c>
      <c r="D66" s="10" t="s">
        <v>94</v>
      </c>
      <c r="E66" s="11" t="s">
        <v>93</v>
      </c>
      <c r="F66" s="10" t="s">
        <v>32</v>
      </c>
      <c r="G66" s="1">
        <v>77.94</v>
      </c>
      <c r="H66" s="35"/>
      <c r="I66" s="1">
        <f t="shared" si="0"/>
        <v>0</v>
      </c>
      <c r="J66" s="2">
        <v>8</v>
      </c>
      <c r="K66" s="1">
        <f t="shared" si="1"/>
        <v>0</v>
      </c>
      <c r="L66" s="17">
        <f t="shared" si="2"/>
        <v>0</v>
      </c>
      <c r="M66" s="17"/>
    </row>
    <row r="67" spans="2:18" s="5" customFormat="1" ht="19.7" customHeight="1" x14ac:dyDescent="0.2">
      <c r="B67" s="9">
        <v>18</v>
      </c>
      <c r="C67" s="10" t="s">
        <v>92</v>
      </c>
      <c r="D67" s="10" t="s">
        <v>91</v>
      </c>
      <c r="E67" s="11" t="s">
        <v>90</v>
      </c>
      <c r="F67" s="10" t="s">
        <v>83</v>
      </c>
      <c r="G67" s="1">
        <v>149.54</v>
      </c>
      <c r="H67" s="35"/>
      <c r="I67" s="1">
        <f t="shared" si="0"/>
        <v>0</v>
      </c>
      <c r="J67" s="2">
        <v>23</v>
      </c>
      <c r="K67" s="1">
        <f t="shared" si="1"/>
        <v>0</v>
      </c>
      <c r="L67" s="17">
        <f t="shared" si="2"/>
        <v>0</v>
      </c>
      <c r="M67" s="17"/>
      <c r="R67" s="13"/>
    </row>
    <row r="68" spans="2:18" s="5" customFormat="1" ht="19.7" customHeight="1" x14ac:dyDescent="0.2">
      <c r="B68" s="9">
        <v>19</v>
      </c>
      <c r="C68" s="10" t="s">
        <v>89</v>
      </c>
      <c r="D68" s="10" t="s">
        <v>88</v>
      </c>
      <c r="E68" s="11" t="s">
        <v>87</v>
      </c>
      <c r="F68" s="10" t="s">
        <v>83</v>
      </c>
      <c r="G68" s="1">
        <v>45.2</v>
      </c>
      <c r="H68" s="35"/>
      <c r="I68" s="1">
        <f t="shared" si="0"/>
        <v>0</v>
      </c>
      <c r="J68" s="2">
        <v>23</v>
      </c>
      <c r="K68" s="1">
        <f t="shared" si="1"/>
        <v>0</v>
      </c>
      <c r="L68" s="17">
        <f t="shared" si="2"/>
        <v>0</v>
      </c>
      <c r="M68" s="17"/>
    </row>
    <row r="69" spans="2:18" s="5" customFormat="1" ht="19.7" customHeight="1" x14ac:dyDescent="0.2">
      <c r="B69" s="9">
        <v>20</v>
      </c>
      <c r="C69" s="10" t="s">
        <v>86</v>
      </c>
      <c r="D69" s="10" t="s">
        <v>85</v>
      </c>
      <c r="E69" s="11" t="s">
        <v>84</v>
      </c>
      <c r="F69" s="10" t="s">
        <v>83</v>
      </c>
      <c r="G69" s="1">
        <v>128.24</v>
      </c>
      <c r="H69" s="35"/>
      <c r="I69" s="1">
        <f t="shared" si="0"/>
        <v>0</v>
      </c>
      <c r="J69" s="2">
        <v>23</v>
      </c>
      <c r="K69" s="1">
        <f t="shared" si="1"/>
        <v>0</v>
      </c>
      <c r="L69" s="17">
        <f t="shared" si="2"/>
        <v>0</v>
      </c>
      <c r="M69" s="17"/>
    </row>
    <row r="70" spans="2:18" s="5" customFormat="1" ht="19.7" customHeight="1" x14ac:dyDescent="0.2">
      <c r="B70" s="9">
        <v>21</v>
      </c>
      <c r="C70" s="10" t="s">
        <v>82</v>
      </c>
      <c r="D70" s="10" t="s">
        <v>81</v>
      </c>
      <c r="E70" s="11" t="s">
        <v>80</v>
      </c>
      <c r="F70" s="10" t="s">
        <v>18</v>
      </c>
      <c r="G70" s="1">
        <v>270</v>
      </c>
      <c r="H70" s="35"/>
      <c r="I70" s="1">
        <f t="shared" si="0"/>
        <v>0</v>
      </c>
      <c r="J70" s="2">
        <v>23</v>
      </c>
      <c r="K70" s="1">
        <f t="shared" si="1"/>
        <v>0</v>
      </c>
      <c r="L70" s="17">
        <f t="shared" si="2"/>
        <v>0</v>
      </c>
      <c r="M70" s="17"/>
    </row>
    <row r="71" spans="2:18" s="5" customFormat="1" ht="19.7" customHeight="1" x14ac:dyDescent="0.2">
      <c r="B71" s="9">
        <v>22</v>
      </c>
      <c r="C71" s="10" t="s">
        <v>79</v>
      </c>
      <c r="D71" s="10" t="s">
        <v>78</v>
      </c>
      <c r="E71" s="11" t="s">
        <v>77</v>
      </c>
      <c r="F71" s="10" t="s">
        <v>61</v>
      </c>
      <c r="G71" s="1">
        <v>6</v>
      </c>
      <c r="H71" s="35"/>
      <c r="I71" s="1">
        <f t="shared" si="0"/>
        <v>0</v>
      </c>
      <c r="J71" s="2">
        <v>8</v>
      </c>
      <c r="K71" s="1">
        <f t="shared" si="1"/>
        <v>0</v>
      </c>
      <c r="L71" s="17">
        <f t="shared" si="2"/>
        <v>0</v>
      </c>
      <c r="M71" s="17"/>
    </row>
    <row r="72" spans="2:18" s="5" customFormat="1" ht="19.7" customHeight="1" x14ac:dyDescent="0.2">
      <c r="B72" s="9">
        <v>23</v>
      </c>
      <c r="C72" s="10" t="s">
        <v>76</v>
      </c>
      <c r="D72" s="10" t="s">
        <v>75</v>
      </c>
      <c r="E72" s="11" t="s">
        <v>74</v>
      </c>
      <c r="F72" s="10" t="s">
        <v>61</v>
      </c>
      <c r="G72" s="1">
        <v>175</v>
      </c>
      <c r="H72" s="35"/>
      <c r="I72" s="1">
        <f t="shared" si="0"/>
        <v>0</v>
      </c>
      <c r="J72" s="2">
        <v>8</v>
      </c>
      <c r="K72" s="1">
        <f t="shared" si="1"/>
        <v>0</v>
      </c>
      <c r="L72" s="17">
        <f t="shared" si="2"/>
        <v>0</v>
      </c>
      <c r="M72" s="17"/>
    </row>
    <row r="73" spans="2:18" s="5" customFormat="1" ht="19.7" customHeight="1" x14ac:dyDescent="0.2">
      <c r="B73" s="9">
        <v>24</v>
      </c>
      <c r="C73" s="10" t="s">
        <v>73</v>
      </c>
      <c r="D73" s="10" t="s">
        <v>72</v>
      </c>
      <c r="E73" s="11" t="s">
        <v>71</v>
      </c>
      <c r="F73" s="10" t="s">
        <v>61</v>
      </c>
      <c r="G73" s="1">
        <v>12</v>
      </c>
      <c r="H73" s="35"/>
      <c r="I73" s="1">
        <f t="shared" si="0"/>
        <v>0</v>
      </c>
      <c r="J73" s="2">
        <v>8</v>
      </c>
      <c r="K73" s="1">
        <f t="shared" si="1"/>
        <v>0</v>
      </c>
      <c r="L73" s="17">
        <f t="shared" si="2"/>
        <v>0</v>
      </c>
      <c r="M73" s="17"/>
    </row>
    <row r="74" spans="2:18" s="5" customFormat="1" ht="28.7" customHeight="1" x14ac:dyDescent="0.2">
      <c r="B74" s="9">
        <v>25</v>
      </c>
      <c r="C74" s="10" t="s">
        <v>70</v>
      </c>
      <c r="D74" s="10" t="s">
        <v>69</v>
      </c>
      <c r="E74" s="11" t="s">
        <v>68</v>
      </c>
      <c r="F74" s="10" t="s">
        <v>61</v>
      </c>
      <c r="G74" s="1">
        <v>5</v>
      </c>
      <c r="H74" s="35"/>
      <c r="I74" s="1">
        <f t="shared" si="0"/>
        <v>0</v>
      </c>
      <c r="J74" s="2">
        <v>8</v>
      </c>
      <c r="K74" s="1">
        <f t="shared" si="1"/>
        <v>0</v>
      </c>
      <c r="L74" s="17">
        <f t="shared" si="2"/>
        <v>0</v>
      </c>
      <c r="M74" s="17"/>
    </row>
    <row r="75" spans="2:18" s="5" customFormat="1" ht="28.7" customHeight="1" x14ac:dyDescent="0.2">
      <c r="B75" s="9">
        <v>26</v>
      </c>
      <c r="C75" s="10" t="s">
        <v>67</v>
      </c>
      <c r="D75" s="10" t="s">
        <v>66</v>
      </c>
      <c r="E75" s="11" t="s">
        <v>65</v>
      </c>
      <c r="F75" s="10" t="s">
        <v>61</v>
      </c>
      <c r="G75" s="1">
        <v>20</v>
      </c>
      <c r="H75" s="35"/>
      <c r="I75" s="1">
        <f t="shared" si="0"/>
        <v>0</v>
      </c>
      <c r="J75" s="2">
        <v>8</v>
      </c>
      <c r="K75" s="1">
        <f t="shared" si="1"/>
        <v>0</v>
      </c>
      <c r="L75" s="17">
        <f t="shared" si="2"/>
        <v>0</v>
      </c>
      <c r="M75" s="17"/>
    </row>
    <row r="76" spans="2:18" s="5" customFormat="1" ht="19.7" customHeight="1" x14ac:dyDescent="0.2">
      <c r="B76" s="9">
        <v>27</v>
      </c>
      <c r="C76" s="10" t="s">
        <v>64</v>
      </c>
      <c r="D76" s="10" t="s">
        <v>63</v>
      </c>
      <c r="E76" s="11" t="s">
        <v>62</v>
      </c>
      <c r="F76" s="10" t="s">
        <v>61</v>
      </c>
      <c r="G76" s="1">
        <v>20</v>
      </c>
      <c r="H76" s="35"/>
      <c r="I76" s="1">
        <f t="shared" si="0"/>
        <v>0</v>
      </c>
      <c r="J76" s="2">
        <v>8</v>
      </c>
      <c r="K76" s="1">
        <f t="shared" si="1"/>
        <v>0</v>
      </c>
      <c r="L76" s="17">
        <f t="shared" si="2"/>
        <v>0</v>
      </c>
      <c r="M76" s="17"/>
    </row>
    <row r="77" spans="2:18" s="5" customFormat="1" ht="28.7" customHeight="1" x14ac:dyDescent="0.2">
      <c r="B77" s="9">
        <v>28</v>
      </c>
      <c r="C77" s="10" t="s">
        <v>60</v>
      </c>
      <c r="D77" s="10" t="s">
        <v>59</v>
      </c>
      <c r="E77" s="11" t="s">
        <v>58</v>
      </c>
      <c r="F77" s="10" t="s">
        <v>48</v>
      </c>
      <c r="G77" s="1">
        <v>750</v>
      </c>
      <c r="H77" s="35"/>
      <c r="I77" s="1">
        <f t="shared" si="0"/>
        <v>0</v>
      </c>
      <c r="J77" s="2">
        <v>8</v>
      </c>
      <c r="K77" s="1">
        <f t="shared" si="1"/>
        <v>0</v>
      </c>
      <c r="L77" s="17">
        <f t="shared" si="2"/>
        <v>0</v>
      </c>
      <c r="M77" s="17"/>
    </row>
    <row r="78" spans="2:18" s="5" customFormat="1" ht="19.7" customHeight="1" x14ac:dyDescent="0.2">
      <c r="B78" s="9">
        <v>29</v>
      </c>
      <c r="C78" s="10" t="s">
        <v>57</v>
      </c>
      <c r="D78" s="10" t="s">
        <v>56</v>
      </c>
      <c r="E78" s="11" t="s">
        <v>55</v>
      </c>
      <c r="F78" s="10" t="s">
        <v>48</v>
      </c>
      <c r="G78" s="1">
        <v>1000</v>
      </c>
      <c r="H78" s="35"/>
      <c r="I78" s="1">
        <f t="shared" si="0"/>
        <v>0</v>
      </c>
      <c r="J78" s="2">
        <v>8</v>
      </c>
      <c r="K78" s="1">
        <f t="shared" si="1"/>
        <v>0</v>
      </c>
      <c r="L78" s="17">
        <f t="shared" si="2"/>
        <v>0</v>
      </c>
      <c r="M78" s="17"/>
    </row>
    <row r="79" spans="2:18" s="5" customFormat="1" ht="19.7" customHeight="1" x14ac:dyDescent="0.2">
      <c r="B79" s="9">
        <v>30</v>
      </c>
      <c r="C79" s="10" t="s">
        <v>54</v>
      </c>
      <c r="D79" s="10" t="s">
        <v>53</v>
      </c>
      <c r="E79" s="11" t="s">
        <v>52</v>
      </c>
      <c r="F79" s="10" t="s">
        <v>48</v>
      </c>
      <c r="G79" s="1">
        <v>25</v>
      </c>
      <c r="H79" s="35"/>
      <c r="I79" s="1">
        <f t="shared" si="0"/>
        <v>0</v>
      </c>
      <c r="J79" s="2">
        <v>8</v>
      </c>
      <c r="K79" s="1">
        <f t="shared" si="1"/>
        <v>0</v>
      </c>
      <c r="L79" s="17">
        <f t="shared" si="2"/>
        <v>0</v>
      </c>
      <c r="M79" s="17"/>
    </row>
    <row r="80" spans="2:18" s="5" customFormat="1" ht="19.7" customHeight="1" x14ac:dyDescent="0.2">
      <c r="B80" s="9">
        <v>31</v>
      </c>
      <c r="C80" s="10" t="s">
        <v>51</v>
      </c>
      <c r="D80" s="10" t="s">
        <v>50</v>
      </c>
      <c r="E80" s="11" t="s">
        <v>49</v>
      </c>
      <c r="F80" s="10" t="s">
        <v>48</v>
      </c>
      <c r="G80" s="1">
        <v>2</v>
      </c>
      <c r="H80" s="35"/>
      <c r="I80" s="1">
        <f t="shared" si="0"/>
        <v>0</v>
      </c>
      <c r="J80" s="2">
        <v>8</v>
      </c>
      <c r="K80" s="1">
        <f t="shared" si="1"/>
        <v>0</v>
      </c>
      <c r="L80" s="17">
        <f t="shared" si="2"/>
        <v>0</v>
      </c>
      <c r="M80" s="17"/>
    </row>
    <row r="81" spans="2:14" s="5" customFormat="1" ht="19.7" customHeight="1" x14ac:dyDescent="0.2">
      <c r="B81" s="9">
        <v>32</v>
      </c>
      <c r="C81" s="10" t="s">
        <v>47</v>
      </c>
      <c r="D81" s="10" t="s">
        <v>46</v>
      </c>
      <c r="E81" s="11" t="s">
        <v>25</v>
      </c>
      <c r="F81" s="10" t="s">
        <v>18</v>
      </c>
      <c r="G81" s="1">
        <v>897</v>
      </c>
      <c r="H81" s="35"/>
      <c r="I81" s="1">
        <f t="shared" si="0"/>
        <v>0</v>
      </c>
      <c r="J81" s="2">
        <v>8</v>
      </c>
      <c r="K81" s="1">
        <f t="shared" si="1"/>
        <v>0</v>
      </c>
      <c r="L81" s="17">
        <f t="shared" si="2"/>
        <v>0</v>
      </c>
      <c r="M81" s="17"/>
    </row>
    <row r="82" spans="2:14" s="5" customFormat="1" ht="19.7" customHeight="1" x14ac:dyDescent="0.2">
      <c r="B82" s="9">
        <v>33</v>
      </c>
      <c r="C82" s="10" t="s">
        <v>45</v>
      </c>
      <c r="D82" s="10" t="s">
        <v>44</v>
      </c>
      <c r="E82" s="11" t="s">
        <v>25</v>
      </c>
      <c r="F82" s="10" t="s">
        <v>18</v>
      </c>
      <c r="G82" s="1">
        <v>557</v>
      </c>
      <c r="H82" s="35"/>
      <c r="I82" s="1">
        <f t="shared" si="0"/>
        <v>0</v>
      </c>
      <c r="J82" s="2">
        <v>23</v>
      </c>
      <c r="K82" s="1">
        <f t="shared" si="1"/>
        <v>0</v>
      </c>
      <c r="L82" s="17">
        <f t="shared" si="2"/>
        <v>0</v>
      </c>
      <c r="M82" s="17"/>
    </row>
    <row r="83" spans="2:14" s="5" customFormat="1" ht="19.7" customHeight="1" x14ac:dyDescent="0.2">
      <c r="B83" s="9">
        <v>34</v>
      </c>
      <c r="C83" s="10" t="s">
        <v>43</v>
      </c>
      <c r="D83" s="10" t="s">
        <v>42</v>
      </c>
      <c r="E83" s="11" t="s">
        <v>41</v>
      </c>
      <c r="F83" s="10" t="s">
        <v>18</v>
      </c>
      <c r="G83" s="1">
        <v>114</v>
      </c>
      <c r="H83" s="35"/>
      <c r="I83" s="1">
        <f t="shared" si="0"/>
        <v>0</v>
      </c>
      <c r="J83" s="2">
        <v>8</v>
      </c>
      <c r="K83" s="1">
        <f t="shared" si="1"/>
        <v>0</v>
      </c>
      <c r="L83" s="17">
        <f t="shared" si="2"/>
        <v>0</v>
      </c>
      <c r="M83" s="17"/>
    </row>
    <row r="84" spans="2:14" s="5" customFormat="1" ht="19.7" customHeight="1" x14ac:dyDescent="0.2">
      <c r="B84" s="9">
        <v>35</v>
      </c>
      <c r="C84" s="10" t="s">
        <v>40</v>
      </c>
      <c r="D84" s="10" t="s">
        <v>39</v>
      </c>
      <c r="E84" s="11" t="s">
        <v>38</v>
      </c>
      <c r="F84" s="10" t="s">
        <v>18</v>
      </c>
      <c r="G84" s="1">
        <v>160</v>
      </c>
      <c r="H84" s="35"/>
      <c r="I84" s="1">
        <f t="shared" si="0"/>
        <v>0</v>
      </c>
      <c r="J84" s="2">
        <v>8</v>
      </c>
      <c r="K84" s="1">
        <f t="shared" si="1"/>
        <v>0</v>
      </c>
      <c r="L84" s="17">
        <f t="shared" si="2"/>
        <v>0</v>
      </c>
      <c r="M84" s="17"/>
    </row>
    <row r="85" spans="2:14" s="5" customFormat="1" ht="19.7" customHeight="1" x14ac:dyDescent="0.2">
      <c r="B85" s="9">
        <v>36</v>
      </c>
      <c r="C85" s="10" t="s">
        <v>37</v>
      </c>
      <c r="D85" s="10" t="s">
        <v>36</v>
      </c>
      <c r="E85" s="11" t="s">
        <v>19</v>
      </c>
      <c r="F85" s="10" t="s">
        <v>18</v>
      </c>
      <c r="G85" s="1">
        <v>323</v>
      </c>
      <c r="H85" s="35"/>
      <c r="I85" s="1">
        <f t="shared" si="0"/>
        <v>0</v>
      </c>
      <c r="J85" s="2">
        <v>8</v>
      </c>
      <c r="K85" s="1">
        <f t="shared" si="1"/>
        <v>0</v>
      </c>
      <c r="L85" s="17">
        <f t="shared" si="2"/>
        <v>0</v>
      </c>
      <c r="M85" s="17"/>
    </row>
    <row r="86" spans="2:14" s="5" customFormat="1" ht="19.7" customHeight="1" x14ac:dyDescent="0.2">
      <c r="B86" s="9">
        <v>37</v>
      </c>
      <c r="C86" s="10" t="s">
        <v>35</v>
      </c>
      <c r="D86" s="10" t="s">
        <v>34</v>
      </c>
      <c r="E86" s="11" t="s">
        <v>33</v>
      </c>
      <c r="F86" s="10" t="s">
        <v>32</v>
      </c>
      <c r="G86" s="1">
        <v>10.050000000000001</v>
      </c>
      <c r="H86" s="35"/>
      <c r="I86" s="1">
        <f t="shared" si="0"/>
        <v>0</v>
      </c>
      <c r="J86" s="2">
        <v>8</v>
      </c>
      <c r="K86" s="1">
        <f t="shared" si="1"/>
        <v>0</v>
      </c>
      <c r="L86" s="17">
        <f t="shared" si="2"/>
        <v>0</v>
      </c>
      <c r="M86" s="17"/>
    </row>
    <row r="87" spans="2:14" s="5" customFormat="1" ht="19.7" customHeight="1" x14ac:dyDescent="0.2">
      <c r="B87" s="9">
        <v>38</v>
      </c>
      <c r="C87" s="10" t="s">
        <v>31</v>
      </c>
      <c r="D87" s="10" t="s">
        <v>30</v>
      </c>
      <c r="E87" s="11" t="s">
        <v>29</v>
      </c>
      <c r="F87" s="10" t="s">
        <v>28</v>
      </c>
      <c r="G87" s="1">
        <v>15.02</v>
      </c>
      <c r="H87" s="35"/>
      <c r="I87" s="1">
        <f t="shared" si="0"/>
        <v>0</v>
      </c>
      <c r="J87" s="2">
        <v>8</v>
      </c>
      <c r="K87" s="1">
        <f t="shared" si="1"/>
        <v>0</v>
      </c>
      <c r="L87" s="17">
        <f t="shared" si="2"/>
        <v>0</v>
      </c>
      <c r="M87" s="17"/>
    </row>
    <row r="88" spans="2:14" s="5" customFormat="1" ht="19.7" customHeight="1" x14ac:dyDescent="0.2">
      <c r="B88" s="9">
        <v>39</v>
      </c>
      <c r="C88" s="10" t="s">
        <v>27</v>
      </c>
      <c r="D88" s="10" t="s">
        <v>26</v>
      </c>
      <c r="E88" s="11" t="s">
        <v>25</v>
      </c>
      <c r="F88" s="10" t="s">
        <v>18</v>
      </c>
      <c r="G88" s="1">
        <v>900</v>
      </c>
      <c r="H88" s="35"/>
      <c r="I88" s="1">
        <f t="shared" si="0"/>
        <v>0</v>
      </c>
      <c r="J88" s="2">
        <v>8</v>
      </c>
      <c r="K88" s="1">
        <f t="shared" si="1"/>
        <v>0</v>
      </c>
      <c r="L88" s="17">
        <f t="shared" si="2"/>
        <v>0</v>
      </c>
      <c r="M88" s="17"/>
    </row>
    <row r="89" spans="2:14" s="5" customFormat="1" ht="19.7" customHeight="1" x14ac:dyDescent="0.2">
      <c r="B89" s="9">
        <v>40</v>
      </c>
      <c r="C89" s="10" t="s">
        <v>24</v>
      </c>
      <c r="D89" s="10" t="s">
        <v>23</v>
      </c>
      <c r="E89" s="11" t="s">
        <v>22</v>
      </c>
      <c r="F89" s="10" t="s">
        <v>18</v>
      </c>
      <c r="G89" s="1">
        <v>5</v>
      </c>
      <c r="H89" s="35"/>
      <c r="I89" s="1">
        <f t="shared" si="0"/>
        <v>0</v>
      </c>
      <c r="J89" s="2">
        <v>8</v>
      </c>
      <c r="K89" s="1">
        <f t="shared" si="1"/>
        <v>0</v>
      </c>
      <c r="L89" s="17">
        <f t="shared" si="2"/>
        <v>0</v>
      </c>
      <c r="M89" s="17"/>
    </row>
    <row r="90" spans="2:14" s="5" customFormat="1" ht="19.7" customHeight="1" x14ac:dyDescent="0.2">
      <c r="B90" s="9">
        <v>41</v>
      </c>
      <c r="C90" s="10" t="s">
        <v>21</v>
      </c>
      <c r="D90" s="10" t="s">
        <v>20</v>
      </c>
      <c r="E90" s="11" t="s">
        <v>19</v>
      </c>
      <c r="F90" s="10" t="s">
        <v>18</v>
      </c>
      <c r="G90" s="1">
        <v>5</v>
      </c>
      <c r="H90" s="35"/>
      <c r="I90" s="1">
        <f t="shared" si="0"/>
        <v>0</v>
      </c>
      <c r="J90" s="2">
        <v>8</v>
      </c>
      <c r="K90" s="1">
        <f t="shared" si="1"/>
        <v>0</v>
      </c>
      <c r="L90" s="17">
        <f t="shared" si="2"/>
        <v>0</v>
      </c>
      <c r="M90" s="17"/>
    </row>
    <row r="91" spans="2:14" s="5" customFormat="1" ht="55.9" customHeight="1" x14ac:dyDescent="0.2"/>
    <row r="92" spans="2:14" s="5" customFormat="1" ht="21.4" customHeight="1" x14ac:dyDescent="0.2">
      <c r="B92" s="27" t="s">
        <v>17</v>
      </c>
      <c r="C92" s="27"/>
      <c r="D92" s="27"/>
      <c r="E92" s="27"/>
      <c r="F92" s="33">
        <f>SUM(I55:I90)+I52+I47+I42+I37+I32</f>
        <v>0</v>
      </c>
      <c r="G92" s="33"/>
      <c r="H92" s="33"/>
      <c r="I92" s="33"/>
      <c r="J92" s="33"/>
      <c r="K92" s="33"/>
      <c r="L92" s="33"/>
      <c r="M92" s="33"/>
    </row>
    <row r="93" spans="2:14" s="5" customFormat="1" ht="21.4" customHeight="1" x14ac:dyDescent="0.2">
      <c r="B93" s="27" t="s">
        <v>16</v>
      </c>
      <c r="C93" s="27"/>
      <c r="D93" s="27"/>
      <c r="E93" s="27"/>
      <c r="F93" s="33">
        <f>SUM(L55:M90)+L52+L47+L42+L37+L32</f>
        <v>0</v>
      </c>
      <c r="G93" s="33"/>
      <c r="H93" s="33"/>
      <c r="I93" s="33"/>
      <c r="J93" s="33"/>
      <c r="K93" s="33"/>
      <c r="L93" s="33"/>
      <c r="M93" s="33"/>
    </row>
    <row r="94" spans="2:14" s="5" customFormat="1" ht="11.1" customHeight="1" x14ac:dyDescent="0.2"/>
    <row r="95" spans="2:14" s="5" customFormat="1" ht="61.35" customHeight="1" x14ac:dyDescent="0.2">
      <c r="B95" s="18" t="s">
        <v>161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s="5" customFormat="1" ht="2.65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2:14" s="5" customFormat="1" ht="102" customHeight="1" x14ac:dyDescent="0.2">
      <c r="B97" s="18" t="s">
        <v>15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s="5" customFormat="1" ht="29.25" customHeight="1" x14ac:dyDescent="0.2">
      <c r="B98" s="15" t="s">
        <v>160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3"/>
    </row>
    <row r="99" spans="2:14" s="5" customFormat="1" ht="141" customHeight="1" x14ac:dyDescent="0.2">
      <c r="B99" s="18" t="s">
        <v>14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5" customFormat="1" ht="5.2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2:14" s="5" customFormat="1" ht="37.9" customHeight="1" x14ac:dyDescent="0.2">
      <c r="B101" s="3"/>
      <c r="C101" s="20" t="s">
        <v>13</v>
      </c>
      <c r="D101" s="20"/>
      <c r="E101" s="20"/>
      <c r="F101" s="24" t="s">
        <v>12</v>
      </c>
      <c r="G101" s="24"/>
      <c r="H101" s="24"/>
      <c r="I101" s="24"/>
      <c r="J101" s="24"/>
      <c r="K101" s="24"/>
      <c r="L101" s="24"/>
      <c r="M101" s="3"/>
      <c r="N101" s="3"/>
    </row>
    <row r="102" spans="2:14" s="5" customFormat="1" ht="28.7" customHeight="1" x14ac:dyDescent="0.2">
      <c r="B102" s="3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3"/>
      <c r="N102" s="3"/>
    </row>
    <row r="103" spans="2:14" s="5" customFormat="1" ht="28.7" customHeight="1" x14ac:dyDescent="0.2">
      <c r="B103" s="3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3"/>
      <c r="N103" s="3"/>
    </row>
    <row r="104" spans="2:14" s="5" customFormat="1" ht="28.7" customHeight="1" x14ac:dyDescent="0.2">
      <c r="B104" s="3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3"/>
      <c r="N104" s="3"/>
    </row>
    <row r="105" spans="2:14" s="5" customFormat="1" ht="28.7" customHeight="1" x14ac:dyDescent="0.2">
      <c r="B105" s="3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3"/>
      <c r="N105" s="3"/>
    </row>
    <row r="106" spans="2:14" s="5" customFormat="1" ht="2.65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2:14" s="5" customFormat="1" ht="198.75" customHeight="1" x14ac:dyDescent="0.2">
      <c r="B107" s="18" t="s">
        <v>11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2:14" s="5" customFormat="1" ht="2.6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2:14" s="5" customFormat="1" ht="33.6" customHeight="1" x14ac:dyDescent="0.2">
      <c r="B109" s="23" t="s">
        <v>10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2:14" s="5" customFormat="1" ht="2.65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2:14" s="5" customFormat="1" ht="37.9" customHeight="1" x14ac:dyDescent="0.2">
      <c r="B111" s="3"/>
      <c r="C111" s="20" t="s">
        <v>9</v>
      </c>
      <c r="D111" s="20"/>
      <c r="E111" s="20"/>
      <c r="F111" s="21" t="s">
        <v>8</v>
      </c>
      <c r="G111" s="21"/>
      <c r="H111" s="21"/>
      <c r="I111" s="21"/>
      <c r="J111" s="21"/>
      <c r="K111" s="21"/>
      <c r="L111" s="21"/>
      <c r="M111" s="3"/>
      <c r="N111" s="3"/>
    </row>
    <row r="112" spans="2:14" s="5" customFormat="1" ht="28.7" customHeight="1" x14ac:dyDescent="0.2">
      <c r="B112" s="3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3"/>
      <c r="N112" s="3"/>
    </row>
    <row r="113" spans="2:14" s="5" customFormat="1" ht="28.7" customHeight="1" x14ac:dyDescent="0.2">
      <c r="B113" s="3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3"/>
      <c r="N113" s="3"/>
    </row>
    <row r="114" spans="2:14" s="5" customFormat="1" ht="28.7" customHeight="1" x14ac:dyDescent="0.2">
      <c r="B114" s="3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3"/>
      <c r="N114" s="3"/>
    </row>
    <row r="115" spans="2:14" s="5" customFormat="1" ht="28.7" customHeight="1" x14ac:dyDescent="0.2">
      <c r="B115" s="3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3"/>
      <c r="N115" s="3"/>
    </row>
    <row r="116" spans="2:14" s="5" customFormat="1" ht="2.65" customHeight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2:14" s="5" customFormat="1" ht="130.69999999999999" customHeight="1" x14ac:dyDescent="0.2">
      <c r="B117" s="18" t="s">
        <v>7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 s="5" customFormat="1" ht="2.65" customHeight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2:14" s="5" customFormat="1" ht="74.25" customHeight="1" x14ac:dyDescent="0.2">
      <c r="B119" s="18" t="s">
        <v>6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 s="5" customFormat="1" ht="2.65" customHeight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2:14" s="5" customFormat="1" ht="77.25" customHeight="1" x14ac:dyDescent="0.2">
      <c r="B121" s="18" t="s">
        <v>5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5" customFormat="1" ht="2.65" customHeight="1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2:14" s="5" customFormat="1" ht="33.6" customHeight="1" x14ac:dyDescent="0.2">
      <c r="B123" s="18" t="s">
        <v>4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5" customFormat="1" ht="2.65" customHeight="1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2:14" s="5" customFormat="1" ht="116.85" customHeight="1" x14ac:dyDescent="0.2">
      <c r="B125" s="18" t="s">
        <v>3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 s="5" customFormat="1" ht="2.65" customHeight="1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2:14" s="5" customFormat="1" ht="107.25" customHeight="1" x14ac:dyDescent="0.2">
      <c r="B127" s="18" t="s">
        <v>2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 s="5" customFormat="1" ht="86.85" customHeight="1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2:14" s="5" customFormat="1" ht="17.649999999999999" customHeight="1" x14ac:dyDescent="0.2">
      <c r="B129" s="3"/>
      <c r="C129" s="3"/>
      <c r="D129" s="3"/>
      <c r="E129" s="3"/>
      <c r="F129" s="3"/>
      <c r="G129" s="3"/>
      <c r="H129" s="3"/>
      <c r="I129" s="3"/>
      <c r="J129" s="30" t="s">
        <v>1</v>
      </c>
      <c r="K129" s="30"/>
      <c r="L129" s="30"/>
      <c r="M129" s="3"/>
      <c r="N129" s="3"/>
    </row>
    <row r="130" spans="2:14" s="5" customFormat="1" ht="145.15" customHeight="1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2:14" s="5" customFormat="1" ht="109.5" customHeight="1" x14ac:dyDescent="0.2">
      <c r="B131" s="28" t="s">
        <v>0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3"/>
      <c r="M131" s="3"/>
      <c r="N131" s="3"/>
    </row>
    <row r="132" spans="2:14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</sheetData>
  <sheetProtection algorithmName="SHA-512" hashValue="+8X4ax1xRq5hiVWrPVtigzItc+uj1ndRL/yplOod2/FlROrbI+Ty8IyRpxxnhfVbIyXZRZ5QebcGoIny05+L6Q==" saltValue="O64w0YrcV5Zku/um/NaC8g==" spinCount="100000" sheet="1" objects="1" scenarios="1"/>
  <mergeCells count="103">
    <mergeCell ref="J2:P2"/>
    <mergeCell ref="L31:M31"/>
    <mergeCell ref="L32:M32"/>
    <mergeCell ref="L36:M36"/>
    <mergeCell ref="L37:M37"/>
    <mergeCell ref="L41:M41"/>
    <mergeCell ref="F115:L115"/>
    <mergeCell ref="F14:I14"/>
    <mergeCell ref="F92:M92"/>
    <mergeCell ref="F93:M93"/>
    <mergeCell ref="H11:O12"/>
    <mergeCell ref="L42:M42"/>
    <mergeCell ref="L46:M46"/>
    <mergeCell ref="L47:M47"/>
    <mergeCell ref="L51:M51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B4:E4"/>
    <mergeCell ref="B44:L44"/>
    <mergeCell ref="B49:L49"/>
    <mergeCell ref="B6:E6"/>
    <mergeCell ref="B8:E8"/>
    <mergeCell ref="B92:E92"/>
    <mergeCell ref="L59:M59"/>
    <mergeCell ref="L60:M60"/>
    <mergeCell ref="B131:K131"/>
    <mergeCell ref="B24:M24"/>
    <mergeCell ref="B26:M26"/>
    <mergeCell ref="B29:L29"/>
    <mergeCell ref="B34:L34"/>
    <mergeCell ref="B39:L39"/>
    <mergeCell ref="B93:E93"/>
    <mergeCell ref="B95:N95"/>
    <mergeCell ref="L52:M52"/>
    <mergeCell ref="L54:M54"/>
    <mergeCell ref="L55:M55"/>
    <mergeCell ref="L56:M56"/>
    <mergeCell ref="L57:M57"/>
    <mergeCell ref="L58:M58"/>
    <mergeCell ref="J129:L129"/>
    <mergeCell ref="L69:M69"/>
    <mergeCell ref="B10:E11"/>
    <mergeCell ref="B107:N107"/>
    <mergeCell ref="B109:N109"/>
    <mergeCell ref="F101:L101"/>
    <mergeCell ref="F102:L102"/>
    <mergeCell ref="F103:L103"/>
    <mergeCell ref="B97:N97"/>
    <mergeCell ref="B99:N99"/>
    <mergeCell ref="C101:E101"/>
    <mergeCell ref="C102:E102"/>
    <mergeCell ref="C103:E103"/>
    <mergeCell ref="C104:E104"/>
    <mergeCell ref="F104:L104"/>
    <mergeCell ref="L86:M86"/>
    <mergeCell ref="L87:M87"/>
    <mergeCell ref="L70:M70"/>
    <mergeCell ref="L71:M71"/>
    <mergeCell ref="L72:M72"/>
    <mergeCell ref="L73:M73"/>
    <mergeCell ref="L74:M74"/>
    <mergeCell ref="L75:M75"/>
    <mergeCell ref="L76:M76"/>
    <mergeCell ref="L77:M77"/>
    <mergeCell ref="L88:M88"/>
    <mergeCell ref="B117:N117"/>
    <mergeCell ref="B119:N119"/>
    <mergeCell ref="B121:N121"/>
    <mergeCell ref="B123:N123"/>
    <mergeCell ref="B125:N125"/>
    <mergeCell ref="B127:N127"/>
    <mergeCell ref="C105:E105"/>
    <mergeCell ref="C111:E111"/>
    <mergeCell ref="C112:E112"/>
    <mergeCell ref="C113:E113"/>
    <mergeCell ref="F105:L105"/>
    <mergeCell ref="F111:L111"/>
    <mergeCell ref="F112:L112"/>
    <mergeCell ref="F113:L113"/>
    <mergeCell ref="F114:L114"/>
    <mergeCell ref="C114:E114"/>
    <mergeCell ref="C115:E115"/>
    <mergeCell ref="B98:M98"/>
    <mergeCell ref="C16:E16"/>
    <mergeCell ref="C18:E18"/>
    <mergeCell ref="C20:E20"/>
    <mergeCell ref="C22:E22"/>
    <mergeCell ref="L89:M89"/>
    <mergeCell ref="L90:M90"/>
    <mergeCell ref="L79:M79"/>
    <mergeCell ref="L80:M80"/>
    <mergeCell ref="L81:M81"/>
    <mergeCell ref="L82:M82"/>
    <mergeCell ref="L83:M83"/>
    <mergeCell ref="L84:M84"/>
    <mergeCell ref="L85:M8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Tomaszewski</dc:creator>
  <cp:lastModifiedBy>tymoteusz.nowicki@katowice.lasy.gov.pl</cp:lastModifiedBy>
  <dcterms:created xsi:type="dcterms:W3CDTF">2015-06-05T18:19:34Z</dcterms:created>
  <dcterms:modified xsi:type="dcterms:W3CDTF">2025-10-16T12:08:35Z</dcterms:modified>
</cp:coreProperties>
</file>