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gronicz\Desktop\Marysia Gronicz\Zamówienia publiczne\2026 Przetarg na usługi leśne\Kosztorysy ofertowe z formułami Majsterkiewicza\"/>
    </mc:Choice>
  </mc:AlternateContent>
  <xr:revisionPtr revIDLastSave="0" documentId="13_ncr:1_{71602EFC-8E49-4B86-A4B6-5DC592401E1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I81" i="1" l="1"/>
  <c r="K81" i="1" s="1"/>
  <c r="L81" i="1" s="1"/>
  <c r="I80" i="1"/>
  <c r="K79" i="1"/>
  <c r="L79" i="1" s="1"/>
  <c r="I79" i="1"/>
  <c r="I78" i="1"/>
  <c r="I77" i="1"/>
  <c r="L76" i="1"/>
  <c r="K76" i="1"/>
  <c r="I76" i="1"/>
  <c r="I75" i="1"/>
  <c r="I74" i="1"/>
  <c r="I73" i="1"/>
  <c r="K73" i="1" s="1"/>
  <c r="L73" i="1" s="1"/>
  <c r="I72" i="1"/>
  <c r="K71" i="1"/>
  <c r="L71" i="1" s="1"/>
  <c r="I71" i="1"/>
  <c r="I70" i="1"/>
  <c r="I69" i="1"/>
  <c r="K69" i="1" s="1"/>
  <c r="L68" i="1"/>
  <c r="K68" i="1"/>
  <c r="I68" i="1"/>
  <c r="I67" i="1"/>
  <c r="I66" i="1"/>
  <c r="I65" i="1"/>
  <c r="K65" i="1" s="1"/>
  <c r="L65" i="1" s="1"/>
  <c r="I64" i="1"/>
  <c r="K63" i="1"/>
  <c r="L63" i="1" s="1"/>
  <c r="I63" i="1"/>
  <c r="I62" i="1"/>
  <c r="I61" i="1"/>
  <c r="L60" i="1"/>
  <c r="K60" i="1"/>
  <c r="I60" i="1"/>
  <c r="I59" i="1"/>
  <c r="I58" i="1"/>
  <c r="K58" i="1" s="1"/>
  <c r="I57" i="1"/>
  <c r="K57" i="1" s="1"/>
  <c r="L57" i="1" s="1"/>
  <c r="I56" i="1"/>
  <c r="K55" i="1"/>
  <c r="L55" i="1" s="1"/>
  <c r="I55" i="1"/>
  <c r="I54" i="1"/>
  <c r="I53" i="1"/>
  <c r="L52" i="1"/>
  <c r="K52" i="1"/>
  <c r="I52" i="1"/>
  <c r="I49" i="1"/>
  <c r="I44" i="1"/>
  <c r="F83" i="1" s="1"/>
  <c r="I43" i="1"/>
  <c r="K43" i="1" s="1"/>
  <c r="L43" i="1" s="1"/>
  <c r="I38" i="1"/>
  <c r="K37" i="1"/>
  <c r="L37" i="1" s="1"/>
  <c r="I37" i="1"/>
  <c r="I32" i="1"/>
  <c r="L59" i="1" l="1"/>
  <c r="L66" i="1"/>
  <c r="L67" i="1"/>
  <c r="L78" i="1"/>
  <c r="L56" i="1"/>
  <c r="L74" i="1"/>
  <c r="L32" i="1"/>
  <c r="K44" i="1"/>
  <c r="K66" i="1"/>
  <c r="K74" i="1"/>
  <c r="L44" i="1"/>
  <c r="K53" i="1"/>
  <c r="L53" i="1" s="1"/>
  <c r="L58" i="1"/>
  <c r="K61" i="1"/>
  <c r="L61" i="1" s="1"/>
  <c r="K77" i="1"/>
  <c r="L77" i="1" s="1"/>
  <c r="K38" i="1"/>
  <c r="L38" i="1" s="1"/>
  <c r="K56" i="1"/>
  <c r="K64" i="1"/>
  <c r="L64" i="1" s="1"/>
  <c r="L69" i="1"/>
  <c r="K72" i="1"/>
  <c r="L72" i="1" s="1"/>
  <c r="K80" i="1"/>
  <c r="L80" i="1" s="1"/>
  <c r="K49" i="1"/>
  <c r="L49" i="1" s="1"/>
  <c r="K59" i="1"/>
  <c r="K67" i="1"/>
  <c r="K75" i="1"/>
  <c r="L75" i="1" s="1"/>
  <c r="K32" i="1"/>
  <c r="K54" i="1"/>
  <c r="L54" i="1" s="1"/>
  <c r="K62" i="1"/>
  <c r="L62" i="1" s="1"/>
  <c r="K70" i="1"/>
  <c r="L70" i="1" s="1"/>
  <c r="K78" i="1"/>
  <c r="F84" i="1" l="1"/>
  <c r="B26" i="1" s="1"/>
</calcChain>
</file>

<file path=xl/sharedStrings.xml><?xml version="1.0" encoding="utf-8"?>
<sst xmlns="http://schemas.openxmlformats.org/spreadsheetml/2006/main" count="231" uniqueCount="144">
  <si>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</si>
  <si>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</si>
  <si>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</si>
  <si>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</si>
  <si>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</si>
  <si>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</si>
  <si>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</si>
  <si>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</si>
  <si>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</si>
  <si>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</si>
  <si>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</si>
  <si>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</si>
  <si>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</si>
  <si>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</si>
  <si>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</si>
  <si>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</t>
  </si>
  <si>
    <t>CWD-P</t>
  </si>
  <si>
    <t>Całkowity wyrób drewna pilarką</t>
  </si>
  <si>
    <t>12</t>
  </si>
  <si>
    <t>PORZ&gt;100</t>
  </si>
  <si>
    <t>Oczyszczanie zrębów, gruntów porolnych, halizn i płazowin oraz drzewostanów planowanych do wprowadzenie drugiego piętra ze zbędnych podrostów, odrośli, krzewów i krzewinek poprzez wycinanie i wynoszenie lub spychanie wyciętego materiału - dla 100% pokrycia</t>
  </si>
  <si>
    <t>HA</t>
  </si>
  <si>
    <t>65</t>
  </si>
  <si>
    <t>PRZ-TALSA</t>
  </si>
  <si>
    <t>Przekopanie gleby na talerzach w miejscu sadzenia</t>
  </si>
  <si>
    <t>TSZT</t>
  </si>
  <si>
    <t>KMTR</t>
  </si>
  <si>
    <t>73</t>
  </si>
  <si>
    <t>WYK-PA5CZ</t>
  </si>
  <si>
    <t>Wyorywanie bruzd pługiem leśnym na pow. do 0,50 ha</t>
  </si>
  <si>
    <t>79</t>
  </si>
  <si>
    <t>WYK-FRECZ</t>
  </si>
  <si>
    <t>Przygotowanie gleby frezem w pasy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</si>
  <si>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</si>
  <si>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</si>
  <si>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</si>
  <si>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</si>
  <si>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</si>
  <si>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</si>
  <si>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</si>
  <si>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</si>
  <si>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</si>
  <si>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</si>
  <si>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</si>
  <si>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</si>
  <si>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</si>
  <si>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</si>
  <si>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</si>
  <si>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</si>
  <si>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</si>
  <si>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</si>
  <si>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</si>
  <si>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</si>
  <si>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</si>
  <si>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</si>
  <si>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</si>
  <si>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</si>
  <si>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</si>
  <si>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</si>
  <si>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</si>
  <si>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</si>
  <si>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</si>
  <si>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</si>
  <si>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</si>
  <si>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</si>
  <si>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</si>
  <si>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</si>
  <si>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</si>
  <si>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</si>
  <si>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</si>
  <si>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</si>
  <si>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</si>
  <si>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</si>
  <si>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</si>
  <si>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153</t>
  </si>
  <si>
    <t>DRZ-ZGRYZ</t>
  </si>
  <si>
    <t>Wykładanie drzew zgryzowych</t>
  </si>
  <si>
    <t>SZT</t>
  </si>
  <si>
    <t>154</t>
  </si>
  <si>
    <t>PUŁ-WT</t>
  </si>
  <si>
    <t>Wykładanie pułapek na szkodniki wtórne</t>
  </si>
  <si>
    <t>162</t>
  </si>
  <si>
    <t>SZUK-OWAD</t>
  </si>
  <si>
    <t>Próbne poszukiwania owadów w ściółce</t>
  </si>
  <si>
    <t>170</t>
  </si>
  <si>
    <t>ZAW-BUD</t>
  </si>
  <si>
    <t>Wywieszanie nowych budek lęgowych i schronów dla nietoperzy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</si>
  <si>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</si>
  <si>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</si>
  <si>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</si>
  <si>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</si>
  <si>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</si>
  <si>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</si>
  <si>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</si>
  <si>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</si>
  <si>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</si>
  <si>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</si>
  <si>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</si>
  <si>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</si>
  <si>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901</t>
  </si>
  <si>
    <t>PPOŻ-ODN</t>
  </si>
  <si>
    <t>Odnowienie pasów ppoż.</t>
  </si>
  <si>
    <t>902</t>
  </si>
  <si>
    <t>PPOŻ-PORZ</t>
  </si>
  <si>
    <t>Porządkowanie terenów na pasach ppoż.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</si>
  <si>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</si>
  <si>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</si>
  <si>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</si>
  <si>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</si>
  <si>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</si>
  <si>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</si>
  <si>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</si>
  <si>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</si>
  <si>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</si>
  <si>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</si>
  <si>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</si>
  <si>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</si>
  <si>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</si>
  <si>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</si>
  <si>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</si>
  <si>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</si>
  <si>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</si>
  <si>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</si>
  <si>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2026''  składamy niniejszym ofertę na pakiet Pakiet I tego zamówienia: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</si>
  <si>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</si>
  <si>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</si>
  <si>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</si>
  <si>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</si>
  <si>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</si>
  <si>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</si>
  <si>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</si>
  <si>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</si>
  <si>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</si>
  <si>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</si>
  <si>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</si>
  <si>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</si>
  <si>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</si>
  <si>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</si>
  <si>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</si>
  <si>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</si>
  <si>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</si>
  <si>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WYK-RAB1</t>
  </si>
  <si>
    <t>Wykonanie rabatowałków pługiem specjalistycznym 1-odkładnicowym</t>
  </si>
  <si>
    <t>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</si>
</sst>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39" fontId="1" fillId="4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2"/>
  <sheetViews>
    <sheetView tabSelected="1" topLeftCell="A46" zoomScale="70" zoomScaleNormal="70" workbookViewId="0">
      <selection activeCell="D58" sqref="D58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43" t="s">
        <v>115</v>
      </c>
      <c r="K2" s="43"/>
      <c r="L2" s="43"/>
      <c r="M2" s="43"/>
      <c r="N2" s="43"/>
      <c r="O2" s="43"/>
      <c r="P2" s="43"/>
    </row>
    <row r="3" spans="2:16" s="1" customFormat="1" ht="28.95" customHeight="1" x14ac:dyDescent="0.2">
      <c r="B3" s="16"/>
      <c r="C3" s="16"/>
      <c r="D3" s="16"/>
      <c r="E3" s="16"/>
    </row>
    <row r="4" spans="2:16" s="1" customFormat="1" ht="2.7" customHeight="1" x14ac:dyDescent="0.2">
      <c r="B4" s="29"/>
      <c r="C4" s="29"/>
      <c r="D4" s="29"/>
      <c r="E4" s="29"/>
    </row>
    <row r="5" spans="2:16" s="1" customFormat="1" ht="28.95" customHeight="1" x14ac:dyDescent="0.2">
      <c r="B5" s="17"/>
      <c r="C5" s="17"/>
      <c r="D5" s="17"/>
      <c r="E5" s="17"/>
    </row>
    <row r="6" spans="2:16" s="1" customFormat="1" ht="2.7" customHeight="1" x14ac:dyDescent="0.2">
      <c r="B6" s="29"/>
      <c r="C6" s="29"/>
      <c r="D6" s="29"/>
      <c r="E6" s="29"/>
    </row>
    <row r="7" spans="2:16" s="1" customFormat="1" ht="28.95" customHeight="1" x14ac:dyDescent="0.2">
      <c r="B7" s="17"/>
      <c r="C7" s="17"/>
      <c r="D7" s="17"/>
      <c r="E7" s="17"/>
    </row>
    <row r="8" spans="2:16" s="1" customFormat="1" ht="5.25" customHeight="1" x14ac:dyDescent="0.2">
      <c r="B8" s="29"/>
      <c r="C8" s="29"/>
      <c r="D8" s="29"/>
      <c r="E8" s="29"/>
    </row>
    <row r="9" spans="2:16" s="1" customFormat="1" ht="4.2" customHeight="1" x14ac:dyDescent="0.2"/>
    <row r="10" spans="2:16" s="1" customFormat="1" ht="6.9" customHeight="1" x14ac:dyDescent="0.2">
      <c r="B10" s="31" t="s">
        <v>116</v>
      </c>
      <c r="C10" s="31"/>
      <c r="D10" s="31"/>
      <c r="E10" s="31"/>
    </row>
    <row r="11" spans="2:16" s="1" customFormat="1" ht="12.45" customHeight="1" x14ac:dyDescent="0.2">
      <c r="B11" s="31"/>
      <c r="C11" s="31"/>
      <c r="D11" s="31"/>
      <c r="E11" s="31"/>
      <c r="G11" s="15"/>
      <c r="H11" s="30" t="s">
        <v>117</v>
      </c>
      <c r="I11" s="30"/>
      <c r="J11" s="30"/>
      <c r="K11" s="30"/>
      <c r="L11" s="30"/>
      <c r="M11" s="30"/>
      <c r="N11" s="30"/>
      <c r="O11" s="30"/>
    </row>
    <row r="12" spans="2:16" s="1" customFormat="1" ht="7.95" customHeight="1" x14ac:dyDescent="0.2">
      <c r="H12" s="30"/>
      <c r="I12" s="30"/>
      <c r="J12" s="30"/>
      <c r="K12" s="30"/>
      <c r="L12" s="30"/>
      <c r="M12" s="30"/>
      <c r="N12" s="30"/>
      <c r="O12" s="30"/>
    </row>
    <row r="13" spans="2:16" s="1" customFormat="1" ht="20.25" customHeight="1" x14ac:dyDescent="0.2"/>
    <row r="14" spans="2:16" s="1" customFormat="1" ht="24" customHeight="1" x14ac:dyDescent="0.2">
      <c r="F14" s="32" t="s">
        <v>118</v>
      </c>
      <c r="G14" s="32"/>
      <c r="H14" s="32"/>
      <c r="I14" s="32"/>
    </row>
    <row r="15" spans="2:16" s="1" customFormat="1" ht="43.2" customHeight="1" x14ac:dyDescent="0.2"/>
    <row r="16" spans="2:16" s="1" customFormat="1" ht="20.7" customHeight="1" x14ac:dyDescent="0.2">
      <c r="C16" s="27" t="s">
        <v>119</v>
      </c>
      <c r="D16" s="27"/>
      <c r="E16" s="27"/>
    </row>
    <row r="17" spans="2:13" s="1" customFormat="1" ht="2.7" customHeight="1" x14ac:dyDescent="0.2"/>
    <row r="18" spans="2:13" s="1" customFormat="1" ht="20.7" customHeight="1" x14ac:dyDescent="0.2">
      <c r="C18" s="27" t="s">
        <v>120</v>
      </c>
      <c r="D18" s="27"/>
      <c r="E18" s="27"/>
    </row>
    <row r="19" spans="2:13" s="1" customFormat="1" ht="2.7" customHeight="1" x14ac:dyDescent="0.2"/>
    <row r="20" spans="2:13" s="1" customFormat="1" ht="20.7" customHeight="1" x14ac:dyDescent="0.2">
      <c r="C20" s="27" t="s">
        <v>121</v>
      </c>
      <c r="D20" s="27"/>
      <c r="E20" s="27"/>
    </row>
    <row r="21" spans="2:13" s="1" customFormat="1" ht="2.7" customHeight="1" x14ac:dyDescent="0.2"/>
    <row r="22" spans="2:13" s="1" customFormat="1" ht="20.7" customHeight="1" x14ac:dyDescent="0.2">
      <c r="C22" s="27" t="s">
        <v>122</v>
      </c>
      <c r="D22" s="27"/>
      <c r="E22" s="27"/>
    </row>
    <row r="23" spans="2:13" s="1" customFormat="1" ht="34.65" customHeight="1" x14ac:dyDescent="0.2"/>
    <row r="24" spans="2:13" s="1" customFormat="1" ht="50.1" customHeight="1" x14ac:dyDescent="0.2">
      <c r="B24" s="25" t="s">
        <v>123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2:13" s="1" customFormat="1" ht="2.7" customHeight="1" x14ac:dyDescent="0.2"/>
    <row r="26" spans="2:13" s="1" customFormat="1" ht="50.1" customHeight="1" x14ac:dyDescent="0.2">
      <c r="B26" s="26" t="str">
        <f xml:space="preserve"> "1.  Za wykonanie przedmiotu zamówienia w tym Pakiecie oferujemy następujące wynagrodzenie brutto: " &amp; TEXT(F84,"#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2:13" s="1" customFormat="1" ht="28.9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27" t="s">
        <v>124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2:13" s="1" customFormat="1" ht="5.25" customHeight="1" x14ac:dyDescent="0.2"/>
    <row r="31" spans="2:13" s="1" customFormat="1" ht="45.4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44" t="s">
        <v>10</v>
      </c>
      <c r="M31" s="44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3666</v>
      </c>
      <c r="H32" s="14">
        <v>0</v>
      </c>
      <c r="I32" s="13">
        <f>ROUND(G32* H32,2)</f>
        <v>0</v>
      </c>
      <c r="J32" s="5">
        <v>8</v>
      </c>
      <c r="K32" s="13">
        <f>ROUND(I32* J32/100,2)</f>
        <v>0</v>
      </c>
      <c r="L32" s="40">
        <f>ROUND(I32+ K32,2)</f>
        <v>0</v>
      </c>
      <c r="M32" s="41"/>
    </row>
    <row r="33" spans="2:13" s="1" customFormat="1" ht="3.15" customHeight="1" x14ac:dyDescent="0.2"/>
    <row r="34" spans="2:13" s="1" customFormat="1" ht="18.149999999999999" customHeight="1" x14ac:dyDescent="0.2">
      <c r="B34" s="27" t="s">
        <v>125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2:13" s="1" customFormat="1" ht="5.25" customHeight="1" x14ac:dyDescent="0.2"/>
    <row r="36" spans="2:13" s="1" customFormat="1" ht="45.4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44" t="s">
        <v>10</v>
      </c>
      <c r="M36" s="44"/>
    </row>
    <row r="37" spans="2:13" s="1" customFormat="1" ht="19.649999999999999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38</v>
      </c>
      <c r="H37" s="14">
        <v>0</v>
      </c>
      <c r="I37" s="13">
        <f>ROUND(G37* H37,2)</f>
        <v>0</v>
      </c>
      <c r="J37" s="5">
        <v>8</v>
      </c>
      <c r="K37" s="13">
        <f>ROUND(I37* J37/100,2)</f>
        <v>0</v>
      </c>
      <c r="L37" s="40">
        <f>ROUND(I37+ K37,2)</f>
        <v>0</v>
      </c>
      <c r="M37" s="41"/>
    </row>
    <row r="38" spans="2:13" s="1" customFormat="1" ht="19.649999999999999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4209</v>
      </c>
      <c r="H38" s="14">
        <v>0</v>
      </c>
      <c r="I38" s="13">
        <f>ROUND(G38* H38,2)</f>
        <v>0</v>
      </c>
      <c r="J38" s="5">
        <v>8</v>
      </c>
      <c r="K38" s="13">
        <f>ROUND(I38* J38/100,2)</f>
        <v>0</v>
      </c>
      <c r="L38" s="40">
        <f>ROUND(I38+ K38,2)</f>
        <v>0</v>
      </c>
      <c r="M38" s="41"/>
    </row>
    <row r="39" spans="2:13" s="1" customFormat="1" ht="3.15" customHeight="1" x14ac:dyDescent="0.2"/>
    <row r="40" spans="2:13" s="1" customFormat="1" ht="18.149999999999999" customHeight="1" x14ac:dyDescent="0.2">
      <c r="B40" s="27" t="s">
        <v>126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2:13" s="1" customFormat="1" ht="5.25" customHeight="1" x14ac:dyDescent="0.2"/>
    <row r="42" spans="2:13" s="1" customFormat="1" ht="45.45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44" t="s">
        <v>10</v>
      </c>
      <c r="M42" s="44"/>
    </row>
    <row r="43" spans="2:13" s="1" customFormat="1" ht="19.649999999999999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50</v>
      </c>
      <c r="H43" s="14">
        <v>0</v>
      </c>
      <c r="I43" s="13">
        <f>ROUND(G43* H43,2)</f>
        <v>0</v>
      </c>
      <c r="J43" s="5">
        <v>8</v>
      </c>
      <c r="K43" s="13">
        <f>ROUND(I43* J43/100,2)</f>
        <v>0</v>
      </c>
      <c r="L43" s="40">
        <f>ROUND(I43+ K43,2)</f>
        <v>0</v>
      </c>
      <c r="M43" s="41"/>
    </row>
    <row r="44" spans="2:13" s="1" customFormat="1" ht="19.649999999999999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352</v>
      </c>
      <c r="H44" s="14">
        <v>0</v>
      </c>
      <c r="I44" s="13">
        <f>ROUND(G44* H44,2)</f>
        <v>0</v>
      </c>
      <c r="J44" s="5">
        <v>8</v>
      </c>
      <c r="K44" s="13">
        <f>ROUND(I44* J44/100,2)</f>
        <v>0</v>
      </c>
      <c r="L44" s="40">
        <f>ROUND(I44+ K44,2)</f>
        <v>0</v>
      </c>
      <c r="M44" s="41"/>
    </row>
    <row r="45" spans="2:13" s="1" customFormat="1" ht="3.15" customHeight="1" x14ac:dyDescent="0.2"/>
    <row r="46" spans="2:13" s="1" customFormat="1" ht="18.149999999999999" customHeight="1" x14ac:dyDescent="0.2">
      <c r="B46" s="27" t="s">
        <v>127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2:13" s="1" customFormat="1" ht="5.25" customHeight="1" x14ac:dyDescent="0.2"/>
    <row r="48" spans="2:13" s="1" customFormat="1" ht="45.4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44" t="s">
        <v>10</v>
      </c>
      <c r="M48" s="44"/>
    </row>
    <row r="49" spans="2:13" s="1" customFormat="1" ht="19.649999999999999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700</v>
      </c>
      <c r="H49" s="14">
        <v>0</v>
      </c>
      <c r="I49" s="13">
        <f>ROUND(G49* H49,2)</f>
        <v>0</v>
      </c>
      <c r="J49" s="5">
        <v>8</v>
      </c>
      <c r="K49" s="13">
        <f>ROUND(I49* J49/100,2)</f>
        <v>0</v>
      </c>
      <c r="L49" s="40">
        <f>ROUND(I49+ K49,2)</f>
        <v>0</v>
      </c>
      <c r="M49" s="41"/>
    </row>
    <row r="50" spans="2:13" s="1" customFormat="1" ht="9" customHeight="1" x14ac:dyDescent="0.2"/>
    <row r="51" spans="2:13" s="1" customFormat="1" ht="45.4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44" t="s">
        <v>10</v>
      </c>
      <c r="M51" s="44"/>
    </row>
    <row r="52" spans="2:13" s="1" customFormat="1" ht="69.45" customHeight="1" x14ac:dyDescent="0.2">
      <c r="B52" s="5">
        <v>7</v>
      </c>
      <c r="C52" s="9" t="s">
        <v>18</v>
      </c>
      <c r="D52" s="9" t="s">
        <v>19</v>
      </c>
      <c r="E52" s="10" t="s">
        <v>20</v>
      </c>
      <c r="F52" s="9" t="s">
        <v>21</v>
      </c>
      <c r="G52" s="11">
        <v>3.72</v>
      </c>
      <c r="H52" s="14">
        <v>0</v>
      </c>
      <c r="I52" s="13">
        <f t="shared" ref="I52:I81" si="0">ROUND(G52* H52,2)</f>
        <v>0</v>
      </c>
      <c r="J52" s="5">
        <v>8</v>
      </c>
      <c r="K52" s="13">
        <f t="shared" ref="K52:K81" si="1">ROUND(I52* J52/100,2)</f>
        <v>0</v>
      </c>
      <c r="L52" s="40">
        <f t="shared" ref="L52:L81" si="2">ROUND(I52+ K52,2)</f>
        <v>0</v>
      </c>
      <c r="M52" s="41"/>
    </row>
    <row r="53" spans="2:13" s="1" customFormat="1" ht="19.649999999999999" customHeight="1" x14ac:dyDescent="0.2">
      <c r="B53" s="5">
        <v>8</v>
      </c>
      <c r="C53" s="9" t="s">
        <v>22</v>
      </c>
      <c r="D53" s="9" t="s">
        <v>23</v>
      </c>
      <c r="E53" s="12" t="s">
        <v>24</v>
      </c>
      <c r="F53" s="9" t="s">
        <v>25</v>
      </c>
      <c r="G53" s="11">
        <v>3.2</v>
      </c>
      <c r="H53" s="14">
        <v>0</v>
      </c>
      <c r="I53" s="13">
        <f t="shared" si="0"/>
        <v>0</v>
      </c>
      <c r="J53" s="5">
        <v>8</v>
      </c>
      <c r="K53" s="13">
        <f t="shared" si="1"/>
        <v>0</v>
      </c>
      <c r="L53" s="40">
        <f t="shared" si="2"/>
        <v>0</v>
      </c>
      <c r="M53" s="41"/>
    </row>
    <row r="54" spans="2:13" s="1" customFormat="1" ht="19.649999999999999" customHeight="1" x14ac:dyDescent="0.2">
      <c r="B54" s="5">
        <v>9</v>
      </c>
      <c r="C54" s="9" t="s">
        <v>143</v>
      </c>
      <c r="D54" s="9" t="s">
        <v>141</v>
      </c>
      <c r="E54" s="12" t="s">
        <v>142</v>
      </c>
      <c r="F54" s="9" t="s">
        <v>26</v>
      </c>
      <c r="G54" s="11">
        <v>5.28</v>
      </c>
      <c r="H54" s="14">
        <v>0</v>
      </c>
      <c r="I54" s="13">
        <f t="shared" si="0"/>
        <v>0</v>
      </c>
      <c r="J54" s="5">
        <v>8</v>
      </c>
      <c r="K54" s="13">
        <f t="shared" si="1"/>
        <v>0</v>
      </c>
      <c r="L54" s="40">
        <f t="shared" si="2"/>
        <v>0</v>
      </c>
      <c r="M54" s="41"/>
    </row>
    <row r="55" spans="2:13" s="1" customFormat="1" ht="19.649999999999999" customHeight="1" x14ac:dyDescent="0.2">
      <c r="B55" s="5">
        <v>10</v>
      </c>
      <c r="C55" s="9" t="s">
        <v>27</v>
      </c>
      <c r="D55" s="9" t="s">
        <v>28</v>
      </c>
      <c r="E55" s="12" t="s">
        <v>29</v>
      </c>
      <c r="F55" s="9" t="s">
        <v>26</v>
      </c>
      <c r="G55" s="11">
        <v>22.63</v>
      </c>
      <c r="H55" s="14">
        <v>0</v>
      </c>
      <c r="I55" s="13">
        <f t="shared" si="0"/>
        <v>0</v>
      </c>
      <c r="J55" s="5">
        <v>8</v>
      </c>
      <c r="K55" s="13">
        <f t="shared" si="1"/>
        <v>0</v>
      </c>
      <c r="L55" s="40">
        <f t="shared" si="2"/>
        <v>0</v>
      </c>
      <c r="M55" s="41"/>
    </row>
    <row r="56" spans="2:13" s="1" customFormat="1" ht="19.649999999999999" customHeight="1" x14ac:dyDescent="0.2">
      <c r="B56" s="5">
        <v>11</v>
      </c>
      <c r="C56" s="9" t="s">
        <v>30</v>
      </c>
      <c r="D56" s="9" t="s">
        <v>31</v>
      </c>
      <c r="E56" s="12" t="s">
        <v>32</v>
      </c>
      <c r="F56" s="9" t="s">
        <v>26</v>
      </c>
      <c r="G56" s="11">
        <v>67.91</v>
      </c>
      <c r="H56" s="14">
        <v>0</v>
      </c>
      <c r="I56" s="13">
        <f t="shared" si="0"/>
        <v>0</v>
      </c>
      <c r="J56" s="5">
        <v>8</v>
      </c>
      <c r="K56" s="13">
        <f t="shared" si="1"/>
        <v>0</v>
      </c>
      <c r="L56" s="40">
        <f t="shared" si="2"/>
        <v>0</v>
      </c>
      <c r="M56" s="41"/>
    </row>
    <row r="57" spans="2:13" s="1" customFormat="1" ht="19.649999999999999" customHeight="1" x14ac:dyDescent="0.2">
      <c r="B57" s="5">
        <v>12</v>
      </c>
      <c r="C57" s="9" t="s">
        <v>33</v>
      </c>
      <c r="D57" s="9" t="s">
        <v>34</v>
      </c>
      <c r="E57" s="12" t="s">
        <v>35</v>
      </c>
      <c r="F57" s="9" t="s">
        <v>25</v>
      </c>
      <c r="G57" s="11">
        <v>63.3</v>
      </c>
      <c r="H57" s="14">
        <v>0</v>
      </c>
      <c r="I57" s="13">
        <f t="shared" si="0"/>
        <v>0</v>
      </c>
      <c r="J57" s="5">
        <v>8</v>
      </c>
      <c r="K57" s="13">
        <f t="shared" si="1"/>
        <v>0</v>
      </c>
      <c r="L57" s="40">
        <f t="shared" si="2"/>
        <v>0</v>
      </c>
      <c r="M57" s="41"/>
    </row>
    <row r="58" spans="2:13" s="1" customFormat="1" ht="19.649999999999999" customHeight="1" x14ac:dyDescent="0.2">
      <c r="B58" s="5">
        <v>13</v>
      </c>
      <c r="C58" s="9" t="s">
        <v>36</v>
      </c>
      <c r="D58" s="9" t="s">
        <v>37</v>
      </c>
      <c r="E58" s="12" t="s">
        <v>38</v>
      </c>
      <c r="F58" s="9" t="s">
        <v>25</v>
      </c>
      <c r="G58" s="11">
        <v>74.760000000000005</v>
      </c>
      <c r="H58" s="14">
        <v>0</v>
      </c>
      <c r="I58" s="13">
        <f t="shared" si="0"/>
        <v>0</v>
      </c>
      <c r="J58" s="5">
        <v>8</v>
      </c>
      <c r="K58" s="13">
        <f t="shared" si="1"/>
        <v>0</v>
      </c>
      <c r="L58" s="40">
        <f t="shared" si="2"/>
        <v>0</v>
      </c>
      <c r="M58" s="41"/>
    </row>
    <row r="59" spans="2:13" s="1" customFormat="1" ht="28.95" customHeight="1" x14ac:dyDescent="0.2">
      <c r="B59" s="5">
        <v>14</v>
      </c>
      <c r="C59" s="6" t="s">
        <v>39</v>
      </c>
      <c r="D59" s="9" t="s">
        <v>40</v>
      </c>
      <c r="E59" s="12" t="s">
        <v>41</v>
      </c>
      <c r="F59" s="9" t="s">
        <v>25</v>
      </c>
      <c r="G59" s="11">
        <v>3.2</v>
      </c>
      <c r="H59" s="14">
        <v>0</v>
      </c>
      <c r="I59" s="13">
        <f t="shared" si="0"/>
        <v>0</v>
      </c>
      <c r="J59" s="5">
        <v>8</v>
      </c>
      <c r="K59" s="13">
        <f t="shared" si="1"/>
        <v>0</v>
      </c>
      <c r="L59" s="40">
        <f t="shared" si="2"/>
        <v>0</v>
      </c>
      <c r="M59" s="41"/>
    </row>
    <row r="60" spans="2:13" s="1" customFormat="1" ht="19.649999999999999" customHeight="1" x14ac:dyDescent="0.2">
      <c r="B60" s="5">
        <v>15</v>
      </c>
      <c r="C60" s="6" t="s">
        <v>42</v>
      </c>
      <c r="D60" s="9" t="s">
        <v>43</v>
      </c>
      <c r="E60" s="12" t="s">
        <v>44</v>
      </c>
      <c r="F60" s="9" t="s">
        <v>25</v>
      </c>
      <c r="G60" s="11">
        <v>141.26</v>
      </c>
      <c r="H60" s="14">
        <v>0</v>
      </c>
      <c r="I60" s="13">
        <f t="shared" si="0"/>
        <v>0</v>
      </c>
      <c r="J60" s="5">
        <v>8</v>
      </c>
      <c r="K60" s="13">
        <f t="shared" si="1"/>
        <v>0</v>
      </c>
      <c r="L60" s="40">
        <f t="shared" si="2"/>
        <v>0</v>
      </c>
      <c r="M60" s="41"/>
    </row>
    <row r="61" spans="2:13" s="1" customFormat="1" ht="28.95" customHeight="1" x14ac:dyDescent="0.2">
      <c r="B61" s="5">
        <v>16</v>
      </c>
      <c r="C61" s="6" t="s">
        <v>45</v>
      </c>
      <c r="D61" s="9" t="s">
        <v>46</v>
      </c>
      <c r="E61" s="12" t="s">
        <v>47</v>
      </c>
      <c r="F61" s="9" t="s">
        <v>21</v>
      </c>
      <c r="G61" s="11">
        <v>36</v>
      </c>
      <c r="H61" s="14">
        <v>0</v>
      </c>
      <c r="I61" s="13">
        <f t="shared" si="0"/>
        <v>0</v>
      </c>
      <c r="J61" s="5">
        <v>8</v>
      </c>
      <c r="K61" s="13">
        <f t="shared" si="1"/>
        <v>0</v>
      </c>
      <c r="L61" s="40">
        <f t="shared" si="2"/>
        <v>0</v>
      </c>
      <c r="M61" s="41"/>
    </row>
    <row r="62" spans="2:13" s="1" customFormat="1" ht="28.95" customHeight="1" x14ac:dyDescent="0.2">
      <c r="B62" s="5">
        <v>17</v>
      </c>
      <c r="C62" s="6" t="s">
        <v>48</v>
      </c>
      <c r="D62" s="9" t="s">
        <v>49</v>
      </c>
      <c r="E62" s="12" t="s">
        <v>50</v>
      </c>
      <c r="F62" s="9" t="s">
        <v>21</v>
      </c>
      <c r="G62" s="11">
        <v>50</v>
      </c>
      <c r="H62" s="14">
        <v>0</v>
      </c>
      <c r="I62" s="13">
        <f t="shared" si="0"/>
        <v>0</v>
      </c>
      <c r="J62" s="5">
        <v>8</v>
      </c>
      <c r="K62" s="13">
        <f t="shared" si="1"/>
        <v>0</v>
      </c>
      <c r="L62" s="40">
        <f t="shared" si="2"/>
        <v>0</v>
      </c>
      <c r="M62" s="41"/>
    </row>
    <row r="63" spans="2:13" s="1" customFormat="1" ht="28.95" customHeight="1" x14ac:dyDescent="0.2">
      <c r="B63" s="5">
        <v>18</v>
      </c>
      <c r="C63" s="6" t="s">
        <v>51</v>
      </c>
      <c r="D63" s="6" t="s">
        <v>52</v>
      </c>
      <c r="E63" s="7" t="s">
        <v>53</v>
      </c>
      <c r="F63" s="6" t="s">
        <v>21</v>
      </c>
      <c r="G63" s="8">
        <v>26</v>
      </c>
      <c r="H63" s="14">
        <v>0</v>
      </c>
      <c r="I63" s="13">
        <f t="shared" si="0"/>
        <v>0</v>
      </c>
      <c r="J63" s="5">
        <v>8</v>
      </c>
      <c r="K63" s="13">
        <f t="shared" si="1"/>
        <v>0</v>
      </c>
      <c r="L63" s="40">
        <f t="shared" si="2"/>
        <v>0</v>
      </c>
      <c r="M63" s="41"/>
    </row>
    <row r="64" spans="2:13" s="1" customFormat="1" ht="19.649999999999999" customHeight="1" x14ac:dyDescent="0.2">
      <c r="B64" s="5">
        <v>19</v>
      </c>
      <c r="C64" s="6" t="s">
        <v>54</v>
      </c>
      <c r="D64" s="6" t="s">
        <v>55</v>
      </c>
      <c r="E64" s="7" t="s">
        <v>56</v>
      </c>
      <c r="F64" s="6" t="s">
        <v>21</v>
      </c>
      <c r="G64" s="8">
        <v>17.21</v>
      </c>
      <c r="H64" s="14">
        <v>0</v>
      </c>
      <c r="I64" s="13">
        <f t="shared" si="0"/>
        <v>0</v>
      </c>
      <c r="J64" s="5">
        <v>8</v>
      </c>
      <c r="K64" s="13">
        <f t="shared" si="1"/>
        <v>0</v>
      </c>
      <c r="L64" s="40">
        <f t="shared" si="2"/>
        <v>0</v>
      </c>
      <c r="M64" s="41"/>
    </row>
    <row r="65" spans="2:13" s="1" customFormat="1" ht="28.95" customHeight="1" x14ac:dyDescent="0.2">
      <c r="B65" s="5">
        <v>20</v>
      </c>
      <c r="C65" s="6" t="s">
        <v>57</v>
      </c>
      <c r="D65" s="6" t="s">
        <v>58</v>
      </c>
      <c r="E65" s="7" t="s">
        <v>59</v>
      </c>
      <c r="F65" s="6" t="s">
        <v>21</v>
      </c>
      <c r="G65" s="8">
        <v>26.99</v>
      </c>
      <c r="H65" s="14">
        <v>0</v>
      </c>
      <c r="I65" s="13">
        <f t="shared" si="0"/>
        <v>0</v>
      </c>
      <c r="J65" s="5">
        <v>8</v>
      </c>
      <c r="K65" s="13">
        <f t="shared" si="1"/>
        <v>0</v>
      </c>
      <c r="L65" s="40">
        <f t="shared" si="2"/>
        <v>0</v>
      </c>
      <c r="M65" s="41"/>
    </row>
    <row r="66" spans="2:13" s="1" customFormat="1" ht="19.649999999999999" customHeight="1" x14ac:dyDescent="0.2">
      <c r="B66" s="5">
        <v>21</v>
      </c>
      <c r="C66" s="6" t="s">
        <v>60</v>
      </c>
      <c r="D66" s="6" t="s">
        <v>61</v>
      </c>
      <c r="E66" s="7" t="s">
        <v>62</v>
      </c>
      <c r="F66" s="6" t="s">
        <v>63</v>
      </c>
      <c r="G66" s="8">
        <v>67.5</v>
      </c>
      <c r="H66" s="14">
        <v>0</v>
      </c>
      <c r="I66" s="13">
        <f t="shared" si="0"/>
        <v>0</v>
      </c>
      <c r="J66" s="5">
        <v>23</v>
      </c>
      <c r="K66" s="13">
        <f t="shared" si="1"/>
        <v>0</v>
      </c>
      <c r="L66" s="40">
        <f t="shared" si="2"/>
        <v>0</v>
      </c>
      <c r="M66" s="41"/>
    </row>
    <row r="67" spans="2:13" s="1" customFormat="1" ht="19.649999999999999" customHeight="1" x14ac:dyDescent="0.2">
      <c r="B67" s="5">
        <v>22</v>
      </c>
      <c r="C67" s="6" t="s">
        <v>64</v>
      </c>
      <c r="D67" s="6" t="s">
        <v>65</v>
      </c>
      <c r="E67" s="7" t="s">
        <v>66</v>
      </c>
      <c r="F67" s="6" t="s">
        <v>63</v>
      </c>
      <c r="G67" s="8">
        <v>6</v>
      </c>
      <c r="H67" s="14">
        <v>0</v>
      </c>
      <c r="I67" s="13">
        <f t="shared" si="0"/>
        <v>0</v>
      </c>
      <c r="J67" s="5">
        <v>23</v>
      </c>
      <c r="K67" s="13">
        <f t="shared" si="1"/>
        <v>0</v>
      </c>
      <c r="L67" s="40">
        <f t="shared" si="2"/>
        <v>0</v>
      </c>
      <c r="M67" s="41"/>
    </row>
    <row r="68" spans="2:13" s="1" customFormat="1" ht="19.649999999999999" customHeight="1" x14ac:dyDescent="0.2">
      <c r="B68" s="5">
        <v>23</v>
      </c>
      <c r="C68" s="6" t="s">
        <v>67</v>
      </c>
      <c r="D68" s="6" t="s">
        <v>68</v>
      </c>
      <c r="E68" s="7" t="s">
        <v>69</v>
      </c>
      <c r="F68" s="6" t="s">
        <v>63</v>
      </c>
      <c r="G68" s="8">
        <v>8.8000000000000007</v>
      </c>
      <c r="H68" s="14">
        <v>0</v>
      </c>
      <c r="I68" s="13">
        <f t="shared" si="0"/>
        <v>0</v>
      </c>
      <c r="J68" s="5">
        <v>23</v>
      </c>
      <c r="K68" s="13">
        <f t="shared" si="1"/>
        <v>0</v>
      </c>
      <c r="L68" s="40">
        <f t="shared" si="2"/>
        <v>0</v>
      </c>
      <c r="M68" s="41"/>
    </row>
    <row r="69" spans="2:13" s="1" customFormat="1" ht="19.649999999999999" customHeight="1" x14ac:dyDescent="0.2">
      <c r="B69" s="5">
        <v>24</v>
      </c>
      <c r="C69" s="6" t="s">
        <v>70</v>
      </c>
      <c r="D69" s="6" t="s">
        <v>71</v>
      </c>
      <c r="E69" s="7" t="s">
        <v>72</v>
      </c>
      <c r="F69" s="6" t="s">
        <v>73</v>
      </c>
      <c r="G69" s="8">
        <v>100</v>
      </c>
      <c r="H69" s="14">
        <v>0</v>
      </c>
      <c r="I69" s="13">
        <f t="shared" si="0"/>
        <v>0</v>
      </c>
      <c r="J69" s="5">
        <v>23</v>
      </c>
      <c r="K69" s="13">
        <f t="shared" si="1"/>
        <v>0</v>
      </c>
      <c r="L69" s="40">
        <f t="shared" si="2"/>
        <v>0</v>
      </c>
      <c r="M69" s="41"/>
    </row>
    <row r="70" spans="2:13" s="1" customFormat="1" ht="19.649999999999999" customHeight="1" x14ac:dyDescent="0.2">
      <c r="B70" s="5">
        <v>25</v>
      </c>
      <c r="C70" s="6" t="s">
        <v>74</v>
      </c>
      <c r="D70" s="6" t="s">
        <v>75</v>
      </c>
      <c r="E70" s="7" t="s">
        <v>76</v>
      </c>
      <c r="F70" s="6" t="s">
        <v>77</v>
      </c>
      <c r="G70" s="8">
        <v>50</v>
      </c>
      <c r="H70" s="14">
        <v>0</v>
      </c>
      <c r="I70" s="13">
        <f t="shared" si="0"/>
        <v>0</v>
      </c>
      <c r="J70" s="5">
        <v>8</v>
      </c>
      <c r="K70" s="13">
        <f t="shared" si="1"/>
        <v>0</v>
      </c>
      <c r="L70" s="40">
        <f t="shared" si="2"/>
        <v>0</v>
      </c>
      <c r="M70" s="41"/>
    </row>
    <row r="71" spans="2:13" s="1" customFormat="1" ht="19.649999999999999" customHeight="1" x14ac:dyDescent="0.2">
      <c r="B71" s="5">
        <v>26</v>
      </c>
      <c r="C71" s="6" t="s">
        <v>78</v>
      </c>
      <c r="D71" s="6" t="s">
        <v>79</v>
      </c>
      <c r="E71" s="7" t="s">
        <v>80</v>
      </c>
      <c r="F71" s="6" t="s">
        <v>77</v>
      </c>
      <c r="G71" s="8">
        <v>50</v>
      </c>
      <c r="H71" s="14">
        <v>0</v>
      </c>
      <c r="I71" s="13">
        <f t="shared" si="0"/>
        <v>0</v>
      </c>
      <c r="J71" s="5">
        <v>8</v>
      </c>
      <c r="K71" s="13">
        <f t="shared" si="1"/>
        <v>0</v>
      </c>
      <c r="L71" s="40">
        <f t="shared" si="2"/>
        <v>0</v>
      </c>
      <c r="M71" s="41"/>
    </row>
    <row r="72" spans="2:13" s="1" customFormat="1" ht="19.649999999999999" customHeight="1" x14ac:dyDescent="0.2">
      <c r="B72" s="5">
        <v>27</v>
      </c>
      <c r="C72" s="6" t="s">
        <v>81</v>
      </c>
      <c r="D72" s="6" t="s">
        <v>82</v>
      </c>
      <c r="E72" s="7" t="s">
        <v>83</v>
      </c>
      <c r="F72" s="6" t="s">
        <v>77</v>
      </c>
      <c r="G72" s="8">
        <v>8</v>
      </c>
      <c r="H72" s="14">
        <v>0</v>
      </c>
      <c r="I72" s="13">
        <f t="shared" si="0"/>
        <v>0</v>
      </c>
      <c r="J72" s="5">
        <v>8</v>
      </c>
      <c r="K72" s="13">
        <f t="shared" si="1"/>
        <v>0</v>
      </c>
      <c r="L72" s="40">
        <f t="shared" si="2"/>
        <v>0</v>
      </c>
      <c r="M72" s="41"/>
    </row>
    <row r="73" spans="2:13" s="1" customFormat="1" ht="28.95" customHeight="1" x14ac:dyDescent="0.2">
      <c r="B73" s="5">
        <v>28</v>
      </c>
      <c r="C73" s="6" t="s">
        <v>84</v>
      </c>
      <c r="D73" s="6" t="s">
        <v>85</v>
      </c>
      <c r="E73" s="7" t="s">
        <v>86</v>
      </c>
      <c r="F73" s="6" t="s">
        <v>77</v>
      </c>
      <c r="G73" s="8">
        <v>50</v>
      </c>
      <c r="H73" s="14">
        <v>0</v>
      </c>
      <c r="I73" s="13">
        <f t="shared" si="0"/>
        <v>0</v>
      </c>
      <c r="J73" s="5">
        <v>8</v>
      </c>
      <c r="K73" s="13">
        <f t="shared" si="1"/>
        <v>0</v>
      </c>
      <c r="L73" s="40">
        <f t="shared" si="2"/>
        <v>0</v>
      </c>
      <c r="M73" s="41"/>
    </row>
    <row r="74" spans="2:13" s="1" customFormat="1" ht="19.649999999999999" customHeight="1" x14ac:dyDescent="0.2">
      <c r="B74" s="5">
        <v>29</v>
      </c>
      <c r="C74" s="6" t="s">
        <v>87</v>
      </c>
      <c r="D74" s="6" t="s">
        <v>88</v>
      </c>
      <c r="E74" s="7" t="s">
        <v>89</v>
      </c>
      <c r="F74" s="6" t="s">
        <v>73</v>
      </c>
      <c r="G74" s="11">
        <v>223</v>
      </c>
      <c r="H74" s="14">
        <v>0</v>
      </c>
      <c r="I74" s="13">
        <f t="shared" si="0"/>
        <v>0</v>
      </c>
      <c r="J74" s="5">
        <v>8</v>
      </c>
      <c r="K74" s="13">
        <f t="shared" si="1"/>
        <v>0</v>
      </c>
      <c r="L74" s="40">
        <f t="shared" si="2"/>
        <v>0</v>
      </c>
      <c r="M74" s="41"/>
    </row>
    <row r="75" spans="2:13" s="1" customFormat="1" ht="19.649999999999999" customHeight="1" x14ac:dyDescent="0.2">
      <c r="B75" s="5">
        <v>30</v>
      </c>
      <c r="C75" s="6" t="s">
        <v>90</v>
      </c>
      <c r="D75" s="6" t="s">
        <v>91</v>
      </c>
      <c r="E75" s="7" t="s">
        <v>92</v>
      </c>
      <c r="F75" s="6" t="s">
        <v>73</v>
      </c>
      <c r="G75" s="11">
        <v>50</v>
      </c>
      <c r="H75" s="14">
        <v>0</v>
      </c>
      <c r="I75" s="13">
        <f t="shared" si="0"/>
        <v>0</v>
      </c>
      <c r="J75" s="5">
        <v>8</v>
      </c>
      <c r="K75" s="13">
        <f t="shared" si="1"/>
        <v>0</v>
      </c>
      <c r="L75" s="40">
        <f t="shared" si="2"/>
        <v>0</v>
      </c>
      <c r="M75" s="41"/>
    </row>
    <row r="76" spans="2:13" s="1" customFormat="1" ht="19.649999999999999" customHeight="1" x14ac:dyDescent="0.2">
      <c r="B76" s="5">
        <v>31</v>
      </c>
      <c r="C76" s="6" t="s">
        <v>93</v>
      </c>
      <c r="D76" s="6" t="s">
        <v>94</v>
      </c>
      <c r="E76" s="7" t="s">
        <v>95</v>
      </c>
      <c r="F76" s="6" t="s">
        <v>73</v>
      </c>
      <c r="G76" s="11">
        <v>20</v>
      </c>
      <c r="H76" s="14">
        <v>0</v>
      </c>
      <c r="I76" s="13">
        <f t="shared" si="0"/>
        <v>0</v>
      </c>
      <c r="J76" s="5">
        <v>8</v>
      </c>
      <c r="K76" s="13">
        <f t="shared" si="1"/>
        <v>0</v>
      </c>
      <c r="L76" s="40">
        <f t="shared" si="2"/>
        <v>0</v>
      </c>
      <c r="M76" s="41"/>
    </row>
    <row r="77" spans="2:13" s="1" customFormat="1" ht="19.649999999999999" customHeight="1" x14ac:dyDescent="0.2">
      <c r="B77" s="5">
        <v>32</v>
      </c>
      <c r="C77" s="6" t="s">
        <v>96</v>
      </c>
      <c r="D77" s="6" t="s">
        <v>97</v>
      </c>
      <c r="E77" s="7" t="s">
        <v>98</v>
      </c>
      <c r="F77" s="6" t="s">
        <v>73</v>
      </c>
      <c r="G77" s="11">
        <v>35</v>
      </c>
      <c r="H77" s="14">
        <v>0</v>
      </c>
      <c r="I77" s="13">
        <f t="shared" si="0"/>
        <v>0</v>
      </c>
      <c r="J77" s="5">
        <v>8</v>
      </c>
      <c r="K77" s="13">
        <f t="shared" si="1"/>
        <v>0</v>
      </c>
      <c r="L77" s="40">
        <f t="shared" si="2"/>
        <v>0</v>
      </c>
      <c r="M77" s="41"/>
    </row>
    <row r="78" spans="2:13" s="1" customFormat="1" ht="19.649999999999999" customHeight="1" x14ac:dyDescent="0.2">
      <c r="B78" s="5">
        <v>33</v>
      </c>
      <c r="C78" s="6" t="s">
        <v>99</v>
      </c>
      <c r="D78" s="6" t="s">
        <v>100</v>
      </c>
      <c r="E78" s="7" t="s">
        <v>101</v>
      </c>
      <c r="F78" s="6" t="s">
        <v>26</v>
      </c>
      <c r="G78" s="11">
        <v>2.1</v>
      </c>
      <c r="H78" s="14">
        <v>0</v>
      </c>
      <c r="I78" s="13">
        <f t="shared" si="0"/>
        <v>0</v>
      </c>
      <c r="J78" s="5">
        <v>8</v>
      </c>
      <c r="K78" s="13">
        <f t="shared" si="1"/>
        <v>0</v>
      </c>
      <c r="L78" s="40">
        <f t="shared" si="2"/>
        <v>0</v>
      </c>
      <c r="M78" s="41"/>
    </row>
    <row r="79" spans="2:13" s="1" customFormat="1" ht="19.649999999999999" customHeight="1" x14ac:dyDescent="0.2">
      <c r="B79" s="5">
        <v>34</v>
      </c>
      <c r="C79" s="6" t="s">
        <v>102</v>
      </c>
      <c r="D79" s="6" t="s">
        <v>103</v>
      </c>
      <c r="E79" s="7" t="s">
        <v>104</v>
      </c>
      <c r="F79" s="6" t="s">
        <v>21</v>
      </c>
      <c r="G79" s="11">
        <v>2</v>
      </c>
      <c r="H79" s="14">
        <v>0</v>
      </c>
      <c r="I79" s="13">
        <f t="shared" si="0"/>
        <v>0</v>
      </c>
      <c r="J79" s="5">
        <v>8</v>
      </c>
      <c r="K79" s="13">
        <f t="shared" si="1"/>
        <v>0</v>
      </c>
      <c r="L79" s="40">
        <f t="shared" si="2"/>
        <v>0</v>
      </c>
      <c r="M79" s="41"/>
    </row>
    <row r="80" spans="2:13" s="1" customFormat="1" ht="19.649999999999999" customHeight="1" x14ac:dyDescent="0.2">
      <c r="B80" s="5">
        <v>35</v>
      </c>
      <c r="C80" s="6" t="s">
        <v>105</v>
      </c>
      <c r="D80" s="6" t="s">
        <v>106</v>
      </c>
      <c r="E80" s="7" t="s">
        <v>89</v>
      </c>
      <c r="F80" s="6" t="s">
        <v>73</v>
      </c>
      <c r="G80" s="11">
        <v>6</v>
      </c>
      <c r="H80" s="14">
        <v>0</v>
      </c>
      <c r="I80" s="13">
        <f t="shared" si="0"/>
        <v>0</v>
      </c>
      <c r="J80" s="5">
        <v>8</v>
      </c>
      <c r="K80" s="13">
        <f t="shared" si="1"/>
        <v>0</v>
      </c>
      <c r="L80" s="40">
        <f t="shared" si="2"/>
        <v>0</v>
      </c>
      <c r="M80" s="41"/>
    </row>
    <row r="81" spans="2:14" s="1" customFormat="1" ht="19.649999999999999" customHeight="1" x14ac:dyDescent="0.2">
      <c r="B81" s="5">
        <v>36</v>
      </c>
      <c r="C81" s="6" t="s">
        <v>107</v>
      </c>
      <c r="D81" s="6" t="s">
        <v>108</v>
      </c>
      <c r="E81" s="7" t="s">
        <v>98</v>
      </c>
      <c r="F81" s="6" t="s">
        <v>73</v>
      </c>
      <c r="G81" s="11">
        <v>2</v>
      </c>
      <c r="H81" s="14">
        <v>0</v>
      </c>
      <c r="I81" s="13">
        <f t="shared" si="0"/>
        <v>0</v>
      </c>
      <c r="J81" s="5">
        <v>8</v>
      </c>
      <c r="K81" s="13">
        <f t="shared" si="1"/>
        <v>0</v>
      </c>
      <c r="L81" s="40">
        <f t="shared" si="2"/>
        <v>0</v>
      </c>
      <c r="M81" s="41"/>
    </row>
    <row r="82" spans="2:14" s="1" customFormat="1" ht="55.95" customHeight="1" x14ac:dyDescent="0.2"/>
    <row r="83" spans="2:14" s="1" customFormat="1" ht="21.45" customHeight="1" x14ac:dyDescent="0.2">
      <c r="B83" s="28" t="s">
        <v>109</v>
      </c>
      <c r="C83" s="28"/>
      <c r="D83" s="28"/>
      <c r="E83" s="28"/>
      <c r="F83" s="33">
        <f>ROUND(I32+I37+I38+I43+I44+I49+I52+I53+I54+I55+I56+I57+I58+I59+I60+I61+I62+I63+I64+I65+I66+I67+I68+I69+I70+I71+I72+I73+I74+I75+I76+I77+I78+I79+I80+I81,2)</f>
        <v>0</v>
      </c>
      <c r="G83" s="34"/>
      <c r="H83" s="34"/>
      <c r="I83" s="34"/>
      <c r="J83" s="34"/>
      <c r="K83" s="34"/>
      <c r="L83" s="34"/>
      <c r="M83" s="35"/>
    </row>
    <row r="84" spans="2:14" s="1" customFormat="1" ht="21.45" customHeight="1" x14ac:dyDescent="0.2">
      <c r="B84" s="28" t="s">
        <v>110</v>
      </c>
      <c r="C84" s="28"/>
      <c r="D84" s="28"/>
      <c r="E84" s="28"/>
      <c r="F84" s="36">
        <f>ROUND(L32+L37+L38+L43+L44+L49+L52+L53+L54+L55+L56+L57+L58+L59+L60+L61+L62+L63+L64+L65+L66+L67+L68+L69+L70+L71+L72+L73+L74+L75+L76+L77+L78+L79+L80+L81,2)</f>
        <v>0</v>
      </c>
      <c r="G84" s="37"/>
      <c r="H84" s="37"/>
      <c r="I84" s="37"/>
      <c r="J84" s="37"/>
      <c r="K84" s="37"/>
      <c r="L84" s="37"/>
      <c r="M84" s="38"/>
    </row>
    <row r="85" spans="2:14" s="1" customFormat="1" ht="11.1" customHeight="1" x14ac:dyDescent="0.2"/>
    <row r="86" spans="2:14" s="1" customFormat="1" ht="80.099999999999994" customHeight="1" x14ac:dyDescent="0.2">
      <c r="B86" s="21" t="s">
        <v>128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2:14" s="1" customFormat="1" ht="2.7" customHeight="1" x14ac:dyDescent="0.2"/>
    <row r="88" spans="2:14" s="1" customFormat="1" ht="110.1" customHeight="1" x14ac:dyDescent="0.2">
      <c r="B88" s="21" t="s">
        <v>129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2:14" s="1" customFormat="1" ht="5.25" customHeight="1" x14ac:dyDescent="0.2"/>
    <row r="90" spans="2:14" s="1" customFormat="1" ht="110.1" customHeight="1" x14ac:dyDescent="0.2">
      <c r="B90" s="22" t="s">
        <v>130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2:14" s="1" customFormat="1" ht="5.25" customHeight="1" x14ac:dyDescent="0.2"/>
    <row r="92" spans="2:14" s="1" customFormat="1" ht="37.950000000000003" customHeight="1" x14ac:dyDescent="0.2">
      <c r="C92" s="18" t="s">
        <v>111</v>
      </c>
      <c r="D92" s="18"/>
      <c r="E92" s="18"/>
      <c r="F92" s="39" t="s">
        <v>112</v>
      </c>
      <c r="G92" s="39"/>
      <c r="H92" s="39"/>
      <c r="I92" s="39"/>
      <c r="J92" s="39"/>
      <c r="K92" s="39"/>
      <c r="L92" s="39"/>
    </row>
    <row r="93" spans="2:14" s="1" customFormat="1" ht="28.95" customHeight="1" x14ac:dyDescent="0.2"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2:14" s="1" customFormat="1" ht="28.95" customHeight="1" x14ac:dyDescent="0.2"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2:14" s="1" customFormat="1" ht="28.95" customHeight="1" x14ac:dyDescent="0.2"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2:14" s="1" customFormat="1" ht="28.95" customHeight="1" x14ac:dyDescent="0.2"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2:14" s="1" customFormat="1" ht="2.7" customHeight="1" x14ac:dyDescent="0.2"/>
    <row r="98" spans="2:14" s="1" customFormat="1" ht="203.1" customHeight="1" x14ac:dyDescent="0.2">
      <c r="B98" s="21" t="s">
        <v>131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2:14" s="1" customFormat="1" ht="2.7" customHeight="1" x14ac:dyDescent="0.2"/>
    <row r="100" spans="2:14" s="1" customFormat="1" ht="36.9" customHeight="1" x14ac:dyDescent="0.2">
      <c r="B100" s="20" t="s">
        <v>132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2:14" s="1" customFormat="1" ht="2.7" customHeight="1" x14ac:dyDescent="0.2"/>
    <row r="102" spans="2:14" s="1" customFormat="1" ht="37.950000000000003" customHeight="1" x14ac:dyDescent="0.2">
      <c r="C102" s="18" t="s">
        <v>113</v>
      </c>
      <c r="D102" s="18"/>
      <c r="E102" s="18"/>
      <c r="F102" s="23" t="s">
        <v>114</v>
      </c>
      <c r="G102" s="23"/>
      <c r="H102" s="23"/>
      <c r="I102" s="23"/>
      <c r="J102" s="23"/>
      <c r="K102" s="23"/>
      <c r="L102" s="23"/>
    </row>
    <row r="103" spans="2:14" s="1" customFormat="1" ht="28.95" customHeight="1" x14ac:dyDescent="0.2"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2:14" s="1" customFormat="1" ht="28.95" customHeight="1" x14ac:dyDescent="0.2"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2:14" s="1" customFormat="1" ht="28.95" customHeight="1" x14ac:dyDescent="0.2"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2:14" s="1" customFormat="1" ht="28.95" customHeight="1" x14ac:dyDescent="0.2"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2:14" s="1" customFormat="1" ht="2.7" customHeight="1" x14ac:dyDescent="0.2"/>
    <row r="108" spans="2:14" s="1" customFormat="1" ht="159.9" customHeight="1" x14ac:dyDescent="0.2">
      <c r="B108" s="21" t="s">
        <v>133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</row>
    <row r="109" spans="2:14" s="1" customFormat="1" ht="2.7" customHeight="1" x14ac:dyDescent="0.2"/>
    <row r="110" spans="2:14" s="1" customFormat="1" ht="54.9" customHeight="1" x14ac:dyDescent="0.2">
      <c r="B110" s="21" t="s">
        <v>134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</row>
    <row r="111" spans="2:14" s="1" customFormat="1" ht="2.7" customHeight="1" x14ac:dyDescent="0.2"/>
    <row r="112" spans="2:14" s="1" customFormat="1" ht="60" customHeight="1" x14ac:dyDescent="0.2">
      <c r="B112" s="22" t="s">
        <v>135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2:14" s="1" customFormat="1" ht="2.7" customHeight="1" x14ac:dyDescent="0.2"/>
    <row r="114" spans="2:14" s="1" customFormat="1" ht="48" customHeight="1" x14ac:dyDescent="0.2">
      <c r="B114" s="22" t="s">
        <v>136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2:14" s="1" customFormat="1" ht="2.7" customHeight="1" x14ac:dyDescent="0.2"/>
    <row r="116" spans="2:14" s="1" customFormat="1" ht="125.1" customHeight="1" x14ac:dyDescent="0.2">
      <c r="B116" s="21" t="s">
        <v>137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</row>
    <row r="117" spans="2:14" s="1" customFormat="1" ht="2.7" customHeight="1" x14ac:dyDescent="0.2"/>
    <row r="118" spans="2:14" s="1" customFormat="1" ht="84.9" customHeight="1" x14ac:dyDescent="0.2">
      <c r="B118" s="21" t="s">
        <v>138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</row>
    <row r="119" spans="2:14" s="1" customFormat="1" ht="86.85" customHeight="1" x14ac:dyDescent="0.2"/>
    <row r="120" spans="2:14" s="1" customFormat="1" ht="17.7" customHeight="1" x14ac:dyDescent="0.2">
      <c r="J120" s="42" t="s">
        <v>139</v>
      </c>
      <c r="K120" s="42"/>
      <c r="L120" s="42"/>
    </row>
    <row r="121" spans="2:14" s="1" customFormat="1" ht="145.19999999999999" customHeight="1" x14ac:dyDescent="0.2"/>
    <row r="122" spans="2:14" s="1" customFormat="1" ht="81.599999999999994" customHeight="1" x14ac:dyDescent="0.2">
      <c r="B122" s="24" t="s">
        <v>140</v>
      </c>
      <c r="C122" s="24"/>
      <c r="D122" s="24"/>
      <c r="E122" s="24"/>
      <c r="F122" s="24"/>
      <c r="G122" s="24"/>
      <c r="H122" s="24"/>
      <c r="I122" s="24"/>
      <c r="J122" s="24"/>
      <c r="K122" s="24"/>
    </row>
  </sheetData>
  <mergeCells count="98">
    <mergeCell ref="L81:M81"/>
    <mergeCell ref="L76:M76"/>
    <mergeCell ref="L77:M77"/>
    <mergeCell ref="L78:M78"/>
    <mergeCell ref="L79:M79"/>
    <mergeCell ref="L80:M80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J120:L120"/>
    <mergeCell ref="J2:P2"/>
    <mergeCell ref="L31:M31"/>
    <mergeCell ref="L32:M32"/>
    <mergeCell ref="L36:M36"/>
    <mergeCell ref="L37:M37"/>
    <mergeCell ref="L38:M38"/>
    <mergeCell ref="L42:M42"/>
    <mergeCell ref="L43:M43"/>
    <mergeCell ref="L44:M44"/>
    <mergeCell ref="L48:M48"/>
    <mergeCell ref="L49:M49"/>
    <mergeCell ref="L51:M51"/>
    <mergeCell ref="L52:M52"/>
    <mergeCell ref="L53:M53"/>
    <mergeCell ref="L54:M54"/>
    <mergeCell ref="F14:I14"/>
    <mergeCell ref="F83:M83"/>
    <mergeCell ref="F84:M84"/>
    <mergeCell ref="F92:L92"/>
    <mergeCell ref="F93:L93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114:N114"/>
    <mergeCell ref="B116:N116"/>
    <mergeCell ref="B118:N118"/>
    <mergeCell ref="B122:K122"/>
    <mergeCell ref="B24:M24"/>
    <mergeCell ref="B26:M26"/>
    <mergeCell ref="B29:L29"/>
    <mergeCell ref="B34:L34"/>
    <mergeCell ref="B83:E83"/>
    <mergeCell ref="B84:E84"/>
    <mergeCell ref="B86:N86"/>
    <mergeCell ref="B88:N88"/>
    <mergeCell ref="B90:N90"/>
    <mergeCell ref="B98:N98"/>
    <mergeCell ref="C102:E102"/>
    <mergeCell ref="C103:E103"/>
    <mergeCell ref="B110:N110"/>
    <mergeCell ref="B112:N112"/>
    <mergeCell ref="C104:E104"/>
    <mergeCell ref="C105:E105"/>
    <mergeCell ref="C106:E106"/>
    <mergeCell ref="F104:L104"/>
    <mergeCell ref="F105:L105"/>
    <mergeCell ref="F106:L106"/>
    <mergeCell ref="C94:E94"/>
    <mergeCell ref="C95:E95"/>
    <mergeCell ref="C96:E96"/>
    <mergeCell ref="B100:N100"/>
    <mergeCell ref="B108:N108"/>
    <mergeCell ref="F102:L102"/>
    <mergeCell ref="F103:L103"/>
    <mergeCell ref="F94:L94"/>
    <mergeCell ref="F95:L95"/>
    <mergeCell ref="F96:L96"/>
    <mergeCell ref="B3:E3"/>
    <mergeCell ref="B5:E5"/>
    <mergeCell ref="B7:E7"/>
    <mergeCell ref="C92:E92"/>
    <mergeCell ref="C93:E93"/>
    <mergeCell ref="B4:E4"/>
    <mergeCell ref="B40:L40"/>
    <mergeCell ref="B46:L46"/>
    <mergeCell ref="B6:E6"/>
    <mergeCell ref="B8:E8"/>
    <mergeCell ref="C16:E16"/>
    <mergeCell ref="C18:E18"/>
    <mergeCell ref="C20:E20"/>
    <mergeCell ref="C22:E22"/>
    <mergeCell ref="H11:O12"/>
    <mergeCell ref="B10:E11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Maria Gronicz</cp:lastModifiedBy>
  <dcterms:created xsi:type="dcterms:W3CDTF">2025-10-16T09:01:56Z</dcterms:created>
  <dcterms:modified xsi:type="dcterms:W3CDTF">2025-10-16T10:31:55Z</dcterms:modified>
</cp:coreProperties>
</file>