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dcnpoh\"/>
    </mc:Choice>
  </mc:AlternateContent>
  <xr:revisionPtr revIDLastSave="0" documentId="13_ncr:1_{F1F89F00-23D2-431D-B391-2EFE7AF7F140}" xr6:coauthVersionLast="47" xr6:coauthVersionMax="47" xr10:uidLastSave="{00000000-0000-0000-0000-000000000000}"/>
  <bookViews>
    <workbookView xWindow="780" yWindow="78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22" i="1"/>
  <c r="F121" i="1"/>
  <c r="L119" i="1"/>
  <c r="K119" i="1"/>
  <c r="I119" i="1"/>
  <c r="L118" i="1"/>
  <c r="K118" i="1"/>
  <c r="I118" i="1"/>
  <c r="L117" i="1"/>
  <c r="K117" i="1"/>
  <c r="I117" i="1"/>
  <c r="L116" i="1"/>
  <c r="K116" i="1"/>
  <c r="I116" i="1"/>
  <c r="L115" i="1"/>
  <c r="K115" i="1"/>
  <c r="I115" i="1"/>
  <c r="L114" i="1"/>
  <c r="K114" i="1"/>
  <c r="I114" i="1"/>
  <c r="L113" i="1"/>
  <c r="K113" i="1"/>
  <c r="I113" i="1"/>
  <c r="L112" i="1"/>
  <c r="K112" i="1"/>
  <c r="I112" i="1"/>
  <c r="L111" i="1"/>
  <c r="K111" i="1"/>
  <c r="I111" i="1"/>
  <c r="L110" i="1"/>
  <c r="K110" i="1"/>
  <c r="I110" i="1"/>
  <c r="L109" i="1"/>
  <c r="K109" i="1"/>
  <c r="I109" i="1"/>
  <c r="L108" i="1"/>
  <c r="K108" i="1"/>
  <c r="I108" i="1"/>
  <c r="L107" i="1"/>
  <c r="K107" i="1"/>
  <c r="I107" i="1"/>
  <c r="L106" i="1"/>
  <c r="K106" i="1"/>
  <c r="I106" i="1"/>
  <c r="L105" i="1"/>
  <c r="K105" i="1"/>
  <c r="I105" i="1"/>
  <c r="L104" i="1"/>
  <c r="K104" i="1"/>
  <c r="I104" i="1"/>
  <c r="L103" i="1"/>
  <c r="K103" i="1"/>
  <c r="I103" i="1"/>
  <c r="L102" i="1"/>
  <c r="K102" i="1"/>
  <c r="I102" i="1"/>
  <c r="L101" i="1"/>
  <c r="K101" i="1"/>
  <c r="I101" i="1"/>
  <c r="L100" i="1"/>
  <c r="K100" i="1"/>
  <c r="I100" i="1"/>
  <c r="L99" i="1"/>
  <c r="K99" i="1"/>
  <c r="I99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<sst xmlns="http://schemas.openxmlformats.org/spreadsheetml/2006/main" count="379" uniqueCount="253">
  <si>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</si>
  <si>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</si>
  <si>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</si>
  <si>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</si>
  <si>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</si>
  <si>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</si>
  <si>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</si>
  <si>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</si>
  <si>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</si>
  <si>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</si>
  <si>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</si>
  <si>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</si>
  <si>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</si>
  <si>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</si>
  <si>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</si>
  <si>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</si>
  <si>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</si>
  <si>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</si>
  <si>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59</t>
  </si>
  <si>
    <t>WYK-TAL60</t>
  </si>
  <si>
    <t>Zdarcie pokrywy na talerzach 60 cm x 60 cm</t>
  </si>
  <si>
    <t>TSZT</t>
  </si>
  <si>
    <t>65</t>
  </si>
  <si>
    <t>PRZ-TALSA</t>
  </si>
  <si>
    <t>Przekopanie gleby na talerzach w miejscu sadzenia</t>
  </si>
  <si>
    <t>77</t>
  </si>
  <si>
    <t>WYK-POGCZ</t>
  </si>
  <si>
    <t>Wyorywanie bruzd pługiem leśnym z pogłębiaczem na powierzchni pow. 0,5 ha</t>
  </si>
  <si>
    <t>KMTR</t>
  </si>
  <si>
    <t>102</t>
  </si>
  <si>
    <t>SADZ 1R</t>
  </si>
  <si>
    <t>Sadzenie 1-latek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</si>
  <si>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</si>
  <si>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</si>
  <si>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</si>
  <si>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</si>
  <si>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</si>
  <si>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</si>
  <si>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</si>
  <si>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</si>
  <si>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</si>
  <si>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HA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</si>
  <si>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</si>
  <si>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</si>
  <si>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</si>
  <si>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</si>
  <si>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</si>
  <si>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</si>
  <si>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132</t>
  </si>
  <si>
    <t>CP-W</t>
  </si>
  <si>
    <t>Czyszczenia późne</t>
  </si>
  <si>
    <t>138</t>
  </si>
  <si>
    <t>ZAB-OSLZG</t>
  </si>
  <si>
    <t>Zabezpieczanie sadzonek przed zgryzaniem osłonkami</t>
  </si>
  <si>
    <t>140</t>
  </si>
  <si>
    <t>ZAB-OSŁZD</t>
  </si>
  <si>
    <t>Zdejmowanie osłonek z drzewek zabezpieczonych przed spałowaniem</t>
  </si>
  <si>
    <t>143</t>
  </si>
  <si>
    <t>GRODZ-SN</t>
  </si>
  <si>
    <t>Grodzenie upraw przed zwierzyną siatką</t>
  </si>
  <si>
    <t>HM</t>
  </si>
  <si>
    <t>153</t>
  </si>
  <si>
    <t>DRZ-ZGRYZ</t>
  </si>
  <si>
    <t>Wykładanie drzew zgryzowych</t>
  </si>
  <si>
    <t>SZT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</si>
  <si>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</si>
  <si>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</si>
  <si>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</si>
  <si>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</si>
  <si>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</si>
  <si>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</si>
  <si>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172</t>
  </si>
  <si>
    <t>CZYSZ-BUD</t>
  </si>
  <si>
    <t>Czyszczenie budek lęgowych i schronów dla nietoperzy</t>
  </si>
  <si>
    <t>173</t>
  </si>
  <si>
    <t>N-ZSGDNSO</t>
  </si>
  <si>
    <t>Zbiór szyszek z gospodarczych drzewostanów nasiennych sosnowych</t>
  </si>
  <si>
    <t>KG</t>
  </si>
  <si>
    <t>197</t>
  </si>
  <si>
    <t>ZB-NASBK</t>
  </si>
  <si>
    <t>Zbiór nasion buka</t>
  </si>
  <si>
    <t>199</t>
  </si>
  <si>
    <t>ZB-NASP</t>
  </si>
  <si>
    <t>Zbiór nasion pozostałych gatunków</t>
  </si>
  <si>
    <t>200</t>
  </si>
  <si>
    <t>GODZ RH8</t>
  </si>
  <si>
    <t>Prace wykonywane ręcznie</t>
  </si>
  <si>
    <t>H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</si>
  <si>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</si>
  <si>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</si>
  <si>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</si>
  <si>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</si>
  <si>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</si>
  <si>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</si>
  <si>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</si>
  <si>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</si>
  <si>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</si>
  <si>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416</t>
  </si>
  <si>
    <t>SR-BK&lt;400</t>
  </si>
  <si>
    <t>Siew ręczny podkiełkowanych nasion Bk do kontenerów o zagęszczeniu cel do 400 sztuk na 1 m2</t>
  </si>
  <si>
    <t>427</t>
  </si>
  <si>
    <t>SIEW-DC</t>
  </si>
  <si>
    <t>Siew nasion drobnych</t>
  </si>
  <si>
    <t>AR</t>
  </si>
  <si>
    <t>428</t>
  </si>
  <si>
    <t>SIEW-GC</t>
  </si>
  <si>
    <t>Siew nasion grubych</t>
  </si>
  <si>
    <t>429</t>
  </si>
  <si>
    <t>SIEW DP</t>
  </si>
  <si>
    <t>Siew pełny nasion drobnych siewnikiem mechanicznie</t>
  </si>
  <si>
    <t>431</t>
  </si>
  <si>
    <t>SR-DB&lt;400</t>
  </si>
  <si>
    <t>Siew ręczny nasion dębów, z uprzednim obcięciem 1/3-1/4 żołędzia, do kaset o zagęszczeniu cel do 400 sztuk na 1 m2</t>
  </si>
  <si>
    <t>434</t>
  </si>
  <si>
    <t>SR-SO&lt;400</t>
  </si>
  <si>
    <t>Ręczny siew nasion sosny, modrzewia, daglezji po 1-3 sztuk do kontenerów o zagęszczeniu cel do 400 sztuk na 1 m2</t>
  </si>
  <si>
    <t>435</t>
  </si>
  <si>
    <t>SR-OL&lt;400</t>
  </si>
  <si>
    <t>Ręczny siew nasion olszy do kontenerów o zagęszczeniu cel do 400 sztuk na 1 m2</t>
  </si>
  <si>
    <t>436</t>
  </si>
  <si>
    <t>SRBRZ&lt;400</t>
  </si>
  <si>
    <t>Ręczny siew nasion brzozy do kontenerów o zagęszczeniu cel do 400 sztuk na 1 m2</t>
  </si>
  <si>
    <t>437</t>
  </si>
  <si>
    <t>SR-IN&lt;400</t>
  </si>
  <si>
    <t>Ręczny siew nasion lipy, grabu, jodły i innych gatunków po 2-4 szt. do kontenerów o zagęszczeniu cel do 400 sztuk na 1 m2</t>
  </si>
  <si>
    <t>441</t>
  </si>
  <si>
    <t>SR-SK&lt;400</t>
  </si>
  <si>
    <t>Ręczny wysiew skrzydlaków po 1-3szt do kontenerów o zagęszczeniu cel do 400 szt./m2</t>
  </si>
  <si>
    <t>450</t>
  </si>
  <si>
    <t>SZK-NAPEŁ</t>
  </si>
  <si>
    <t>Szkółkowanie 1-2 latek do doniczek, kaset itp. wraz z napełnieniem doniczek substratem</t>
  </si>
  <si>
    <t>467</t>
  </si>
  <si>
    <t>PRZ-R&lt;400</t>
  </si>
  <si>
    <t>Przerywanie nadmiernych ilości siewek So, Św, Md, Dg w kontenerach o zagęszczeniu cel do 400 sztuk na 1 m2</t>
  </si>
  <si>
    <t>469</t>
  </si>
  <si>
    <t>PRZ-OL-1</t>
  </si>
  <si>
    <t>Przerywanie nadmiernych ilości siewek Ol w kontenerach o zagęszczeniu cel do 400 sztuk na 1 m2</t>
  </si>
  <si>
    <t>471</t>
  </si>
  <si>
    <t>PRZ-BRZ-1</t>
  </si>
  <si>
    <t>Przerywanie nadmiernych ilości siewek Brz w kontenerach o zagęszczeniu cel do 400 sztuk na 1 m2</t>
  </si>
  <si>
    <t>473</t>
  </si>
  <si>
    <t>PRZ-IN-1</t>
  </si>
  <si>
    <t>Przerywanie nadmiernych ilości siewek innych gat. w kontenerach o zagęszczeniu cel do 400 sztuk na 1 m2</t>
  </si>
  <si>
    <t>481</t>
  </si>
  <si>
    <t>SPUL-SC</t>
  </si>
  <si>
    <t>Spulchnianie gleby</t>
  </si>
  <si>
    <t>485</t>
  </si>
  <si>
    <t>PIEL-KON1</t>
  </si>
  <si>
    <t>Pielenie chwastów w kontenerach o zagęszczeniu cel do 400 szt./m2</t>
  </si>
  <si>
    <t>M2</t>
  </si>
  <si>
    <t>487</t>
  </si>
  <si>
    <t>PIEL-NAM</t>
  </si>
  <si>
    <t>Pielenie z wyniesieniem chwastów w warunkach kontrolowanych</t>
  </si>
  <si>
    <t>490</t>
  </si>
  <si>
    <t>OPR-PPALA</t>
  </si>
  <si>
    <t>Opryskiwanie pól siewnych szkółek opryskiwaczem plecakowym z napędem spalinowym</t>
  </si>
  <si>
    <t>500</t>
  </si>
  <si>
    <t>NAW-MINER</t>
  </si>
  <si>
    <t>Nawożenie mineralne w sadzonkach -wykonywane ręcznie</t>
  </si>
  <si>
    <t>501</t>
  </si>
  <si>
    <t>NAW MINES</t>
  </si>
  <si>
    <t>Startowy wysiew nawozów ręcznie</t>
  </si>
  <si>
    <t>517</t>
  </si>
  <si>
    <t>UKŁ-SUB</t>
  </si>
  <si>
    <t>Układanie warstwy substratu o grubości 15 cm</t>
  </si>
  <si>
    <t>518</t>
  </si>
  <si>
    <t>ROZŁ-SUB</t>
  </si>
  <si>
    <t>Przygotowanie substratu do ponownego obsiewu</t>
  </si>
  <si>
    <t>525</t>
  </si>
  <si>
    <t>WYOR-CK</t>
  </si>
  <si>
    <t>Wyorywanie i podcinanie sadzonek ciągnikowym wyorywaczem klamrowych</t>
  </si>
  <si>
    <t>527</t>
  </si>
  <si>
    <t>WYJ-1IN</t>
  </si>
  <si>
    <t>Wyjęcie, sortowanie, liczenie i zabezpieczenie do transportu - 1 latek iglastych</t>
  </si>
  <si>
    <t>528</t>
  </si>
  <si>
    <t>WYJ-1LN</t>
  </si>
  <si>
    <t>Wyjęcie, sortowanie, liczenie i zabezpieczenie do transportu - 1 latek liściastych</t>
  </si>
  <si>
    <t>530</t>
  </si>
  <si>
    <t>WYJ-2IN</t>
  </si>
  <si>
    <t>Wyjęcie, sortowanie, liczenie i zabezpieczenie do transportu - 2-3 latek iglastych</t>
  </si>
  <si>
    <t>532</t>
  </si>
  <si>
    <t>WYJ-4IS</t>
  </si>
  <si>
    <t>Wyjęcie, sortowanie, liczenie i zabezpieczenie do transportu - 4-5 latek iglastych</t>
  </si>
  <si>
    <t>538</t>
  </si>
  <si>
    <t>ŻEL-1</t>
  </si>
  <si>
    <t>Żelowanie 1-latek</t>
  </si>
  <si>
    <t>539</t>
  </si>
  <si>
    <t>ŻEL-2</t>
  </si>
  <si>
    <t>Żelowanie 2-latek</t>
  </si>
  <si>
    <t>540</t>
  </si>
  <si>
    <t>ŻEL-IL</t>
  </si>
  <si>
    <t>Żelowanie sadzonek pozostałych</t>
  </si>
  <si>
    <t>541</t>
  </si>
  <si>
    <t>WIAZ-PECZ</t>
  </si>
  <si>
    <t>Wiązanie sadzonek w pęczki</t>
  </si>
  <si>
    <t>542</t>
  </si>
  <si>
    <t>SORT-KON1</t>
  </si>
  <si>
    <t>Sortowanie sadzonek wszystkich gatunków w kontenerach o zagęszczeniu cel do 400 szt./m2</t>
  </si>
  <si>
    <t>553</t>
  </si>
  <si>
    <t>ZAŁ-DONT</t>
  </si>
  <si>
    <t>Załadunek pojemników z doniczkami, kasetami itp. na pojazd lub rozładunek i układanie w tunelu</t>
  </si>
  <si>
    <t>554</t>
  </si>
  <si>
    <t>OSŁ-ATM</t>
  </si>
  <si>
    <t>Osłona szkółki przed ujemnymi wpływami atmosferycznymi</t>
  </si>
  <si>
    <t>555</t>
  </si>
  <si>
    <t>OSŁ-REG</t>
  </si>
  <si>
    <t>Regulowanie położenia osłon</t>
  </si>
  <si>
    <t>564</t>
  </si>
  <si>
    <t>ZEBR-SUB</t>
  </si>
  <si>
    <t>Zebranie zużytego substratu z wywiezieniem</t>
  </si>
  <si>
    <t>572</t>
  </si>
  <si>
    <t>CZY-POJR</t>
  </si>
  <si>
    <t>Czyszczenie pojemników po wyjęciu sadzonek ręczne</t>
  </si>
  <si>
    <t>578</t>
  </si>
  <si>
    <t>PRZY ZIM</t>
  </si>
  <si>
    <t>Dostarczenie sadzonek w kontenerach na miejsce zimowania i ich zabezpieczenie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</si>
  <si>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</si>
  <si>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</si>
  <si>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</si>
  <si>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</si>
  <si>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</si>
  <si>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</si>
  <si>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</si>
  <si>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</si>
  <si>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</si>
  <si>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</si>
  <si>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</si>
  <si>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</si>
  <si>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</si>
  <si>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</si>
  <si>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</si>
  <si>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</si>
  <si>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</si>
  <si>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</si>
  <si>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V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</si>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</sst>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60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226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5"/>
      <c r="C4" s="15"/>
      <c r="D4" s="15"/>
      <c r="E4" s="15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5"/>
      <c r="C6" s="15"/>
      <c r="D6" s="15"/>
      <c r="E6" s="15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5"/>
      <c r="C8" s="15"/>
      <c r="D8" s="15"/>
      <c r="E8" s="15"/>
    </row>
    <row r="9" spans="2:16" s="1" customFormat="1" ht="4.3499999999999996" customHeight="1" x14ac:dyDescent="0.2"/>
    <row r="10" spans="2:16" s="1" customFormat="1" ht="6.95" customHeight="1" x14ac:dyDescent="0.2">
      <c r="B10" s="9" t="s">
        <v>227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228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9" t="s">
        <v>229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14" t="s">
        <v>230</v>
      </c>
      <c r="D16" s="14"/>
      <c r="E16" s="14"/>
    </row>
    <row r="17" spans="2:13" s="1" customFormat="1" ht="2.65" customHeight="1" x14ac:dyDescent="0.2"/>
    <row r="18" spans="2:13" s="1" customFormat="1" ht="20.85" customHeight="1" x14ac:dyDescent="0.2">
      <c r="C18" s="14" t="s">
        <v>231</v>
      </c>
      <c r="D18" s="14"/>
      <c r="E18" s="14"/>
    </row>
    <row r="19" spans="2:13" s="1" customFormat="1" ht="2.65" customHeight="1" x14ac:dyDescent="0.2"/>
    <row r="20" spans="2:13" s="1" customFormat="1" ht="20.85" customHeight="1" x14ac:dyDescent="0.2">
      <c r="C20" s="14" t="s">
        <v>232</v>
      </c>
      <c r="D20" s="14"/>
      <c r="E20" s="14"/>
    </row>
    <row r="21" spans="2:13" s="1" customFormat="1" ht="2.65" customHeight="1" x14ac:dyDescent="0.2"/>
    <row r="22" spans="2:13" s="1" customFormat="1" ht="20.85" customHeight="1" x14ac:dyDescent="0.2">
      <c r="C22" s="14" t="s">
        <v>233</v>
      </c>
      <c r="D22" s="14"/>
      <c r="E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234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TEXT(F122,"#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235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4015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4"/>
    </row>
    <row r="33" spans="2:13" s="1" customFormat="1" ht="3.2" customHeight="1" x14ac:dyDescent="0.2"/>
    <row r="34" spans="2:13" s="1" customFormat="1" ht="18.2" customHeight="1" x14ac:dyDescent="0.2">
      <c r="B34" s="14" t="s">
        <v>236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121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4"/>
    </row>
    <row r="38" spans="2:13" s="1" customFormat="1" ht="3.2" customHeight="1" x14ac:dyDescent="0.2"/>
    <row r="39" spans="2:13" s="1" customFormat="1" ht="18.2" customHeight="1" x14ac:dyDescent="0.2">
      <c r="B39" s="14" t="s">
        <v>237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5" t="s">
        <v>10</v>
      </c>
      <c r="M41" s="25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2065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4"/>
    </row>
    <row r="43" spans="2:13" s="1" customFormat="1" ht="3.2" customHeight="1" x14ac:dyDescent="0.2"/>
    <row r="44" spans="2:13" s="1" customFormat="1" ht="18.2" customHeight="1" x14ac:dyDescent="0.2">
      <c r="B44" s="14" t="s">
        <v>238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5" t="s">
        <v>10</v>
      </c>
      <c r="M46" s="25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537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4"/>
    </row>
    <row r="48" spans="2:13" s="1" customFormat="1" ht="3.2" customHeight="1" x14ac:dyDescent="0.2"/>
    <row r="49" spans="2:13" s="1" customFormat="1" ht="18.2" customHeight="1" x14ac:dyDescent="0.2">
      <c r="B49" s="14" t="s">
        <v>239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5" t="s">
        <v>10</v>
      </c>
      <c r="M51" s="25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65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4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5" t="s">
        <v>10</v>
      </c>
      <c r="M54" s="25"/>
    </row>
    <row r="55" spans="2:13" s="1" customFormat="1" ht="19.7" customHeight="1" x14ac:dyDescent="0.2">
      <c r="B55" s="5">
        <v>6</v>
      </c>
      <c r="C55" s="6" t="s">
        <v>18</v>
      </c>
      <c r="D55" s="6" t="s">
        <v>19</v>
      </c>
      <c r="E55" s="7" t="s">
        <v>20</v>
      </c>
      <c r="F55" s="6" t="s">
        <v>21</v>
      </c>
      <c r="G55" s="8">
        <v>3.1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4"/>
    </row>
    <row r="56" spans="2:13" s="1" customFormat="1" ht="19.7" customHeight="1" x14ac:dyDescent="0.2">
      <c r="B56" s="5">
        <v>7</v>
      </c>
      <c r="C56" s="6" t="s">
        <v>22</v>
      </c>
      <c r="D56" s="6" t="s">
        <v>23</v>
      </c>
      <c r="E56" s="7" t="s">
        <v>24</v>
      </c>
      <c r="F56" s="6" t="s">
        <v>21</v>
      </c>
      <c r="G56" s="8">
        <v>3.1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4"/>
    </row>
    <row r="57" spans="2:13" s="1" customFormat="1" ht="28.7" customHeight="1" x14ac:dyDescent="0.2">
      <c r="B57" s="5">
        <v>8</v>
      </c>
      <c r="C57" s="6" t="s">
        <v>25</v>
      </c>
      <c r="D57" s="6" t="s">
        <v>26</v>
      </c>
      <c r="E57" s="7" t="s">
        <v>27</v>
      </c>
      <c r="F57" s="6" t="s">
        <v>28</v>
      </c>
      <c r="G57" s="8">
        <v>133.80000000000001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4"/>
    </row>
    <row r="58" spans="2:13" s="1" customFormat="1" ht="19.7" customHeight="1" x14ac:dyDescent="0.2">
      <c r="B58" s="5">
        <v>9</v>
      </c>
      <c r="C58" s="6" t="s">
        <v>29</v>
      </c>
      <c r="D58" s="6" t="s">
        <v>30</v>
      </c>
      <c r="E58" s="7" t="s">
        <v>31</v>
      </c>
      <c r="F58" s="6" t="s">
        <v>21</v>
      </c>
      <c r="G58" s="8">
        <v>110.65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4"/>
    </row>
    <row r="59" spans="2:13" s="1" customFormat="1" ht="28.7" customHeight="1" x14ac:dyDescent="0.2">
      <c r="B59" s="5">
        <v>10</v>
      </c>
      <c r="C59" s="6" t="s">
        <v>32</v>
      </c>
      <c r="D59" s="6" t="s">
        <v>33</v>
      </c>
      <c r="E59" s="7" t="s">
        <v>34</v>
      </c>
      <c r="F59" s="6" t="s">
        <v>21</v>
      </c>
      <c r="G59" s="8">
        <v>9.8000000000000007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4"/>
    </row>
    <row r="60" spans="2:13" s="1" customFormat="1" ht="19.7" customHeight="1" x14ac:dyDescent="0.2">
      <c r="B60" s="5">
        <v>11</v>
      </c>
      <c r="C60" s="6" t="s">
        <v>35</v>
      </c>
      <c r="D60" s="6" t="s">
        <v>36</v>
      </c>
      <c r="E60" s="7" t="s">
        <v>37</v>
      </c>
      <c r="F60" s="6" t="s">
        <v>21</v>
      </c>
      <c r="G60" s="8">
        <v>120.45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4"/>
    </row>
    <row r="61" spans="2:13" s="1" customFormat="1" ht="28.7" customHeight="1" x14ac:dyDescent="0.2">
      <c r="B61" s="5">
        <v>12</v>
      </c>
      <c r="C61" s="6" t="s">
        <v>38</v>
      </c>
      <c r="D61" s="6" t="s">
        <v>39</v>
      </c>
      <c r="E61" s="7" t="s">
        <v>40</v>
      </c>
      <c r="F61" s="6" t="s">
        <v>41</v>
      </c>
      <c r="G61" s="8">
        <v>21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4"/>
    </row>
    <row r="62" spans="2:13" s="1" customFormat="1" ht="28.7" customHeight="1" x14ac:dyDescent="0.2">
      <c r="B62" s="5">
        <v>13</v>
      </c>
      <c r="C62" s="6" t="s">
        <v>42</v>
      </c>
      <c r="D62" s="6" t="s">
        <v>43</v>
      </c>
      <c r="E62" s="7" t="s">
        <v>44</v>
      </c>
      <c r="F62" s="6" t="s">
        <v>41</v>
      </c>
      <c r="G62" s="8">
        <v>1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4"/>
    </row>
    <row r="63" spans="2:13" s="1" customFormat="1" ht="28.7" customHeight="1" x14ac:dyDescent="0.2">
      <c r="B63" s="5">
        <v>14</v>
      </c>
      <c r="C63" s="6" t="s">
        <v>45</v>
      </c>
      <c r="D63" s="6" t="s">
        <v>46</v>
      </c>
      <c r="E63" s="7" t="s">
        <v>47</v>
      </c>
      <c r="F63" s="6" t="s">
        <v>41</v>
      </c>
      <c r="G63" s="8">
        <v>1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4"/>
    </row>
    <row r="64" spans="2:13" s="1" customFormat="1" ht="19.7" customHeight="1" x14ac:dyDescent="0.2">
      <c r="B64" s="5">
        <v>15</v>
      </c>
      <c r="C64" s="6" t="s">
        <v>48</v>
      </c>
      <c r="D64" s="6" t="s">
        <v>49</v>
      </c>
      <c r="E64" s="7" t="s">
        <v>50</v>
      </c>
      <c r="F64" s="6" t="s">
        <v>41</v>
      </c>
      <c r="G64" s="8">
        <v>45.87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4"/>
    </row>
    <row r="65" spans="2:13" s="1" customFormat="1" ht="19.7" customHeight="1" x14ac:dyDescent="0.2">
      <c r="B65" s="5">
        <v>16</v>
      </c>
      <c r="C65" s="6" t="s">
        <v>51</v>
      </c>
      <c r="D65" s="6" t="s">
        <v>52</v>
      </c>
      <c r="E65" s="7" t="s">
        <v>53</v>
      </c>
      <c r="F65" s="6" t="s">
        <v>21</v>
      </c>
      <c r="G65" s="8">
        <v>10.08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4"/>
    </row>
    <row r="66" spans="2:13" s="1" customFormat="1" ht="28.7" customHeight="1" x14ac:dyDescent="0.2">
      <c r="B66" s="5">
        <v>17</v>
      </c>
      <c r="C66" s="6" t="s">
        <v>54</v>
      </c>
      <c r="D66" s="6" t="s">
        <v>55</v>
      </c>
      <c r="E66" s="7" t="s">
        <v>56</v>
      </c>
      <c r="F66" s="6" t="s">
        <v>21</v>
      </c>
      <c r="G66" s="8">
        <v>0.48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4"/>
    </row>
    <row r="67" spans="2:13" s="1" customFormat="1" ht="19.7" customHeight="1" x14ac:dyDescent="0.2">
      <c r="B67" s="5">
        <v>18</v>
      </c>
      <c r="C67" s="6" t="s">
        <v>57</v>
      </c>
      <c r="D67" s="6" t="s">
        <v>58</v>
      </c>
      <c r="E67" s="7" t="s">
        <v>59</v>
      </c>
      <c r="F67" s="6" t="s">
        <v>60</v>
      </c>
      <c r="G67" s="8">
        <v>6.5</v>
      </c>
      <c r="H67" s="28">
        <v>0</v>
      </c>
      <c r="I67" s="26">
        <f>ROUND(G67* H67,2)</f>
        <v>0</v>
      </c>
      <c r="J67" s="5">
        <v>23</v>
      </c>
      <c r="K67" s="26">
        <f>ROUND(I67* J67/100,2)</f>
        <v>0</v>
      </c>
      <c r="L67" s="27">
        <f>ROUND(I67+ K67,2)</f>
        <v>0</v>
      </c>
      <c r="M67" s="24"/>
    </row>
    <row r="68" spans="2:13" s="1" customFormat="1" ht="19.7" customHeight="1" x14ac:dyDescent="0.2">
      <c r="B68" s="5">
        <v>19</v>
      </c>
      <c r="C68" s="6" t="s">
        <v>61</v>
      </c>
      <c r="D68" s="6" t="s">
        <v>62</v>
      </c>
      <c r="E68" s="7" t="s">
        <v>63</v>
      </c>
      <c r="F68" s="6" t="s">
        <v>64</v>
      </c>
      <c r="G68" s="8">
        <v>10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4"/>
    </row>
    <row r="69" spans="2:13" s="1" customFormat="1" ht="19.7" customHeight="1" x14ac:dyDescent="0.2">
      <c r="B69" s="5">
        <v>20</v>
      </c>
      <c r="C69" s="6" t="s">
        <v>65</v>
      </c>
      <c r="D69" s="6" t="s">
        <v>66</v>
      </c>
      <c r="E69" s="7" t="s">
        <v>67</v>
      </c>
      <c r="F69" s="6" t="s">
        <v>64</v>
      </c>
      <c r="G69" s="8">
        <v>135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4"/>
    </row>
    <row r="70" spans="2:13" s="1" customFormat="1" ht="19.7" customHeight="1" x14ac:dyDescent="0.2">
      <c r="B70" s="5">
        <v>21</v>
      </c>
      <c r="C70" s="6" t="s">
        <v>68</v>
      </c>
      <c r="D70" s="6" t="s">
        <v>69</v>
      </c>
      <c r="E70" s="7" t="s">
        <v>70</v>
      </c>
      <c r="F70" s="6" t="s">
        <v>64</v>
      </c>
      <c r="G70" s="8">
        <v>6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4"/>
    </row>
    <row r="71" spans="2:13" s="1" customFormat="1" ht="19.7" customHeight="1" x14ac:dyDescent="0.2">
      <c r="B71" s="5">
        <v>22</v>
      </c>
      <c r="C71" s="6" t="s">
        <v>71</v>
      </c>
      <c r="D71" s="6" t="s">
        <v>72</v>
      </c>
      <c r="E71" s="7" t="s">
        <v>73</v>
      </c>
      <c r="F71" s="6" t="s">
        <v>64</v>
      </c>
      <c r="G71" s="8">
        <v>152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4"/>
    </row>
    <row r="72" spans="2:13" s="1" customFormat="1" ht="28.7" customHeight="1" x14ac:dyDescent="0.2">
      <c r="B72" s="5">
        <v>23</v>
      </c>
      <c r="C72" s="6" t="s">
        <v>74</v>
      </c>
      <c r="D72" s="6" t="s">
        <v>75</v>
      </c>
      <c r="E72" s="7" t="s">
        <v>76</v>
      </c>
      <c r="F72" s="6" t="s">
        <v>77</v>
      </c>
      <c r="G72" s="8">
        <v>2000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4"/>
    </row>
    <row r="73" spans="2:13" s="1" customFormat="1" ht="19.7" customHeight="1" x14ac:dyDescent="0.2">
      <c r="B73" s="5">
        <v>24</v>
      </c>
      <c r="C73" s="6" t="s">
        <v>78</v>
      </c>
      <c r="D73" s="6" t="s">
        <v>79</v>
      </c>
      <c r="E73" s="7" t="s">
        <v>80</v>
      </c>
      <c r="F73" s="6" t="s">
        <v>77</v>
      </c>
      <c r="G73" s="8">
        <v>1500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4"/>
    </row>
    <row r="74" spans="2:13" s="1" customFormat="1" ht="19.7" customHeight="1" x14ac:dyDescent="0.2">
      <c r="B74" s="5">
        <v>25</v>
      </c>
      <c r="C74" s="6" t="s">
        <v>81</v>
      </c>
      <c r="D74" s="6" t="s">
        <v>82</v>
      </c>
      <c r="E74" s="7" t="s">
        <v>83</v>
      </c>
      <c r="F74" s="6" t="s">
        <v>77</v>
      </c>
      <c r="G74" s="8">
        <v>40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4"/>
    </row>
    <row r="75" spans="2:13" s="1" customFormat="1" ht="19.7" customHeight="1" x14ac:dyDescent="0.2">
      <c r="B75" s="5">
        <v>26</v>
      </c>
      <c r="C75" s="6" t="s">
        <v>84</v>
      </c>
      <c r="D75" s="6" t="s">
        <v>85</v>
      </c>
      <c r="E75" s="7" t="s">
        <v>86</v>
      </c>
      <c r="F75" s="6" t="s">
        <v>87</v>
      </c>
      <c r="G75" s="8">
        <v>1633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4"/>
    </row>
    <row r="76" spans="2:13" s="1" customFormat="1" ht="19.7" customHeight="1" x14ac:dyDescent="0.2">
      <c r="B76" s="5">
        <v>27</v>
      </c>
      <c r="C76" s="6" t="s">
        <v>88</v>
      </c>
      <c r="D76" s="6" t="s">
        <v>89</v>
      </c>
      <c r="E76" s="7" t="s">
        <v>90</v>
      </c>
      <c r="F76" s="6" t="s">
        <v>87</v>
      </c>
      <c r="G76" s="8">
        <v>20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4"/>
    </row>
    <row r="77" spans="2:13" s="1" customFormat="1" ht="19.7" customHeight="1" x14ac:dyDescent="0.2">
      <c r="B77" s="5">
        <v>28</v>
      </c>
      <c r="C77" s="6" t="s">
        <v>91</v>
      </c>
      <c r="D77" s="6" t="s">
        <v>92</v>
      </c>
      <c r="E77" s="7" t="s">
        <v>93</v>
      </c>
      <c r="F77" s="6" t="s">
        <v>87</v>
      </c>
      <c r="G77" s="8">
        <v>330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4"/>
    </row>
    <row r="78" spans="2:13" s="1" customFormat="1" ht="19.7" customHeight="1" x14ac:dyDescent="0.2">
      <c r="B78" s="5">
        <v>29</v>
      </c>
      <c r="C78" s="6" t="s">
        <v>94</v>
      </c>
      <c r="D78" s="6" t="s">
        <v>95</v>
      </c>
      <c r="E78" s="7" t="s">
        <v>96</v>
      </c>
      <c r="F78" s="6" t="s">
        <v>87</v>
      </c>
      <c r="G78" s="8">
        <v>58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4"/>
    </row>
    <row r="79" spans="2:13" s="1" customFormat="1" ht="28.7" customHeight="1" x14ac:dyDescent="0.2">
      <c r="B79" s="5">
        <v>30</v>
      </c>
      <c r="C79" s="6" t="s">
        <v>97</v>
      </c>
      <c r="D79" s="6" t="s">
        <v>98</v>
      </c>
      <c r="E79" s="7" t="s">
        <v>99</v>
      </c>
      <c r="F79" s="6" t="s">
        <v>21</v>
      </c>
      <c r="G79" s="8">
        <v>2.8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4"/>
    </row>
    <row r="80" spans="2:13" s="1" customFormat="1" ht="19.7" customHeight="1" x14ac:dyDescent="0.2">
      <c r="B80" s="5">
        <v>31</v>
      </c>
      <c r="C80" s="6" t="s">
        <v>100</v>
      </c>
      <c r="D80" s="6" t="s">
        <v>101</v>
      </c>
      <c r="E80" s="7" t="s">
        <v>102</v>
      </c>
      <c r="F80" s="6" t="s">
        <v>103</v>
      </c>
      <c r="G80" s="8">
        <v>14</v>
      </c>
      <c r="H80" s="28">
        <v>0</v>
      </c>
      <c r="I80" s="26">
        <f>ROUND(G80* H80,2)</f>
        <v>0</v>
      </c>
      <c r="J80" s="5">
        <v>8</v>
      </c>
      <c r="K80" s="26">
        <f>ROUND(I80* J80/100,2)</f>
        <v>0</v>
      </c>
      <c r="L80" s="27">
        <f>ROUND(I80+ K80,2)</f>
        <v>0</v>
      </c>
      <c r="M80" s="24"/>
    </row>
    <row r="81" spans="2:13" s="1" customFormat="1" ht="19.7" customHeight="1" x14ac:dyDescent="0.2">
      <c r="B81" s="5">
        <v>32</v>
      </c>
      <c r="C81" s="6" t="s">
        <v>104</v>
      </c>
      <c r="D81" s="6" t="s">
        <v>105</v>
      </c>
      <c r="E81" s="7" t="s">
        <v>106</v>
      </c>
      <c r="F81" s="6" t="s">
        <v>103</v>
      </c>
      <c r="G81" s="8">
        <v>27.97</v>
      </c>
      <c r="H81" s="28">
        <v>0</v>
      </c>
      <c r="I81" s="26">
        <f>ROUND(G81* H81,2)</f>
        <v>0</v>
      </c>
      <c r="J81" s="5">
        <v>8</v>
      </c>
      <c r="K81" s="26">
        <f>ROUND(I81* J81/100,2)</f>
        <v>0</v>
      </c>
      <c r="L81" s="27">
        <f>ROUND(I81+ K81,2)</f>
        <v>0</v>
      </c>
      <c r="M81" s="24"/>
    </row>
    <row r="82" spans="2:13" s="1" customFormat="1" ht="19.7" customHeight="1" x14ac:dyDescent="0.2">
      <c r="B82" s="5">
        <v>33</v>
      </c>
      <c r="C82" s="6" t="s">
        <v>107</v>
      </c>
      <c r="D82" s="6" t="s">
        <v>108</v>
      </c>
      <c r="E82" s="7" t="s">
        <v>109</v>
      </c>
      <c r="F82" s="6" t="s">
        <v>103</v>
      </c>
      <c r="G82" s="8">
        <v>22.6</v>
      </c>
      <c r="H82" s="28">
        <v>0</v>
      </c>
      <c r="I82" s="26">
        <f>ROUND(G82* H82,2)</f>
        <v>0</v>
      </c>
      <c r="J82" s="5">
        <v>8</v>
      </c>
      <c r="K82" s="26">
        <f>ROUND(I82* J82/100,2)</f>
        <v>0</v>
      </c>
      <c r="L82" s="27">
        <f>ROUND(I82+ K82,2)</f>
        <v>0</v>
      </c>
      <c r="M82" s="24"/>
    </row>
    <row r="83" spans="2:13" s="1" customFormat="1" ht="38.85" customHeight="1" x14ac:dyDescent="0.2">
      <c r="B83" s="5">
        <v>34</v>
      </c>
      <c r="C83" s="6" t="s">
        <v>110</v>
      </c>
      <c r="D83" s="6" t="s">
        <v>111</v>
      </c>
      <c r="E83" s="7" t="s">
        <v>112</v>
      </c>
      <c r="F83" s="6" t="s">
        <v>21</v>
      </c>
      <c r="G83" s="8">
        <v>0.7</v>
      </c>
      <c r="H83" s="28">
        <v>0</v>
      </c>
      <c r="I83" s="26">
        <f>ROUND(G83* H83,2)</f>
        <v>0</v>
      </c>
      <c r="J83" s="5">
        <v>8</v>
      </c>
      <c r="K83" s="26">
        <f>ROUND(I83* J83/100,2)</f>
        <v>0</v>
      </c>
      <c r="L83" s="27">
        <f>ROUND(I83+ K83,2)</f>
        <v>0</v>
      </c>
      <c r="M83" s="24"/>
    </row>
    <row r="84" spans="2:13" s="1" customFormat="1" ht="38.85" customHeight="1" x14ac:dyDescent="0.2">
      <c r="B84" s="5">
        <v>35</v>
      </c>
      <c r="C84" s="6" t="s">
        <v>113</v>
      </c>
      <c r="D84" s="6" t="s">
        <v>114</v>
      </c>
      <c r="E84" s="7" t="s">
        <v>115</v>
      </c>
      <c r="F84" s="6" t="s">
        <v>21</v>
      </c>
      <c r="G84" s="8">
        <v>11.2</v>
      </c>
      <c r="H84" s="28">
        <v>0</v>
      </c>
      <c r="I84" s="26">
        <f>ROUND(G84* H84,2)</f>
        <v>0</v>
      </c>
      <c r="J84" s="5">
        <v>8</v>
      </c>
      <c r="K84" s="26">
        <f>ROUND(I84* J84/100,2)</f>
        <v>0</v>
      </c>
      <c r="L84" s="27">
        <f>ROUND(I84+ K84,2)</f>
        <v>0</v>
      </c>
      <c r="M84" s="24"/>
    </row>
    <row r="85" spans="2:13" s="1" customFormat="1" ht="28.7" customHeight="1" x14ac:dyDescent="0.2">
      <c r="B85" s="5">
        <v>36</v>
      </c>
      <c r="C85" s="6" t="s">
        <v>116</v>
      </c>
      <c r="D85" s="6" t="s">
        <v>117</v>
      </c>
      <c r="E85" s="7" t="s">
        <v>118</v>
      </c>
      <c r="F85" s="6" t="s">
        <v>21</v>
      </c>
      <c r="G85" s="8">
        <v>0.7</v>
      </c>
      <c r="H85" s="28">
        <v>0</v>
      </c>
      <c r="I85" s="26">
        <f>ROUND(G85* H85,2)</f>
        <v>0</v>
      </c>
      <c r="J85" s="5">
        <v>8</v>
      </c>
      <c r="K85" s="26">
        <f>ROUND(I85* J85/100,2)</f>
        <v>0</v>
      </c>
      <c r="L85" s="27">
        <f>ROUND(I85+ K85,2)</f>
        <v>0</v>
      </c>
      <c r="M85" s="24"/>
    </row>
    <row r="86" spans="2:13" s="1" customFormat="1" ht="28.7" customHeight="1" x14ac:dyDescent="0.2">
      <c r="B86" s="5">
        <v>37</v>
      </c>
      <c r="C86" s="6" t="s">
        <v>119</v>
      </c>
      <c r="D86" s="6" t="s">
        <v>120</v>
      </c>
      <c r="E86" s="7" t="s">
        <v>121</v>
      </c>
      <c r="F86" s="6" t="s">
        <v>21</v>
      </c>
      <c r="G86" s="8">
        <v>2.1</v>
      </c>
      <c r="H86" s="28">
        <v>0</v>
      </c>
      <c r="I86" s="26">
        <f>ROUND(G86* H86,2)</f>
        <v>0</v>
      </c>
      <c r="J86" s="5">
        <v>8</v>
      </c>
      <c r="K86" s="26">
        <f>ROUND(I86* J86/100,2)</f>
        <v>0</v>
      </c>
      <c r="L86" s="27">
        <f>ROUND(I86+ K86,2)</f>
        <v>0</v>
      </c>
      <c r="M86" s="24"/>
    </row>
    <row r="87" spans="2:13" s="1" customFormat="1" ht="38.85" customHeight="1" x14ac:dyDescent="0.2">
      <c r="B87" s="5">
        <v>38</v>
      </c>
      <c r="C87" s="6" t="s">
        <v>122</v>
      </c>
      <c r="D87" s="6" t="s">
        <v>123</v>
      </c>
      <c r="E87" s="7" t="s">
        <v>124</v>
      </c>
      <c r="F87" s="6" t="s">
        <v>21</v>
      </c>
      <c r="G87" s="8">
        <v>4.2</v>
      </c>
      <c r="H87" s="28">
        <v>0</v>
      </c>
      <c r="I87" s="26">
        <f>ROUND(G87* H87,2)</f>
        <v>0</v>
      </c>
      <c r="J87" s="5">
        <v>8</v>
      </c>
      <c r="K87" s="26">
        <f>ROUND(I87* J87/100,2)</f>
        <v>0</v>
      </c>
      <c r="L87" s="27">
        <f>ROUND(I87+ K87,2)</f>
        <v>0</v>
      </c>
      <c r="M87" s="24"/>
    </row>
    <row r="88" spans="2:13" s="1" customFormat="1" ht="28.7" customHeight="1" x14ac:dyDescent="0.2">
      <c r="B88" s="5">
        <v>39</v>
      </c>
      <c r="C88" s="6" t="s">
        <v>125</v>
      </c>
      <c r="D88" s="6" t="s">
        <v>126</v>
      </c>
      <c r="E88" s="7" t="s">
        <v>127</v>
      </c>
      <c r="F88" s="6" t="s">
        <v>21</v>
      </c>
      <c r="G88" s="8">
        <v>0.7</v>
      </c>
      <c r="H88" s="28">
        <v>0</v>
      </c>
      <c r="I88" s="26">
        <f>ROUND(G88* H88,2)</f>
        <v>0</v>
      </c>
      <c r="J88" s="5">
        <v>8</v>
      </c>
      <c r="K88" s="26">
        <f>ROUND(I88* J88/100,2)</f>
        <v>0</v>
      </c>
      <c r="L88" s="27">
        <f>ROUND(I88+ K88,2)</f>
        <v>0</v>
      </c>
      <c r="M88" s="24"/>
    </row>
    <row r="89" spans="2:13" s="1" customFormat="1" ht="28.7" customHeight="1" x14ac:dyDescent="0.2">
      <c r="B89" s="5">
        <v>40</v>
      </c>
      <c r="C89" s="6" t="s">
        <v>128</v>
      </c>
      <c r="D89" s="6" t="s">
        <v>129</v>
      </c>
      <c r="E89" s="7" t="s">
        <v>130</v>
      </c>
      <c r="F89" s="6" t="s">
        <v>21</v>
      </c>
      <c r="G89" s="8">
        <v>3</v>
      </c>
      <c r="H89" s="28">
        <v>0</v>
      </c>
      <c r="I89" s="26">
        <f>ROUND(G89* H89,2)</f>
        <v>0</v>
      </c>
      <c r="J89" s="5">
        <v>8</v>
      </c>
      <c r="K89" s="26">
        <f>ROUND(I89* J89/100,2)</f>
        <v>0</v>
      </c>
      <c r="L89" s="27">
        <f>ROUND(I89+ K89,2)</f>
        <v>0</v>
      </c>
      <c r="M89" s="24"/>
    </row>
    <row r="90" spans="2:13" s="1" customFormat="1" ht="28.7" customHeight="1" x14ac:dyDescent="0.2">
      <c r="B90" s="5">
        <v>41</v>
      </c>
      <c r="C90" s="6" t="s">
        <v>131</v>
      </c>
      <c r="D90" s="6" t="s">
        <v>132</v>
      </c>
      <c r="E90" s="7" t="s">
        <v>133</v>
      </c>
      <c r="F90" s="6" t="s">
        <v>21</v>
      </c>
      <c r="G90" s="8">
        <v>1.4</v>
      </c>
      <c r="H90" s="28">
        <v>0</v>
      </c>
      <c r="I90" s="26">
        <f>ROUND(G90* H90,2)</f>
        <v>0</v>
      </c>
      <c r="J90" s="5">
        <v>8</v>
      </c>
      <c r="K90" s="26">
        <f>ROUND(I90* J90/100,2)</f>
        <v>0</v>
      </c>
      <c r="L90" s="27">
        <f>ROUND(I90+ K90,2)</f>
        <v>0</v>
      </c>
      <c r="M90" s="24"/>
    </row>
    <row r="91" spans="2:13" s="1" customFormat="1" ht="28.7" customHeight="1" x14ac:dyDescent="0.2">
      <c r="B91" s="5">
        <v>42</v>
      </c>
      <c r="C91" s="6" t="s">
        <v>134</v>
      </c>
      <c r="D91" s="6" t="s">
        <v>135</v>
      </c>
      <c r="E91" s="7" t="s">
        <v>136</v>
      </c>
      <c r="F91" s="6" t="s">
        <v>21</v>
      </c>
      <c r="G91" s="8">
        <v>0.7</v>
      </c>
      <c r="H91" s="28">
        <v>0</v>
      </c>
      <c r="I91" s="26">
        <f>ROUND(G91* H91,2)</f>
        <v>0</v>
      </c>
      <c r="J91" s="5">
        <v>8</v>
      </c>
      <c r="K91" s="26">
        <f>ROUND(I91* J91/100,2)</f>
        <v>0</v>
      </c>
      <c r="L91" s="27">
        <f>ROUND(I91+ K91,2)</f>
        <v>0</v>
      </c>
      <c r="M91" s="24"/>
    </row>
    <row r="92" spans="2:13" s="1" customFormat="1" ht="28.7" customHeight="1" x14ac:dyDescent="0.2">
      <c r="B92" s="5">
        <v>43</v>
      </c>
      <c r="C92" s="6" t="s">
        <v>137</v>
      </c>
      <c r="D92" s="6" t="s">
        <v>138</v>
      </c>
      <c r="E92" s="7" t="s">
        <v>139</v>
      </c>
      <c r="F92" s="6" t="s">
        <v>21</v>
      </c>
      <c r="G92" s="8">
        <v>2.1</v>
      </c>
      <c r="H92" s="28">
        <v>0</v>
      </c>
      <c r="I92" s="26">
        <f>ROUND(G92* H92,2)</f>
        <v>0</v>
      </c>
      <c r="J92" s="5">
        <v>8</v>
      </c>
      <c r="K92" s="26">
        <f>ROUND(I92* J92/100,2)</f>
        <v>0</v>
      </c>
      <c r="L92" s="27">
        <f>ROUND(I92+ K92,2)</f>
        <v>0</v>
      </c>
      <c r="M92" s="24"/>
    </row>
    <row r="93" spans="2:13" s="1" customFormat="1" ht="28.7" customHeight="1" x14ac:dyDescent="0.2">
      <c r="B93" s="5">
        <v>44</v>
      </c>
      <c r="C93" s="6" t="s">
        <v>140</v>
      </c>
      <c r="D93" s="6" t="s">
        <v>141</v>
      </c>
      <c r="E93" s="7" t="s">
        <v>142</v>
      </c>
      <c r="F93" s="6" t="s">
        <v>21</v>
      </c>
      <c r="G93" s="8">
        <v>4.9000000000000004</v>
      </c>
      <c r="H93" s="28">
        <v>0</v>
      </c>
      <c r="I93" s="26">
        <f>ROUND(G93* H93,2)</f>
        <v>0</v>
      </c>
      <c r="J93" s="5">
        <v>8</v>
      </c>
      <c r="K93" s="26">
        <f>ROUND(I93* J93/100,2)</f>
        <v>0</v>
      </c>
      <c r="L93" s="27">
        <f>ROUND(I93+ K93,2)</f>
        <v>0</v>
      </c>
      <c r="M93" s="24"/>
    </row>
    <row r="94" spans="2:13" s="1" customFormat="1" ht="19.7" customHeight="1" x14ac:dyDescent="0.2">
      <c r="B94" s="5">
        <v>45</v>
      </c>
      <c r="C94" s="6" t="s">
        <v>143</v>
      </c>
      <c r="D94" s="6" t="s">
        <v>144</v>
      </c>
      <c r="E94" s="7" t="s">
        <v>145</v>
      </c>
      <c r="F94" s="6" t="s">
        <v>103</v>
      </c>
      <c r="G94" s="8">
        <v>64.569999999999993</v>
      </c>
      <c r="H94" s="28">
        <v>0</v>
      </c>
      <c r="I94" s="26">
        <f>ROUND(G94* H94,2)</f>
        <v>0</v>
      </c>
      <c r="J94" s="5">
        <v>8</v>
      </c>
      <c r="K94" s="26">
        <f>ROUND(I94* J94/100,2)</f>
        <v>0</v>
      </c>
      <c r="L94" s="27">
        <f>ROUND(I94+ K94,2)</f>
        <v>0</v>
      </c>
      <c r="M94" s="24"/>
    </row>
    <row r="95" spans="2:13" s="1" customFormat="1" ht="28.7" customHeight="1" x14ac:dyDescent="0.2">
      <c r="B95" s="5">
        <v>46</v>
      </c>
      <c r="C95" s="6" t="s">
        <v>146</v>
      </c>
      <c r="D95" s="6" t="s">
        <v>147</v>
      </c>
      <c r="E95" s="7" t="s">
        <v>148</v>
      </c>
      <c r="F95" s="6" t="s">
        <v>149</v>
      </c>
      <c r="G95" s="8">
        <v>523</v>
      </c>
      <c r="H95" s="28">
        <v>0</v>
      </c>
      <c r="I95" s="26">
        <f>ROUND(G95* H95,2)</f>
        <v>0</v>
      </c>
      <c r="J95" s="5">
        <v>8</v>
      </c>
      <c r="K95" s="26">
        <f>ROUND(I95* J95/100,2)</f>
        <v>0</v>
      </c>
      <c r="L95" s="27">
        <f>ROUND(I95+ K95,2)</f>
        <v>0</v>
      </c>
      <c r="M95" s="24"/>
    </row>
    <row r="96" spans="2:13" s="1" customFormat="1" ht="28.7" customHeight="1" x14ac:dyDescent="0.2">
      <c r="B96" s="5">
        <v>47</v>
      </c>
      <c r="C96" s="6" t="s">
        <v>150</v>
      </c>
      <c r="D96" s="6" t="s">
        <v>151</v>
      </c>
      <c r="E96" s="7" t="s">
        <v>152</v>
      </c>
      <c r="F96" s="6" t="s">
        <v>103</v>
      </c>
      <c r="G96" s="8">
        <v>402.18</v>
      </c>
      <c r="H96" s="28">
        <v>0</v>
      </c>
      <c r="I96" s="26">
        <f>ROUND(G96* H96,2)</f>
        <v>0</v>
      </c>
      <c r="J96" s="5">
        <v>8</v>
      </c>
      <c r="K96" s="26">
        <f>ROUND(I96* J96/100,2)</f>
        <v>0</v>
      </c>
      <c r="L96" s="27">
        <f>ROUND(I96+ K96,2)</f>
        <v>0</v>
      </c>
      <c r="M96" s="24"/>
    </row>
    <row r="97" spans="2:13" s="1" customFormat="1" ht="28.7" customHeight="1" x14ac:dyDescent="0.2">
      <c r="B97" s="5">
        <v>48</v>
      </c>
      <c r="C97" s="6" t="s">
        <v>153</v>
      </c>
      <c r="D97" s="6" t="s">
        <v>154</v>
      </c>
      <c r="E97" s="7" t="s">
        <v>155</v>
      </c>
      <c r="F97" s="6" t="s">
        <v>103</v>
      </c>
      <c r="G97" s="8">
        <v>443.95</v>
      </c>
      <c r="H97" s="28">
        <v>0</v>
      </c>
      <c r="I97" s="26">
        <f>ROUND(G97* H97,2)</f>
        <v>0</v>
      </c>
      <c r="J97" s="5">
        <v>8</v>
      </c>
      <c r="K97" s="26">
        <f>ROUND(I97* J97/100,2)</f>
        <v>0</v>
      </c>
      <c r="L97" s="27">
        <f>ROUND(I97+ K97,2)</f>
        <v>0</v>
      </c>
      <c r="M97" s="24"/>
    </row>
    <row r="98" spans="2:13" s="1" customFormat="1" ht="28.7" customHeight="1" x14ac:dyDescent="0.2">
      <c r="B98" s="5">
        <v>49</v>
      </c>
      <c r="C98" s="6" t="s">
        <v>156</v>
      </c>
      <c r="D98" s="6" t="s">
        <v>157</v>
      </c>
      <c r="E98" s="7" t="s">
        <v>158</v>
      </c>
      <c r="F98" s="6" t="s">
        <v>103</v>
      </c>
      <c r="G98" s="8">
        <v>79.06</v>
      </c>
      <c r="H98" s="28">
        <v>0</v>
      </c>
      <c r="I98" s="26">
        <f>ROUND(G98* H98,2)</f>
        <v>0</v>
      </c>
      <c r="J98" s="5">
        <v>8</v>
      </c>
      <c r="K98" s="26">
        <f>ROUND(I98* J98/100,2)</f>
        <v>0</v>
      </c>
      <c r="L98" s="27">
        <f>ROUND(I98+ K98,2)</f>
        <v>0</v>
      </c>
      <c r="M98" s="24"/>
    </row>
    <row r="99" spans="2:13" s="1" customFormat="1" ht="19.7" customHeight="1" x14ac:dyDescent="0.2">
      <c r="B99" s="5">
        <v>50</v>
      </c>
      <c r="C99" s="6" t="s">
        <v>159</v>
      </c>
      <c r="D99" s="6" t="s">
        <v>160</v>
      </c>
      <c r="E99" s="7" t="s">
        <v>161</v>
      </c>
      <c r="F99" s="6" t="s">
        <v>103</v>
      </c>
      <c r="G99" s="8">
        <v>30.23</v>
      </c>
      <c r="H99" s="28">
        <v>0</v>
      </c>
      <c r="I99" s="26">
        <f>ROUND(G99* H99,2)</f>
        <v>0</v>
      </c>
      <c r="J99" s="5">
        <v>8</v>
      </c>
      <c r="K99" s="26">
        <f>ROUND(I99* J99/100,2)</f>
        <v>0</v>
      </c>
      <c r="L99" s="27">
        <f>ROUND(I99+ K99,2)</f>
        <v>0</v>
      </c>
      <c r="M99" s="24"/>
    </row>
    <row r="100" spans="2:13" s="1" customFormat="1" ht="19.7" customHeight="1" x14ac:dyDescent="0.2">
      <c r="B100" s="5">
        <v>51</v>
      </c>
      <c r="C100" s="6" t="s">
        <v>162</v>
      </c>
      <c r="D100" s="6" t="s">
        <v>163</v>
      </c>
      <c r="E100" s="7" t="s">
        <v>164</v>
      </c>
      <c r="F100" s="6" t="s">
        <v>103</v>
      </c>
      <c r="G100" s="8">
        <v>30</v>
      </c>
      <c r="H100" s="28">
        <v>0</v>
      </c>
      <c r="I100" s="26">
        <f>ROUND(G100* H100,2)</f>
        <v>0</v>
      </c>
      <c r="J100" s="5">
        <v>8</v>
      </c>
      <c r="K100" s="26">
        <f>ROUND(I100* J100/100,2)</f>
        <v>0</v>
      </c>
      <c r="L100" s="27">
        <f>ROUND(I100+ K100,2)</f>
        <v>0</v>
      </c>
      <c r="M100" s="24"/>
    </row>
    <row r="101" spans="2:13" s="1" customFormat="1" ht="19.7" customHeight="1" x14ac:dyDescent="0.2">
      <c r="B101" s="5">
        <v>52</v>
      </c>
      <c r="C101" s="6" t="s">
        <v>165</v>
      </c>
      <c r="D101" s="6" t="s">
        <v>166</v>
      </c>
      <c r="E101" s="7" t="s">
        <v>167</v>
      </c>
      <c r="F101" s="6" t="s">
        <v>103</v>
      </c>
      <c r="G101" s="8">
        <v>29.81</v>
      </c>
      <c r="H101" s="28">
        <v>0</v>
      </c>
      <c r="I101" s="26">
        <f>ROUND(G101* H101,2)</f>
        <v>0</v>
      </c>
      <c r="J101" s="5">
        <v>8</v>
      </c>
      <c r="K101" s="26">
        <f>ROUND(I101* J101/100,2)</f>
        <v>0</v>
      </c>
      <c r="L101" s="27">
        <f>ROUND(I101+ K101,2)</f>
        <v>0</v>
      </c>
      <c r="M101" s="24"/>
    </row>
    <row r="102" spans="2:13" s="1" customFormat="1" ht="28.7" customHeight="1" x14ac:dyDescent="0.2">
      <c r="B102" s="5">
        <v>53</v>
      </c>
      <c r="C102" s="6" t="s">
        <v>168</v>
      </c>
      <c r="D102" s="6" t="s">
        <v>169</v>
      </c>
      <c r="E102" s="7" t="s">
        <v>170</v>
      </c>
      <c r="F102" s="6" t="s">
        <v>103</v>
      </c>
      <c r="G102" s="8">
        <v>60</v>
      </c>
      <c r="H102" s="28">
        <v>0</v>
      </c>
      <c r="I102" s="26">
        <f>ROUND(G102* H102,2)</f>
        <v>0</v>
      </c>
      <c r="J102" s="5">
        <v>8</v>
      </c>
      <c r="K102" s="26">
        <f>ROUND(I102* J102/100,2)</f>
        <v>0</v>
      </c>
      <c r="L102" s="27">
        <f>ROUND(I102+ K102,2)</f>
        <v>0</v>
      </c>
      <c r="M102" s="24"/>
    </row>
    <row r="103" spans="2:13" s="1" customFormat="1" ht="28.7" customHeight="1" x14ac:dyDescent="0.2">
      <c r="B103" s="5">
        <v>54</v>
      </c>
      <c r="C103" s="6" t="s">
        <v>171</v>
      </c>
      <c r="D103" s="6" t="s">
        <v>172</v>
      </c>
      <c r="E103" s="7" t="s">
        <v>173</v>
      </c>
      <c r="F103" s="6" t="s">
        <v>21</v>
      </c>
      <c r="G103" s="8">
        <v>1500</v>
      </c>
      <c r="H103" s="28">
        <v>0</v>
      </c>
      <c r="I103" s="26">
        <f>ROUND(G103* H103,2)</f>
        <v>0</v>
      </c>
      <c r="J103" s="5">
        <v>8</v>
      </c>
      <c r="K103" s="26">
        <f>ROUND(I103* J103/100,2)</f>
        <v>0</v>
      </c>
      <c r="L103" s="27">
        <f>ROUND(I103+ K103,2)</f>
        <v>0</v>
      </c>
      <c r="M103" s="24"/>
    </row>
    <row r="104" spans="2:13" s="1" customFormat="1" ht="28.7" customHeight="1" x14ac:dyDescent="0.2">
      <c r="B104" s="5">
        <v>55</v>
      </c>
      <c r="C104" s="6" t="s">
        <v>174</v>
      </c>
      <c r="D104" s="6" t="s">
        <v>175</v>
      </c>
      <c r="E104" s="7" t="s">
        <v>176</v>
      </c>
      <c r="F104" s="6" t="s">
        <v>21</v>
      </c>
      <c r="G104" s="8">
        <v>500</v>
      </c>
      <c r="H104" s="28">
        <v>0</v>
      </c>
      <c r="I104" s="26">
        <f>ROUND(G104* H104,2)</f>
        <v>0</v>
      </c>
      <c r="J104" s="5">
        <v>8</v>
      </c>
      <c r="K104" s="26">
        <f>ROUND(I104* J104/100,2)</f>
        <v>0</v>
      </c>
      <c r="L104" s="27">
        <f>ROUND(I104+ K104,2)</f>
        <v>0</v>
      </c>
      <c r="M104" s="24"/>
    </row>
    <row r="105" spans="2:13" s="1" customFormat="1" ht="28.7" customHeight="1" x14ac:dyDescent="0.2">
      <c r="B105" s="5">
        <v>56</v>
      </c>
      <c r="C105" s="6" t="s">
        <v>177</v>
      </c>
      <c r="D105" s="6" t="s">
        <v>178</v>
      </c>
      <c r="E105" s="7" t="s">
        <v>179</v>
      </c>
      <c r="F105" s="6" t="s">
        <v>21</v>
      </c>
      <c r="G105" s="8">
        <v>10</v>
      </c>
      <c r="H105" s="28">
        <v>0</v>
      </c>
      <c r="I105" s="26">
        <f>ROUND(G105* H105,2)</f>
        <v>0</v>
      </c>
      <c r="J105" s="5">
        <v>8</v>
      </c>
      <c r="K105" s="26">
        <f>ROUND(I105* J105/100,2)</f>
        <v>0</v>
      </c>
      <c r="L105" s="27">
        <f>ROUND(I105+ K105,2)</f>
        <v>0</v>
      </c>
      <c r="M105" s="24"/>
    </row>
    <row r="106" spans="2:13" s="1" customFormat="1" ht="28.7" customHeight="1" x14ac:dyDescent="0.2">
      <c r="B106" s="5">
        <v>57</v>
      </c>
      <c r="C106" s="6" t="s">
        <v>180</v>
      </c>
      <c r="D106" s="6" t="s">
        <v>181</v>
      </c>
      <c r="E106" s="7" t="s">
        <v>182</v>
      </c>
      <c r="F106" s="6" t="s">
        <v>21</v>
      </c>
      <c r="G106" s="8">
        <v>80</v>
      </c>
      <c r="H106" s="28">
        <v>0</v>
      </c>
      <c r="I106" s="26">
        <f>ROUND(G106* H106,2)</f>
        <v>0</v>
      </c>
      <c r="J106" s="5">
        <v>8</v>
      </c>
      <c r="K106" s="26">
        <f>ROUND(I106* J106/100,2)</f>
        <v>0</v>
      </c>
      <c r="L106" s="27">
        <f>ROUND(I106+ K106,2)</f>
        <v>0</v>
      </c>
      <c r="M106" s="24"/>
    </row>
    <row r="107" spans="2:13" s="1" customFormat="1" ht="19.7" customHeight="1" x14ac:dyDescent="0.2">
      <c r="B107" s="5">
        <v>58</v>
      </c>
      <c r="C107" s="6" t="s">
        <v>183</v>
      </c>
      <c r="D107" s="6" t="s">
        <v>184</v>
      </c>
      <c r="E107" s="7" t="s">
        <v>185</v>
      </c>
      <c r="F107" s="6" t="s">
        <v>21</v>
      </c>
      <c r="G107" s="8">
        <v>2000</v>
      </c>
      <c r="H107" s="28">
        <v>0</v>
      </c>
      <c r="I107" s="26">
        <f>ROUND(G107* H107,2)</f>
        <v>0</v>
      </c>
      <c r="J107" s="5">
        <v>8</v>
      </c>
      <c r="K107" s="26">
        <f>ROUND(I107* J107/100,2)</f>
        <v>0</v>
      </c>
      <c r="L107" s="27">
        <f>ROUND(I107+ K107,2)</f>
        <v>0</v>
      </c>
      <c r="M107" s="24"/>
    </row>
    <row r="108" spans="2:13" s="1" customFormat="1" ht="19.7" customHeight="1" x14ac:dyDescent="0.2">
      <c r="B108" s="5">
        <v>59</v>
      </c>
      <c r="C108" s="6" t="s">
        <v>186</v>
      </c>
      <c r="D108" s="6" t="s">
        <v>187</v>
      </c>
      <c r="E108" s="7" t="s">
        <v>188</v>
      </c>
      <c r="F108" s="6" t="s">
        <v>21</v>
      </c>
      <c r="G108" s="8">
        <v>10</v>
      </c>
      <c r="H108" s="28">
        <v>0</v>
      </c>
      <c r="I108" s="26">
        <f>ROUND(G108* H108,2)</f>
        <v>0</v>
      </c>
      <c r="J108" s="5">
        <v>8</v>
      </c>
      <c r="K108" s="26">
        <f>ROUND(I108* J108/100,2)</f>
        <v>0</v>
      </c>
      <c r="L108" s="27">
        <f>ROUND(I108+ K108,2)</f>
        <v>0</v>
      </c>
      <c r="M108" s="24"/>
    </row>
    <row r="109" spans="2:13" s="1" customFormat="1" ht="19.7" customHeight="1" x14ac:dyDescent="0.2">
      <c r="B109" s="5">
        <v>60</v>
      </c>
      <c r="C109" s="6" t="s">
        <v>189</v>
      </c>
      <c r="D109" s="6" t="s">
        <v>190</v>
      </c>
      <c r="E109" s="7" t="s">
        <v>191</v>
      </c>
      <c r="F109" s="6" t="s">
        <v>21</v>
      </c>
      <c r="G109" s="8">
        <v>80</v>
      </c>
      <c r="H109" s="28">
        <v>0</v>
      </c>
      <c r="I109" s="26">
        <f>ROUND(G109* H109,2)</f>
        <v>0</v>
      </c>
      <c r="J109" s="5">
        <v>8</v>
      </c>
      <c r="K109" s="26">
        <f>ROUND(I109* J109/100,2)</f>
        <v>0</v>
      </c>
      <c r="L109" s="27">
        <f>ROUND(I109+ K109,2)</f>
        <v>0</v>
      </c>
      <c r="M109" s="24"/>
    </row>
    <row r="110" spans="2:13" s="1" customFormat="1" ht="19.7" customHeight="1" x14ac:dyDescent="0.2">
      <c r="B110" s="5">
        <v>61</v>
      </c>
      <c r="C110" s="6" t="s">
        <v>192</v>
      </c>
      <c r="D110" s="6" t="s">
        <v>193</v>
      </c>
      <c r="E110" s="7" t="s">
        <v>194</v>
      </c>
      <c r="F110" s="6" t="s">
        <v>21</v>
      </c>
      <c r="G110" s="8">
        <v>2090</v>
      </c>
      <c r="H110" s="28">
        <v>0</v>
      </c>
      <c r="I110" s="26">
        <f>ROUND(G110* H110,2)</f>
        <v>0</v>
      </c>
      <c r="J110" s="5">
        <v>8</v>
      </c>
      <c r="K110" s="26">
        <f>ROUND(I110* J110/100,2)</f>
        <v>0</v>
      </c>
      <c r="L110" s="27">
        <f>ROUND(I110+ K110,2)</f>
        <v>0</v>
      </c>
      <c r="M110" s="24"/>
    </row>
    <row r="111" spans="2:13" s="1" customFormat="1" ht="28.7" customHeight="1" x14ac:dyDescent="0.2">
      <c r="B111" s="5">
        <v>62</v>
      </c>
      <c r="C111" s="6" t="s">
        <v>195</v>
      </c>
      <c r="D111" s="6" t="s">
        <v>196</v>
      </c>
      <c r="E111" s="7" t="s">
        <v>197</v>
      </c>
      <c r="F111" s="6" t="s">
        <v>21</v>
      </c>
      <c r="G111" s="8">
        <v>18.5</v>
      </c>
      <c r="H111" s="28">
        <v>0</v>
      </c>
      <c r="I111" s="26">
        <f>ROUND(G111* H111,2)</f>
        <v>0</v>
      </c>
      <c r="J111" s="5">
        <v>8</v>
      </c>
      <c r="K111" s="26">
        <f>ROUND(I111* J111/100,2)</f>
        <v>0</v>
      </c>
      <c r="L111" s="27">
        <f>ROUND(I111+ K111,2)</f>
        <v>0</v>
      </c>
      <c r="M111" s="24"/>
    </row>
    <row r="112" spans="2:13" s="1" customFormat="1" ht="28.7" customHeight="1" x14ac:dyDescent="0.2">
      <c r="B112" s="5">
        <v>63</v>
      </c>
      <c r="C112" s="6" t="s">
        <v>198</v>
      </c>
      <c r="D112" s="6" t="s">
        <v>199</v>
      </c>
      <c r="E112" s="7" t="s">
        <v>200</v>
      </c>
      <c r="F112" s="6" t="s">
        <v>21</v>
      </c>
      <c r="G112" s="8">
        <v>0.54</v>
      </c>
      <c r="H112" s="28">
        <v>0</v>
      </c>
      <c r="I112" s="26">
        <f>ROUND(G112* H112,2)</f>
        <v>0</v>
      </c>
      <c r="J112" s="5">
        <v>8</v>
      </c>
      <c r="K112" s="26">
        <f>ROUND(I112* J112/100,2)</f>
        <v>0</v>
      </c>
      <c r="L112" s="27">
        <f>ROUND(I112+ K112,2)</f>
        <v>0</v>
      </c>
      <c r="M112" s="24"/>
    </row>
    <row r="113" spans="2:14" s="1" customFormat="1" ht="28.7" customHeight="1" x14ac:dyDescent="0.2">
      <c r="B113" s="5">
        <v>64</v>
      </c>
      <c r="C113" s="6" t="s">
        <v>201</v>
      </c>
      <c r="D113" s="6" t="s">
        <v>202</v>
      </c>
      <c r="E113" s="7" t="s">
        <v>203</v>
      </c>
      <c r="F113" s="6" t="s">
        <v>103</v>
      </c>
      <c r="G113" s="8">
        <v>141.62</v>
      </c>
      <c r="H113" s="28">
        <v>0</v>
      </c>
      <c r="I113" s="26">
        <f>ROUND(G113* H113,2)</f>
        <v>0</v>
      </c>
      <c r="J113" s="5">
        <v>8</v>
      </c>
      <c r="K113" s="26">
        <f>ROUND(I113* J113/100,2)</f>
        <v>0</v>
      </c>
      <c r="L113" s="27">
        <f>ROUND(I113+ K113,2)</f>
        <v>0</v>
      </c>
      <c r="M113" s="24"/>
    </row>
    <row r="114" spans="2:14" s="1" customFormat="1" ht="19.7" customHeight="1" x14ac:dyDescent="0.2">
      <c r="B114" s="5">
        <v>65</v>
      </c>
      <c r="C114" s="6" t="s">
        <v>204</v>
      </c>
      <c r="D114" s="6" t="s">
        <v>205</v>
      </c>
      <c r="E114" s="7" t="s">
        <v>206</v>
      </c>
      <c r="F114" s="6" t="s">
        <v>103</v>
      </c>
      <c r="G114" s="8">
        <v>192.2</v>
      </c>
      <c r="H114" s="28">
        <v>0</v>
      </c>
      <c r="I114" s="26">
        <f>ROUND(G114* H114,2)</f>
        <v>0</v>
      </c>
      <c r="J114" s="5">
        <v>8</v>
      </c>
      <c r="K114" s="26">
        <f>ROUND(I114* J114/100,2)</f>
        <v>0</v>
      </c>
      <c r="L114" s="27">
        <f>ROUND(I114+ K114,2)</f>
        <v>0</v>
      </c>
      <c r="M114" s="24"/>
    </row>
    <row r="115" spans="2:14" s="1" customFormat="1" ht="19.7" customHeight="1" x14ac:dyDescent="0.2">
      <c r="B115" s="5">
        <v>66</v>
      </c>
      <c r="C115" s="6" t="s">
        <v>207</v>
      </c>
      <c r="D115" s="6" t="s">
        <v>208</v>
      </c>
      <c r="E115" s="7" t="s">
        <v>209</v>
      </c>
      <c r="F115" s="6" t="s">
        <v>103</v>
      </c>
      <c r="G115" s="8">
        <v>30</v>
      </c>
      <c r="H115" s="28">
        <v>0</v>
      </c>
      <c r="I115" s="26">
        <f>ROUND(G115* H115,2)</f>
        <v>0</v>
      </c>
      <c r="J115" s="5">
        <v>8</v>
      </c>
      <c r="K115" s="26">
        <f>ROUND(I115* J115/100,2)</f>
        <v>0</v>
      </c>
      <c r="L115" s="27">
        <f>ROUND(I115+ K115,2)</f>
        <v>0</v>
      </c>
      <c r="M115" s="24"/>
    </row>
    <row r="116" spans="2:14" s="1" customFormat="1" ht="19.7" customHeight="1" x14ac:dyDescent="0.2">
      <c r="B116" s="5">
        <v>67</v>
      </c>
      <c r="C116" s="6" t="s">
        <v>210</v>
      </c>
      <c r="D116" s="6" t="s">
        <v>211</v>
      </c>
      <c r="E116" s="7" t="s">
        <v>212</v>
      </c>
      <c r="F116" s="6" t="s">
        <v>21</v>
      </c>
      <c r="G116" s="8">
        <v>8.17</v>
      </c>
      <c r="H116" s="28">
        <v>0</v>
      </c>
      <c r="I116" s="26">
        <f>ROUND(G116* H116,2)</f>
        <v>0</v>
      </c>
      <c r="J116" s="5">
        <v>8</v>
      </c>
      <c r="K116" s="26">
        <f>ROUND(I116* J116/100,2)</f>
        <v>0</v>
      </c>
      <c r="L116" s="27">
        <f>ROUND(I116+ K116,2)</f>
        <v>0</v>
      </c>
      <c r="M116" s="24"/>
    </row>
    <row r="117" spans="2:14" s="1" customFormat="1" ht="28.7" customHeight="1" x14ac:dyDescent="0.2">
      <c r="B117" s="5">
        <v>68</v>
      </c>
      <c r="C117" s="6" t="s">
        <v>213</v>
      </c>
      <c r="D117" s="6" t="s">
        <v>214</v>
      </c>
      <c r="E117" s="7" t="s">
        <v>215</v>
      </c>
      <c r="F117" s="6" t="s">
        <v>21</v>
      </c>
      <c r="G117" s="8">
        <v>8.1999999999999993</v>
      </c>
      <c r="H117" s="28">
        <v>0</v>
      </c>
      <c r="I117" s="26">
        <f>ROUND(G117* H117,2)</f>
        <v>0</v>
      </c>
      <c r="J117" s="5">
        <v>8</v>
      </c>
      <c r="K117" s="26">
        <f>ROUND(I117* J117/100,2)</f>
        <v>0</v>
      </c>
      <c r="L117" s="27">
        <f>ROUND(I117+ K117,2)</f>
        <v>0</v>
      </c>
      <c r="M117" s="24"/>
    </row>
    <row r="118" spans="2:14" s="1" customFormat="1" ht="19.7" customHeight="1" x14ac:dyDescent="0.2">
      <c r="B118" s="5">
        <v>69</v>
      </c>
      <c r="C118" s="6" t="s">
        <v>216</v>
      </c>
      <c r="D118" s="6" t="s">
        <v>217</v>
      </c>
      <c r="E118" s="7" t="s">
        <v>86</v>
      </c>
      <c r="F118" s="6" t="s">
        <v>87</v>
      </c>
      <c r="G118" s="8">
        <v>25</v>
      </c>
      <c r="H118" s="28">
        <v>0</v>
      </c>
      <c r="I118" s="26">
        <f>ROUND(G118* H118,2)</f>
        <v>0</v>
      </c>
      <c r="J118" s="5">
        <v>8</v>
      </c>
      <c r="K118" s="26">
        <f>ROUND(I118* J118/100,2)</f>
        <v>0</v>
      </c>
      <c r="L118" s="27">
        <f>ROUND(I118+ K118,2)</f>
        <v>0</v>
      </c>
      <c r="M118" s="24"/>
    </row>
    <row r="119" spans="2:14" s="1" customFormat="1" ht="19.7" customHeight="1" x14ac:dyDescent="0.2">
      <c r="B119" s="5">
        <v>70</v>
      </c>
      <c r="C119" s="6" t="s">
        <v>218</v>
      </c>
      <c r="D119" s="6" t="s">
        <v>219</v>
      </c>
      <c r="E119" s="7" t="s">
        <v>96</v>
      </c>
      <c r="F119" s="6" t="s">
        <v>87</v>
      </c>
      <c r="G119" s="8">
        <v>5</v>
      </c>
      <c r="H119" s="28">
        <v>0</v>
      </c>
      <c r="I119" s="26">
        <f>ROUND(G119* H119,2)</f>
        <v>0</v>
      </c>
      <c r="J119" s="5">
        <v>8</v>
      </c>
      <c r="K119" s="26">
        <f>ROUND(I119* J119/100,2)</f>
        <v>0</v>
      </c>
      <c r="L119" s="27">
        <f>ROUND(I119+ K119,2)</f>
        <v>0</v>
      </c>
      <c r="M119" s="24"/>
    </row>
    <row r="120" spans="2:14" s="1" customFormat="1" ht="55.9" customHeight="1" x14ac:dyDescent="0.2"/>
    <row r="121" spans="2:14" s="1" customFormat="1" ht="21.4" customHeight="1" x14ac:dyDescent="0.2">
      <c r="B121" s="10" t="s">
        <v>220</v>
      </c>
      <c r="C121" s="10"/>
      <c r="D121" s="10"/>
      <c r="E121" s="10"/>
      <c r="F121" s="29">
        <f>ROUND(I32+I37+I42+I47+I52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119,2)</f>
        <v>0</v>
      </c>
      <c r="G121" s="30"/>
      <c r="H121" s="30"/>
      <c r="I121" s="30"/>
      <c r="J121" s="30"/>
      <c r="K121" s="30"/>
      <c r="L121" s="30"/>
      <c r="M121" s="31"/>
    </row>
    <row r="122" spans="2:14" s="1" customFormat="1" ht="21.4" customHeight="1" x14ac:dyDescent="0.2">
      <c r="B122" s="10" t="s">
        <v>221</v>
      </c>
      <c r="C122" s="10"/>
      <c r="D122" s="10"/>
      <c r="E122" s="10"/>
      <c r="F122" s="32">
        <f>ROUND(L32+L37+L42+L47+L52+L55+L56+L57+L58+L59+L60+L61+L62+L63+L64+L65+L66+L67+L68+L69+L70+L71+L72+L73+L74+L75+L76+L77+L78+L79+L80+L81+L82+L83+L84+L85+L86+L87+L88+L89+L90+L91+L92+L93+L94+L95+L96+L97+L98+L99+L100+L101+L102+L103+L104+L105+L106+L107+L108+L109+L110+L111+L112+L113+L114+L115+L116+L117+L118+L119,2)</f>
        <v>0</v>
      </c>
      <c r="G122" s="33"/>
      <c r="H122" s="33"/>
      <c r="I122" s="33"/>
      <c r="J122" s="33"/>
      <c r="K122" s="33"/>
      <c r="L122" s="33"/>
      <c r="M122" s="34"/>
    </row>
    <row r="123" spans="2:14" s="1" customFormat="1" ht="11.1" customHeight="1" x14ac:dyDescent="0.2"/>
    <row r="124" spans="2:14" s="1" customFormat="1" ht="80.099999999999994" customHeight="1" x14ac:dyDescent="0.2">
      <c r="B124" s="36" t="s">
        <v>240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2:14" s="1" customFormat="1" ht="2.65" customHeight="1" x14ac:dyDescent="0.2"/>
    <row r="126" spans="2:14" s="1" customFormat="1" ht="110.1" customHeight="1" x14ac:dyDescent="0.2">
      <c r="B126" s="36" t="s">
        <v>241</v>
      </c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</row>
    <row r="127" spans="2:14" s="1" customFormat="1" ht="5.25" customHeight="1" x14ac:dyDescent="0.2"/>
    <row r="128" spans="2:14" s="1" customFormat="1" ht="110.1" customHeight="1" x14ac:dyDescent="0.2">
      <c r="B128" s="11" t="s">
        <v>242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2:14" s="1" customFormat="1" ht="5.25" customHeight="1" x14ac:dyDescent="0.2"/>
    <row r="130" spans="2:14" s="1" customFormat="1" ht="37.9" customHeight="1" x14ac:dyDescent="0.2">
      <c r="C130" s="16" t="s">
        <v>222</v>
      </c>
      <c r="D130" s="16"/>
      <c r="E130" s="16"/>
      <c r="F130" s="18" t="s">
        <v>223</v>
      </c>
      <c r="G130" s="18"/>
      <c r="H130" s="18"/>
      <c r="I130" s="18"/>
      <c r="J130" s="18"/>
      <c r="K130" s="18"/>
      <c r="L130" s="18"/>
    </row>
    <row r="131" spans="2:14" s="1" customFormat="1" ht="28.7" customHeight="1" x14ac:dyDescent="0.2"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2:14" s="1" customFormat="1" ht="28.7" customHeight="1" x14ac:dyDescent="0.2"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2:14" s="1" customFormat="1" ht="28.7" customHeight="1" x14ac:dyDescent="0.2"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2:14" s="1" customFormat="1" ht="28.7" customHeight="1" x14ac:dyDescent="0.2"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2:14" s="1" customFormat="1" ht="2.65" customHeight="1" x14ac:dyDescent="0.2"/>
    <row r="136" spans="2:14" s="1" customFormat="1" ht="203.1" customHeight="1" x14ac:dyDescent="0.2">
      <c r="B136" s="36" t="s">
        <v>243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</row>
    <row r="137" spans="2:14" s="1" customFormat="1" ht="2.65" customHeight="1" x14ac:dyDescent="0.2"/>
    <row r="138" spans="2:14" s="1" customFormat="1" ht="36.950000000000003" customHeight="1" x14ac:dyDescent="0.2">
      <c r="B138" s="37" t="s">
        <v>244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2:14" s="1" customFormat="1" ht="2.65" customHeight="1" x14ac:dyDescent="0.2"/>
    <row r="140" spans="2:14" s="1" customFormat="1" ht="37.9" customHeight="1" x14ac:dyDescent="0.2">
      <c r="C140" s="16" t="s">
        <v>224</v>
      </c>
      <c r="D140" s="16"/>
      <c r="E140" s="16"/>
      <c r="F140" s="20" t="s">
        <v>225</v>
      </c>
      <c r="G140" s="20"/>
      <c r="H140" s="20"/>
      <c r="I140" s="20"/>
      <c r="J140" s="20"/>
      <c r="K140" s="20"/>
      <c r="L140" s="20"/>
    </row>
    <row r="141" spans="2:14" s="1" customFormat="1" ht="28.7" customHeight="1" x14ac:dyDescent="0.2"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2:14" s="1" customFormat="1" ht="28.7" customHeight="1" x14ac:dyDescent="0.2"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2:14" s="1" customFormat="1" ht="28.7" customHeight="1" x14ac:dyDescent="0.2"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2:14" s="1" customFormat="1" ht="28.7" customHeight="1" x14ac:dyDescent="0.2"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2:14" s="1" customFormat="1" ht="2.65" customHeight="1" x14ac:dyDescent="0.2"/>
    <row r="146" spans="2:14" s="1" customFormat="1" ht="159.94999999999999" customHeight="1" x14ac:dyDescent="0.2">
      <c r="B146" s="36" t="s">
        <v>245</v>
      </c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</row>
    <row r="147" spans="2:14" s="1" customFormat="1" ht="2.65" customHeight="1" x14ac:dyDescent="0.2"/>
    <row r="148" spans="2:14" s="1" customFormat="1" ht="54.95" customHeight="1" x14ac:dyDescent="0.2">
      <c r="B148" s="36" t="s">
        <v>246</v>
      </c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</row>
    <row r="149" spans="2:14" s="1" customFormat="1" ht="2.65" customHeight="1" x14ac:dyDescent="0.2"/>
    <row r="150" spans="2:14" s="1" customFormat="1" ht="60" customHeight="1" x14ac:dyDescent="0.2">
      <c r="B150" s="11" t="s">
        <v>247</v>
      </c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2:14" s="1" customFormat="1" ht="2.65" customHeight="1" x14ac:dyDescent="0.2"/>
    <row r="152" spans="2:14" s="1" customFormat="1" ht="48" customHeight="1" x14ac:dyDescent="0.2">
      <c r="B152" s="11" t="s">
        <v>248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2:14" s="1" customFormat="1" ht="2.65" customHeight="1" x14ac:dyDescent="0.2"/>
    <row r="154" spans="2:14" s="1" customFormat="1" ht="125.1" customHeight="1" x14ac:dyDescent="0.2">
      <c r="B154" s="36" t="s">
        <v>249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</row>
    <row r="155" spans="2:14" s="1" customFormat="1" ht="2.65" customHeight="1" x14ac:dyDescent="0.2"/>
    <row r="156" spans="2:14" s="1" customFormat="1" ht="84.95" customHeight="1" x14ac:dyDescent="0.2">
      <c r="B156" s="36" t="s">
        <v>250</v>
      </c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</row>
    <row r="157" spans="2:14" s="1" customFormat="1" ht="86.85" customHeight="1" x14ac:dyDescent="0.2"/>
    <row r="158" spans="2:14" s="1" customFormat="1" ht="17.649999999999999" customHeight="1" x14ac:dyDescent="0.2">
      <c r="J158" s="22" t="s">
        <v>251</v>
      </c>
      <c r="K158" s="22"/>
      <c r="L158" s="22"/>
    </row>
    <row r="159" spans="2:14" s="1" customFormat="1" ht="145.15" customHeight="1" x14ac:dyDescent="0.2"/>
    <row r="160" spans="2:14" s="1" customFormat="1" ht="81.599999999999994" customHeight="1" x14ac:dyDescent="0.2">
      <c r="B160" s="13" t="s">
        <v>252</v>
      </c>
      <c r="C160" s="13"/>
      <c r="D160" s="13"/>
      <c r="E160" s="13"/>
      <c r="F160" s="13"/>
      <c r="G160" s="13"/>
      <c r="H160" s="13"/>
      <c r="I160" s="13"/>
      <c r="J160" s="13"/>
      <c r="K160" s="13"/>
    </row>
  </sheetData>
  <mergeCells count="134">
    <mergeCell ref="L92:M92"/>
    <mergeCell ref="L93:M93"/>
    <mergeCell ref="L94:M94"/>
    <mergeCell ref="L95:M95"/>
    <mergeCell ref="L96:M96"/>
    <mergeCell ref="L97:M97"/>
    <mergeCell ref="L98:M98"/>
    <mergeCell ref="L99:M99"/>
    <mergeCell ref="B3:E3"/>
    <mergeCell ref="B5:E5"/>
    <mergeCell ref="B7:E7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J2:P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B4:E4"/>
    <mergeCell ref="B44:L44"/>
    <mergeCell ref="B49:L49"/>
    <mergeCell ref="B6:E6"/>
    <mergeCell ref="B8:E8"/>
    <mergeCell ref="C130:E130"/>
    <mergeCell ref="C131:E131"/>
    <mergeCell ref="C132:E132"/>
    <mergeCell ref="C133:E133"/>
    <mergeCell ref="C16:E16"/>
    <mergeCell ref="C18:E18"/>
    <mergeCell ref="C20:E20"/>
    <mergeCell ref="C22:E22"/>
    <mergeCell ref="F121:M121"/>
    <mergeCell ref="F122:M122"/>
    <mergeCell ref="F130:L130"/>
    <mergeCell ref="F131:L131"/>
    <mergeCell ref="F132:L132"/>
    <mergeCell ref="F133:L133"/>
    <mergeCell ref="F14:I14"/>
    <mergeCell ref="H11:O12"/>
    <mergeCell ref="L108:M108"/>
    <mergeCell ref="L109:M109"/>
    <mergeCell ref="L110:M110"/>
    <mergeCell ref="B148:N148"/>
    <mergeCell ref="B150:N150"/>
    <mergeCell ref="B152:N152"/>
    <mergeCell ref="B154:N154"/>
    <mergeCell ref="B156:N156"/>
    <mergeCell ref="B160:K160"/>
    <mergeCell ref="B24:M24"/>
    <mergeCell ref="B26:M26"/>
    <mergeCell ref="B29:L29"/>
    <mergeCell ref="B34:L34"/>
    <mergeCell ref="B39:L39"/>
    <mergeCell ref="C134:E134"/>
    <mergeCell ref="C140:E140"/>
    <mergeCell ref="C141:E141"/>
    <mergeCell ref="C142:E142"/>
    <mergeCell ref="C143:E143"/>
    <mergeCell ref="C144:E144"/>
    <mergeCell ref="F134:L134"/>
    <mergeCell ref="F140:L140"/>
    <mergeCell ref="F141:L141"/>
    <mergeCell ref="F142:L142"/>
    <mergeCell ref="F143:L143"/>
    <mergeCell ref="F144:L144"/>
    <mergeCell ref="J158:L158"/>
    <mergeCell ref="B10:E11"/>
    <mergeCell ref="B121:E121"/>
    <mergeCell ref="B122:E122"/>
    <mergeCell ref="B124:N124"/>
    <mergeCell ref="B126:N126"/>
    <mergeCell ref="B128:N128"/>
    <mergeCell ref="B136:N136"/>
    <mergeCell ref="B138:N138"/>
    <mergeCell ref="B146:N146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59:M59"/>
    <mergeCell ref="L60:M60"/>
    <mergeCell ref="L61:M61"/>
    <mergeCell ref="L62:M62"/>
    <mergeCell ref="L63:M63"/>
    <mergeCell ref="L64:M6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2025-10-16T09:03:37Z</dcterms:created>
  <dcterms:modified xsi:type="dcterms:W3CDTF">2025-10-16T09:32:59Z</dcterms:modified>
</cp:coreProperties>
</file>