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Úsek GŘ\PZO\Zakázkové oddělení\Zakázky\2025\41_Hlasové a datové služby\distribuce\"/>
    </mc:Choice>
  </mc:AlternateContent>
  <xr:revisionPtr revIDLastSave="0" documentId="13_ncr:1_{A9319DAC-E863-44CC-A9F2-14CB4BF487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63" i="1"/>
  <c r="F71" i="1"/>
  <c r="F30" i="1"/>
  <c r="F41" i="1"/>
  <c r="F40" i="1"/>
  <c r="F42" i="1"/>
  <c r="F5" i="1"/>
  <c r="F44" i="1" s="1"/>
  <c r="F59" i="1"/>
  <c r="F36" i="1"/>
  <c r="F29" i="1"/>
  <c r="F31" i="1"/>
  <c r="F32" i="1"/>
  <c r="F33" i="1"/>
  <c r="F34" i="1"/>
  <c r="F35" i="1"/>
  <c r="F28" i="1"/>
  <c r="F65" i="1"/>
  <c r="F64" i="1"/>
  <c r="F61" i="1"/>
  <c r="F60" i="1"/>
  <c r="F58" i="1"/>
  <c r="F23" i="1"/>
  <c r="F22" i="1"/>
  <c r="F27" i="1"/>
  <c r="F26" i="1"/>
  <c r="F25" i="1"/>
  <c r="F13" i="1"/>
  <c r="F48" i="1" s="1"/>
  <c r="F20" i="1"/>
  <c r="F19" i="1"/>
  <c r="F18" i="1"/>
  <c r="F17" i="1"/>
  <c r="F16" i="1"/>
  <c r="F15" i="1"/>
  <c r="F7" i="1"/>
  <c r="F8" i="1"/>
  <c r="F9" i="1"/>
  <c r="F10" i="1"/>
  <c r="F11" i="1"/>
  <c r="F46" i="1" l="1"/>
  <c r="F52" i="1"/>
  <c r="F67" i="1"/>
  <c r="F54" i="1"/>
  <c r="F50" i="1"/>
  <c r="F69" i="1"/>
  <c r="F73" i="1" l="1"/>
</calcChain>
</file>

<file path=xl/sharedStrings.xml><?xml version="1.0" encoding="utf-8"?>
<sst xmlns="http://schemas.openxmlformats.org/spreadsheetml/2006/main" count="122" uniqueCount="85">
  <si>
    <t>Jednotka</t>
  </si>
  <si>
    <t>Cena za
1 jednotku
 bez DPH</t>
  </si>
  <si>
    <t>Počet jednotek za 1 měsíc</t>
  </si>
  <si>
    <t>Cena celkem za 1 měsíc bez DPH</t>
  </si>
  <si>
    <t>A.</t>
  </si>
  <si>
    <t>1 SIM</t>
  </si>
  <si>
    <t>B.</t>
  </si>
  <si>
    <t>Cena volání, SMS a MMS v ČR</t>
  </si>
  <si>
    <t>1 minuta</t>
  </si>
  <si>
    <t>1 SMS</t>
  </si>
  <si>
    <t>Odchozí MMS</t>
  </si>
  <si>
    <t>1 MMS</t>
  </si>
  <si>
    <t>C.</t>
  </si>
  <si>
    <t>D.</t>
  </si>
  <si>
    <t>Celková cena za odd. A</t>
  </si>
  <si>
    <t>Celková cena za odd. B</t>
  </si>
  <si>
    <t>Volání v rámci pps</t>
  </si>
  <si>
    <t>Mobilní hlasové a datové služby</t>
  </si>
  <si>
    <t>Cena volání</t>
  </si>
  <si>
    <t>F.</t>
  </si>
  <si>
    <t>G.</t>
  </si>
  <si>
    <t>Finanční zvýhodnění</t>
  </si>
  <si>
    <t>Paušální platby</t>
  </si>
  <si>
    <t>Příloha č. 2</t>
  </si>
  <si>
    <t>1 měsíc</t>
  </si>
  <si>
    <t>Roaming mimo EU</t>
  </si>
  <si>
    <t>Roaming příchozí – zbytek Evropy</t>
  </si>
  <si>
    <t>Roaming odchozí – zbytek Evropy</t>
  </si>
  <si>
    <t>Roaming příchozí – svět</t>
  </si>
  <si>
    <t>Roaming odchozí – svět</t>
  </si>
  <si>
    <t>SMS v zahraničí – zbytek Evropy</t>
  </si>
  <si>
    <t>SMS v zahraničí – svět</t>
  </si>
  <si>
    <t>E.</t>
  </si>
  <si>
    <t>Paušální platba - Neomezený tarif (neomezené volání a sms)</t>
  </si>
  <si>
    <t>Měsíční platba</t>
  </si>
  <si>
    <t>Internetové mobilní připojení s FUP alespoň 400 MB – za 1 měsíc</t>
  </si>
  <si>
    <t>Internetové mobilní připojení s FUP alespoň 1,5 GB – za 1 měsíc</t>
  </si>
  <si>
    <t>Internetové mobilní připojení s FUP alespoň 3 GB – za 1 měsíc</t>
  </si>
  <si>
    <t>Internetové mobilní připojení s FUP alespoň 30 GB – za 1 měsíc</t>
  </si>
  <si>
    <t>Internetové mobilní připojení s FUP alespoň 100 GB – za 1 měsíc</t>
  </si>
  <si>
    <t>Internetové mobilní připojení s FUP alespoň 10 GB – za 1 měsíc</t>
  </si>
  <si>
    <t>Mezinárodní hovory a sms</t>
  </si>
  <si>
    <t>Mezinárodní hovor do EU</t>
  </si>
  <si>
    <t>Mezinárodní SMS do EU</t>
  </si>
  <si>
    <t>Datové služby v ČR se sdílením</t>
  </si>
  <si>
    <t>Ostatní služby</t>
  </si>
  <si>
    <t>H.</t>
  </si>
  <si>
    <t>-</t>
  </si>
  <si>
    <t>Paušální platba - základní tarif (pro hlas / data)</t>
  </si>
  <si>
    <t>Celková cena za odd. F</t>
  </si>
  <si>
    <t xml:space="preserve">M2M (FUP 10 MB) </t>
  </si>
  <si>
    <t>I</t>
  </si>
  <si>
    <t>J</t>
  </si>
  <si>
    <t>K</t>
  </si>
  <si>
    <t>Celková cena za odd. I</t>
  </si>
  <si>
    <t>Celková cena za odd. J</t>
  </si>
  <si>
    <t>Celková cena za odd. H</t>
  </si>
  <si>
    <t>Datové služby</t>
  </si>
  <si>
    <t>Odchozí SMS</t>
  </si>
  <si>
    <t xml:space="preserve">M2M (FUP 100 MB) </t>
  </si>
  <si>
    <t>Platba za mobilní intranet dpmbris.cz (min 50 MB/s)</t>
  </si>
  <si>
    <t xml:space="preserve">Platba za mobilní intranet dpmb.cz (min 10 MB/s) </t>
  </si>
  <si>
    <t>Platba za záložní připojení k Internetu (min 10 MB/s)</t>
  </si>
  <si>
    <t>Platba za mobilní intranet dpmbdyn.cz (min 10 MB/s)</t>
  </si>
  <si>
    <t xml:space="preserve">Volání v rámci pps                                                 </t>
  </si>
  <si>
    <t>Privátní datové a další služby</t>
  </si>
  <si>
    <t xml:space="preserve">Odchozí volání do vlastní sítě </t>
  </si>
  <si>
    <t>Odchozí volání mimo vlastní síť</t>
  </si>
  <si>
    <t xml:space="preserve">Odchozí volání do vlastní sítě                                      </t>
  </si>
  <si>
    <t>Celková cena za odd. C</t>
  </si>
  <si>
    <t>Celková  cena bez DPH ( A+B+C+F+G+H+I+J-K )</t>
  </si>
  <si>
    <t>1 GB</t>
  </si>
  <si>
    <t>Průměrná nebo střední</t>
  </si>
  <si>
    <t>Sdílený datový tarif s opakováním</t>
  </si>
  <si>
    <t>Celková cena za odd. G</t>
  </si>
  <si>
    <t>* v průběhu smluvního období očekáváme nárůst počtu SIM karet o cca 1200 ks</t>
  </si>
  <si>
    <t>1 SIM *</t>
  </si>
  <si>
    <t>s hovorovým a datovým tarifem 3 GB, čerpající data ze sdíleného poolu.</t>
  </si>
  <si>
    <t>Zvýhodnění Mobilní internet s FUP alespoň 400 MB – za 1 měsíc</t>
  </si>
  <si>
    <t>Zvýhodnění Mobilní internet s FUP alespoň 1,5 GB – za 1 měsíc</t>
  </si>
  <si>
    <t>Zvýhodnění Mobilní internet s FUP alespoň 3 GB – za 1 měsíc</t>
  </si>
  <si>
    <t>Zvýhodnění Mobilní internet s FUP alespoň 10 GB – za 1 měsíc</t>
  </si>
  <si>
    <t>Zvýhodnění Mobilní internet s FUP alespoň 30 GB – za 1 měsíc</t>
  </si>
  <si>
    <t>Zvýhodnění Mobilní internet s daty bez FUP – za 1 měsíc</t>
  </si>
  <si>
    <t>Podrobný výpis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</si>
</sst>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Kč-405];[Red]\-#,##0.00\ [$Kč-405]"/>
    <numFmt numFmtId="165" formatCode="#,##0.00&quot; Kč&quot;"/>
    <numFmt numFmtId="166" formatCode="#,##0_ ;[Red]\-#,##0\ "/>
    <numFmt numFmtId="167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wrapText="1"/>
    </xf>
    <xf numFmtId="0" fontId="1" fillId="2" borderId="1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left" vertical="center" wrapText="1"/>
    </xf>
    <xf numFmtId="164" fontId="1" fillId="2" borderId="1" xfId="1" applyNumberFormat="1" applyFill="1" applyBorder="1" applyAlignment="1" applyProtection="1">
      <alignment horizontal="right" vertical="center"/>
      <protection hidden="1"/>
    </xf>
    <xf numFmtId="0" fontId="1" fillId="2" borderId="1" xfId="1" applyFill="1" applyBorder="1" applyAlignment="1">
      <alignment vertical="center" wrapText="1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3" fontId="1" fillId="2" borderId="1" xfId="1" applyNumberFormat="1" applyFill="1" applyBorder="1" applyAlignment="1">
      <alignment horizontal="center" vertical="center"/>
    </xf>
    <xf numFmtId="49" fontId="1" fillId="0" borderId="1" xfId="1" applyNumberFormat="1" applyBorder="1" applyProtection="1">
      <protection hidden="1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 wrapText="1"/>
    </xf>
    <xf numFmtId="166" fontId="1" fillId="0" borderId="1" xfId="1" applyNumberForma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5" fillId="0" borderId="0" xfId="0" applyFont="1"/>
    <xf numFmtId="0" fontId="1" fillId="2" borderId="2" xfId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6" fillId="0" borderId="0" xfId="0" applyFont="1"/>
    <xf numFmtId="0" fontId="1" fillId="3" borderId="1" xfId="1" applyFill="1" applyBorder="1" applyAlignment="1">
      <alignment horizontal="center" vertical="center"/>
    </xf>
    <xf numFmtId="164" fontId="1" fillId="4" borderId="1" xfId="1" applyNumberFormat="1" applyFill="1" applyBorder="1" applyAlignment="1" applyProtection="1">
      <alignment horizontal="center" vertical="center"/>
      <protection hidden="1"/>
    </xf>
    <xf numFmtId="0" fontId="1" fillId="5" borderId="1" xfId="1" applyFill="1" applyBorder="1" applyAlignment="1">
      <alignment horizontal="center" vertical="center"/>
    </xf>
    <xf numFmtId="166" fontId="1" fillId="6" borderId="1" xfId="1" applyNumberFormat="1" applyFill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2" borderId="4" xfId="1" applyFill="1" applyBorder="1" applyAlignment="1">
      <alignment horizontal="left" vertical="center" wrapText="1"/>
    </xf>
    <xf numFmtId="0" fontId="1" fillId="2" borderId="0" xfId="1" applyFill="1" applyAlignment="1">
      <alignment horizontal="left" vertical="center" wrapText="1"/>
    </xf>
    <xf numFmtId="0" fontId="1" fillId="0" borderId="0" xfId="1" applyAlignment="1">
      <alignment horizontal="left" vertical="center" wrapText="1"/>
    </xf>
    <xf numFmtId="49" fontId="1" fillId="0" borderId="5" xfId="1" applyNumberFormat="1" applyBorder="1" applyProtection="1">
      <protection hidden="1"/>
    </xf>
    <xf numFmtId="3" fontId="1" fillId="7" borderId="1" xfId="1" applyNumberFormat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/>
    </xf>
    <xf numFmtId="0" fontId="1" fillId="7" borderId="1" xfId="1" applyFill="1" applyBorder="1" applyAlignment="1">
      <alignment horizontal="center" vertical="center" wrapText="1"/>
    </xf>
    <xf numFmtId="3" fontId="1" fillId="7" borderId="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3" fontId="0" fillId="7" borderId="0" xfId="0" applyNumberFormat="1" applyFill="1" applyAlignment="1">
      <alignment horizontal="center"/>
    </xf>
    <xf numFmtId="165" fontId="2" fillId="0" borderId="11" xfId="1" applyNumberFormat="1" applyFont="1" applyBorder="1" applyAlignment="1" applyProtection="1">
      <alignment horizontal="right"/>
      <protection hidden="1"/>
    </xf>
    <xf numFmtId="167" fontId="2" fillId="2" borderId="11" xfId="1" applyNumberFormat="1" applyFont="1" applyFill="1" applyBorder="1" applyAlignment="1">
      <alignment vertical="center" wrapText="1"/>
    </xf>
    <xf numFmtId="3" fontId="1" fillId="2" borderId="3" xfId="1" applyNumberForma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left" vertical="center"/>
    </xf>
    <xf numFmtId="0" fontId="4" fillId="2" borderId="10" xfId="1" applyFont="1" applyFill="1" applyBorder="1" applyAlignment="1">
      <alignment horizontal="left" vertical="center"/>
    </xf>
    <xf numFmtId="0" fontId="4" fillId="2" borderId="12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76"/>
  <sheetViews>
    <sheetView tabSelected="1" workbookViewId="0">
      <selection activeCell="H17" sqref="H17"/>
    </sheetView>
  </sheetViews>
  <sheetFormatPr defaultRowHeight="15" x14ac:dyDescent="0.25"/>
  <cols>
    <col min="1" max="1" width="8" customWidth="1"/>
    <col min="2" max="2" width="61.85546875" customWidth="1"/>
    <col min="3" max="3" width="12" customWidth="1"/>
    <col min="4" max="4" width="12.7109375" customWidth="1"/>
    <col min="5" max="5" width="12.85546875" customWidth="1"/>
    <col min="6" max="6" width="13.28515625" customWidth="1"/>
    <col min="7" max="7" width="15.5703125" bestFit="1" customWidth="1"/>
    <col min="8" max="8" width="16.28515625" customWidth="1"/>
  </cols>
  <sheetData>
    <row r="1" spans="1:6" x14ac:dyDescent="0.25">
      <c r="A1" s="23" t="s">
        <v>23</v>
      </c>
    </row>
    <row r="2" spans="1:6" ht="18.75" x14ac:dyDescent="0.3">
      <c r="B2" s="20" t="s">
        <v>17</v>
      </c>
    </row>
    <row r="3" spans="1:6" ht="51" x14ac:dyDescent="0.25">
      <c r="A3" s="3"/>
      <c r="B3" s="3"/>
      <c r="C3" s="4" t="s">
        <v>0</v>
      </c>
      <c r="D3" s="4" t="s">
        <v>1</v>
      </c>
      <c r="E3" s="4" t="s">
        <v>2</v>
      </c>
      <c r="F3" s="4" t="s">
        <v>3</v>
      </c>
    </row>
    <row r="4" spans="1:6" x14ac:dyDescent="0.25">
      <c r="A4" s="50" t="s">
        <v>4</v>
      </c>
      <c r="B4" s="5" t="s">
        <v>48</v>
      </c>
      <c r="C4" s="4"/>
      <c r="D4" s="6"/>
      <c r="E4" s="4"/>
      <c r="F4" s="7"/>
    </row>
    <row r="5" spans="1:6" x14ac:dyDescent="0.25">
      <c r="A5" s="50"/>
      <c r="B5" s="8" t="s">
        <v>34</v>
      </c>
      <c r="C5" s="9" t="s">
        <v>76</v>
      </c>
      <c r="D5" s="25"/>
      <c r="E5" s="36">
        <v>2905</v>
      </c>
      <c r="F5" s="18">
        <f>D5*E5</f>
        <v>0</v>
      </c>
    </row>
    <row r="6" spans="1:6" x14ac:dyDescent="0.25">
      <c r="A6" s="51" t="s">
        <v>6</v>
      </c>
      <c r="B6" s="5" t="s">
        <v>7</v>
      </c>
      <c r="C6" s="4"/>
      <c r="D6" s="10"/>
      <c r="E6" s="11"/>
      <c r="F6" s="27"/>
    </row>
    <row r="7" spans="1:6" x14ac:dyDescent="0.25">
      <c r="A7" s="51"/>
      <c r="B7" s="12" t="s">
        <v>66</v>
      </c>
      <c r="C7" s="9" t="s">
        <v>8</v>
      </c>
      <c r="D7" s="26"/>
      <c r="E7" s="34">
        <v>8739</v>
      </c>
      <c r="F7" s="18">
        <f t="shared" ref="F7:F11" si="0">D7*E7</f>
        <v>0</v>
      </c>
    </row>
    <row r="8" spans="1:6" x14ac:dyDescent="0.25">
      <c r="A8" s="51"/>
      <c r="B8" s="12" t="s">
        <v>67</v>
      </c>
      <c r="C8" s="9" t="s">
        <v>8</v>
      </c>
      <c r="D8" s="26"/>
      <c r="E8" s="34">
        <v>20640</v>
      </c>
      <c r="F8" s="18">
        <f t="shared" si="0"/>
        <v>0</v>
      </c>
    </row>
    <row r="9" spans="1:6" x14ac:dyDescent="0.25">
      <c r="A9" s="51"/>
      <c r="B9" s="12" t="s">
        <v>16</v>
      </c>
      <c r="C9" s="9" t="s">
        <v>8</v>
      </c>
      <c r="D9" s="26"/>
      <c r="E9" s="34">
        <v>6753</v>
      </c>
      <c r="F9" s="18">
        <f t="shared" si="0"/>
        <v>0</v>
      </c>
    </row>
    <row r="10" spans="1:6" x14ac:dyDescent="0.25">
      <c r="A10" s="51"/>
      <c r="B10" s="12" t="s">
        <v>58</v>
      </c>
      <c r="C10" s="9" t="s">
        <v>9</v>
      </c>
      <c r="D10" s="26"/>
      <c r="E10" s="34">
        <v>13981</v>
      </c>
      <c r="F10" s="18">
        <f t="shared" si="0"/>
        <v>0</v>
      </c>
    </row>
    <row r="11" spans="1:6" x14ac:dyDescent="0.25">
      <c r="A11" s="51"/>
      <c r="B11" s="12" t="s">
        <v>10</v>
      </c>
      <c r="C11" s="9" t="s">
        <v>11</v>
      </c>
      <c r="D11" s="26"/>
      <c r="E11" s="34">
        <v>89</v>
      </c>
      <c r="F11" s="18">
        <f t="shared" si="0"/>
        <v>0</v>
      </c>
    </row>
    <row r="12" spans="1:6" x14ac:dyDescent="0.25">
      <c r="A12" s="50" t="s">
        <v>12</v>
      </c>
      <c r="B12" s="5" t="s">
        <v>33</v>
      </c>
      <c r="C12" s="4"/>
      <c r="D12" s="6"/>
      <c r="E12" s="4"/>
      <c r="F12" s="7"/>
    </row>
    <row r="13" spans="1:6" x14ac:dyDescent="0.25">
      <c r="A13" s="50"/>
      <c r="B13" s="8" t="s">
        <v>34</v>
      </c>
      <c r="C13" s="9" t="s">
        <v>5</v>
      </c>
      <c r="D13" s="25"/>
      <c r="E13" s="35">
        <v>10</v>
      </c>
      <c r="F13" s="18">
        <f>D13*E13</f>
        <v>0</v>
      </c>
    </row>
    <row r="14" spans="1:6" x14ac:dyDescent="0.25">
      <c r="A14" s="52" t="s">
        <v>13</v>
      </c>
      <c r="B14" s="5" t="s">
        <v>25</v>
      </c>
      <c r="C14" s="4"/>
      <c r="D14" s="10"/>
      <c r="E14" s="10"/>
      <c r="F14" s="27"/>
    </row>
    <row r="15" spans="1:6" x14ac:dyDescent="0.25">
      <c r="A15" s="53"/>
      <c r="B15" s="12" t="s">
        <v>26</v>
      </c>
      <c r="C15" s="9" t="s">
        <v>8</v>
      </c>
      <c r="D15" s="26"/>
      <c r="E15" s="14">
        <v>0</v>
      </c>
      <c r="F15" s="18">
        <f t="shared" ref="F15:F20" si="1">D15*E15</f>
        <v>0</v>
      </c>
    </row>
    <row r="16" spans="1:6" x14ac:dyDescent="0.25">
      <c r="A16" s="53"/>
      <c r="B16" s="12" t="s">
        <v>27</v>
      </c>
      <c r="C16" s="9" t="s">
        <v>8</v>
      </c>
      <c r="D16" s="26"/>
      <c r="E16" s="14">
        <v>0</v>
      </c>
      <c r="F16" s="18">
        <f t="shared" si="1"/>
        <v>0</v>
      </c>
    </row>
    <row r="17" spans="1:6" x14ac:dyDescent="0.25">
      <c r="A17" s="53"/>
      <c r="B17" s="12" t="s">
        <v>30</v>
      </c>
      <c r="C17" s="9" t="s">
        <v>9</v>
      </c>
      <c r="D17" s="26"/>
      <c r="E17" s="14">
        <v>0</v>
      </c>
      <c r="F17" s="18">
        <f t="shared" si="1"/>
        <v>0</v>
      </c>
    </row>
    <row r="18" spans="1:6" x14ac:dyDescent="0.25">
      <c r="A18" s="53"/>
      <c r="B18" s="12" t="s">
        <v>28</v>
      </c>
      <c r="C18" s="9" t="s">
        <v>8</v>
      </c>
      <c r="D18" s="26"/>
      <c r="E18" s="14">
        <v>0</v>
      </c>
      <c r="F18" s="18">
        <f t="shared" si="1"/>
        <v>0</v>
      </c>
    </row>
    <row r="19" spans="1:6" x14ac:dyDescent="0.25">
      <c r="A19" s="53"/>
      <c r="B19" s="12" t="s">
        <v>29</v>
      </c>
      <c r="C19" s="9" t="s">
        <v>8</v>
      </c>
      <c r="D19" s="26"/>
      <c r="E19" s="14">
        <v>0</v>
      </c>
      <c r="F19" s="18">
        <f t="shared" si="1"/>
        <v>0</v>
      </c>
    </row>
    <row r="20" spans="1:6" x14ac:dyDescent="0.25">
      <c r="A20" s="53"/>
      <c r="B20" s="12" t="s">
        <v>31</v>
      </c>
      <c r="C20" s="9" t="s">
        <v>9</v>
      </c>
      <c r="D20" s="26"/>
      <c r="E20" s="14">
        <v>0</v>
      </c>
      <c r="F20" s="18">
        <f t="shared" si="1"/>
        <v>0</v>
      </c>
    </row>
    <row r="21" spans="1:6" x14ac:dyDescent="0.25">
      <c r="A21" s="52" t="s">
        <v>32</v>
      </c>
      <c r="B21" s="5" t="s">
        <v>41</v>
      </c>
      <c r="C21" s="4"/>
      <c r="D21" s="10"/>
      <c r="E21" s="10"/>
      <c r="F21" s="27"/>
    </row>
    <row r="22" spans="1:6" x14ac:dyDescent="0.25">
      <c r="A22" s="53"/>
      <c r="B22" s="12" t="s">
        <v>42</v>
      </c>
      <c r="C22" s="9" t="s">
        <v>8</v>
      </c>
      <c r="D22" s="26"/>
      <c r="E22" s="14">
        <v>0</v>
      </c>
      <c r="F22" s="18">
        <f>D22*E22</f>
        <v>0</v>
      </c>
    </row>
    <row r="23" spans="1:6" x14ac:dyDescent="0.25">
      <c r="A23" s="53"/>
      <c r="B23" s="12" t="s">
        <v>43</v>
      </c>
      <c r="C23" s="9" t="s">
        <v>9</v>
      </c>
      <c r="D23" s="26"/>
      <c r="E23" s="14">
        <v>0</v>
      </c>
      <c r="F23" s="18">
        <f>D23*E23</f>
        <v>0</v>
      </c>
    </row>
    <row r="24" spans="1:6" x14ac:dyDescent="0.25">
      <c r="A24" s="43" t="s">
        <v>19</v>
      </c>
      <c r="B24" s="5" t="s">
        <v>57</v>
      </c>
      <c r="C24" s="4"/>
      <c r="D24" s="10"/>
      <c r="E24" s="11"/>
      <c r="F24" s="27"/>
    </row>
    <row r="25" spans="1:6" x14ac:dyDescent="0.25">
      <c r="A25" s="48"/>
      <c r="B25" s="12" t="s">
        <v>78</v>
      </c>
      <c r="C25" s="9" t="s">
        <v>5</v>
      </c>
      <c r="D25" s="26"/>
      <c r="E25" s="33">
        <v>10</v>
      </c>
      <c r="F25" s="18">
        <f>D25*E25</f>
        <v>0</v>
      </c>
    </row>
    <row r="26" spans="1:6" x14ac:dyDescent="0.25">
      <c r="A26" s="48"/>
      <c r="B26" s="12" t="s">
        <v>79</v>
      </c>
      <c r="C26" s="9" t="s">
        <v>5</v>
      </c>
      <c r="D26" s="26"/>
      <c r="E26" s="33">
        <v>10</v>
      </c>
      <c r="F26" s="18">
        <f>D26*E26</f>
        <v>0</v>
      </c>
    </row>
    <row r="27" spans="1:6" x14ac:dyDescent="0.25">
      <c r="A27" s="48"/>
      <c r="B27" s="12" t="s">
        <v>80</v>
      </c>
      <c r="C27" s="9" t="s">
        <v>5</v>
      </c>
      <c r="D27" s="26"/>
      <c r="E27" s="33">
        <v>15</v>
      </c>
      <c r="F27" s="18">
        <f>D27*E27</f>
        <v>0</v>
      </c>
    </row>
    <row r="28" spans="1:6" x14ac:dyDescent="0.25">
      <c r="A28" s="48"/>
      <c r="B28" s="12" t="s">
        <v>81</v>
      </c>
      <c r="C28" s="9" t="s">
        <v>5</v>
      </c>
      <c r="D28" s="26"/>
      <c r="E28" s="33">
        <v>3</v>
      </c>
      <c r="F28" s="18">
        <f>D28*E28</f>
        <v>0</v>
      </c>
    </row>
    <row r="29" spans="1:6" x14ac:dyDescent="0.25">
      <c r="A29" s="48"/>
      <c r="B29" s="12" t="s">
        <v>82</v>
      </c>
      <c r="C29" s="9" t="s">
        <v>5</v>
      </c>
      <c r="D29" s="26"/>
      <c r="E29" s="33">
        <v>2</v>
      </c>
      <c r="F29" s="18">
        <f t="shared" ref="F29:F35" si="2">D29*E29</f>
        <v>0</v>
      </c>
    </row>
    <row r="30" spans="1:6" x14ac:dyDescent="0.25">
      <c r="A30" s="48"/>
      <c r="B30" s="12" t="s">
        <v>83</v>
      </c>
      <c r="C30" s="9" t="s">
        <v>5</v>
      </c>
      <c r="D30" s="26"/>
      <c r="E30" s="33">
        <v>133</v>
      </c>
      <c r="F30" s="18">
        <f t="shared" si="2"/>
        <v>0</v>
      </c>
    </row>
    <row r="31" spans="1:6" x14ac:dyDescent="0.25">
      <c r="A31" s="48"/>
      <c r="B31" s="12" t="s">
        <v>35</v>
      </c>
      <c r="C31" s="9" t="s">
        <v>5</v>
      </c>
      <c r="D31" s="26"/>
      <c r="E31" s="33">
        <v>0</v>
      </c>
      <c r="F31" s="18">
        <f t="shared" si="2"/>
        <v>0</v>
      </c>
    </row>
    <row r="32" spans="1:6" x14ac:dyDescent="0.25">
      <c r="A32" s="48"/>
      <c r="B32" s="12" t="s">
        <v>36</v>
      </c>
      <c r="C32" s="9" t="s">
        <v>5</v>
      </c>
      <c r="D32" s="26"/>
      <c r="E32" s="33">
        <v>2</v>
      </c>
      <c r="F32" s="18">
        <f t="shared" si="2"/>
        <v>0</v>
      </c>
    </row>
    <row r="33" spans="1:7" x14ac:dyDescent="0.25">
      <c r="A33" s="48"/>
      <c r="B33" s="12" t="s">
        <v>37</v>
      </c>
      <c r="C33" s="9" t="s">
        <v>5</v>
      </c>
      <c r="D33" s="26"/>
      <c r="E33" s="33">
        <v>17</v>
      </c>
      <c r="F33" s="18">
        <f t="shared" si="2"/>
        <v>0</v>
      </c>
    </row>
    <row r="34" spans="1:7" x14ac:dyDescent="0.25">
      <c r="A34" s="48"/>
      <c r="B34" s="12" t="s">
        <v>40</v>
      </c>
      <c r="C34" s="9" t="s">
        <v>5</v>
      </c>
      <c r="D34" s="26"/>
      <c r="E34" s="33">
        <v>5</v>
      </c>
      <c r="F34" s="18">
        <f t="shared" si="2"/>
        <v>0</v>
      </c>
    </row>
    <row r="35" spans="1:7" x14ac:dyDescent="0.25">
      <c r="A35" s="48"/>
      <c r="B35" s="12" t="s">
        <v>38</v>
      </c>
      <c r="C35" s="9" t="s">
        <v>5</v>
      </c>
      <c r="D35" s="26"/>
      <c r="E35" s="33">
        <v>9</v>
      </c>
      <c r="F35" s="18">
        <f t="shared" si="2"/>
        <v>0</v>
      </c>
    </row>
    <row r="36" spans="1:7" x14ac:dyDescent="0.25">
      <c r="A36" s="48"/>
      <c r="B36" s="12" t="s">
        <v>39</v>
      </c>
      <c r="C36" s="9" t="s">
        <v>5</v>
      </c>
      <c r="D36" s="26"/>
      <c r="E36" s="33">
        <v>0</v>
      </c>
      <c r="F36" s="18">
        <f>D36*E36</f>
        <v>0</v>
      </c>
    </row>
    <row r="37" spans="1:7" x14ac:dyDescent="0.25">
      <c r="A37" s="43" t="s">
        <v>20</v>
      </c>
      <c r="B37" s="5" t="s">
        <v>44</v>
      </c>
      <c r="C37" s="4"/>
      <c r="D37" s="10"/>
      <c r="E37" s="11"/>
      <c r="F37" s="27"/>
    </row>
    <row r="38" spans="1:7" x14ac:dyDescent="0.25">
      <c r="A38" s="44"/>
      <c r="B38" t="s">
        <v>73</v>
      </c>
      <c r="C38" s="9" t="s">
        <v>71</v>
      </c>
      <c r="D38" s="26"/>
      <c r="E38" s="39">
        <v>3000</v>
      </c>
      <c r="F38" s="18">
        <f>D38*E38</f>
        <v>0</v>
      </c>
      <c r="G38" s="37"/>
    </row>
    <row r="39" spans="1:7" x14ac:dyDescent="0.25">
      <c r="A39" s="43" t="s">
        <v>46</v>
      </c>
      <c r="B39" s="5" t="s">
        <v>45</v>
      </c>
      <c r="C39" s="4"/>
      <c r="D39" s="10"/>
      <c r="E39" s="11"/>
      <c r="F39" s="27"/>
    </row>
    <row r="40" spans="1:7" x14ac:dyDescent="0.25">
      <c r="A40" s="48"/>
      <c r="B40" s="12" t="s">
        <v>50</v>
      </c>
      <c r="C40" s="9" t="s">
        <v>5</v>
      </c>
      <c r="D40" s="26"/>
      <c r="E40" s="33">
        <v>1</v>
      </c>
      <c r="F40" s="18">
        <f>D40*E40</f>
        <v>0</v>
      </c>
      <c r="G40" s="37"/>
    </row>
    <row r="41" spans="1:7" x14ac:dyDescent="0.25">
      <c r="A41" s="48"/>
      <c r="B41" s="12" t="s">
        <v>59</v>
      </c>
      <c r="C41" s="9" t="s">
        <v>5</v>
      </c>
      <c r="D41" s="26"/>
      <c r="E41" s="33">
        <v>1</v>
      </c>
      <c r="F41" s="18">
        <f>D41*E41</f>
        <v>0</v>
      </c>
      <c r="G41" s="37"/>
    </row>
    <row r="42" spans="1:7" x14ac:dyDescent="0.25">
      <c r="A42" s="48"/>
      <c r="B42" s="32" t="s">
        <v>84</v>
      </c>
      <c r="C42" s="9" t="s">
        <v>5</v>
      </c>
      <c r="D42" s="26"/>
      <c r="E42" s="33">
        <v>2905</v>
      </c>
      <c r="F42" s="18">
        <f>D42*E42</f>
        <v>0</v>
      </c>
      <c r="G42" s="38"/>
    </row>
    <row r="43" spans="1:7" ht="15.75" thickBot="1" x14ac:dyDescent="0.3">
      <c r="A43" s="1"/>
      <c r="B43" s="1"/>
      <c r="C43" s="1"/>
      <c r="D43" s="1"/>
      <c r="E43" s="1"/>
      <c r="F43" s="1"/>
      <c r="G43" s="38"/>
    </row>
    <row r="44" spans="1:7" ht="15.75" thickBot="1" x14ac:dyDescent="0.3">
      <c r="A44" s="1"/>
      <c r="B44" s="1"/>
      <c r="C44" s="1"/>
      <c r="D44" s="1" t="s">
        <v>14</v>
      </c>
      <c r="E44" s="1"/>
      <c r="F44" s="40">
        <f>SUM(F5:F5)</f>
        <v>0</v>
      </c>
    </row>
    <row r="45" spans="1:7" ht="15.75" thickBot="1" x14ac:dyDescent="0.3">
      <c r="A45" s="1"/>
      <c r="B45" s="1" t="s">
        <v>75</v>
      </c>
      <c r="C45" s="1"/>
      <c r="D45" s="1"/>
      <c r="E45" s="1"/>
      <c r="F45" s="1"/>
    </row>
    <row r="46" spans="1:7" ht="15.75" thickBot="1" x14ac:dyDescent="0.3">
      <c r="A46" s="1"/>
      <c r="B46" s="3" t="s">
        <v>77</v>
      </c>
      <c r="C46" s="1"/>
      <c r="D46" s="1" t="s">
        <v>15</v>
      </c>
      <c r="E46" s="1"/>
      <c r="F46" s="40">
        <f>SUM(F7:F11)</f>
        <v>0</v>
      </c>
    </row>
    <row r="47" spans="1:7" ht="15.75" thickBot="1" x14ac:dyDescent="0.3">
      <c r="B47" s="1"/>
      <c r="C47" s="1"/>
      <c r="D47" s="1"/>
      <c r="E47" s="1"/>
      <c r="F47" s="1"/>
    </row>
    <row r="48" spans="1:7" ht="15.75" thickBot="1" x14ac:dyDescent="0.3">
      <c r="B48" s="1"/>
      <c r="C48" s="1"/>
      <c r="D48" s="1" t="s">
        <v>69</v>
      </c>
      <c r="E48" s="1"/>
      <c r="F48" s="40">
        <f>SUM(F13)</f>
        <v>0</v>
      </c>
    </row>
    <row r="49" spans="1:6" ht="15.75" thickBot="1" x14ac:dyDescent="0.3">
      <c r="B49" s="1"/>
      <c r="C49" s="1"/>
      <c r="D49" s="1"/>
      <c r="E49" s="1"/>
      <c r="F49" s="1"/>
    </row>
    <row r="50" spans="1:6" ht="15.75" thickBot="1" x14ac:dyDescent="0.3">
      <c r="B50" s="1"/>
      <c r="C50" s="1"/>
      <c r="D50" s="1" t="s">
        <v>49</v>
      </c>
      <c r="E50" s="1"/>
      <c r="F50" s="40">
        <f>SUM(F25:F36)</f>
        <v>0</v>
      </c>
    </row>
    <row r="51" spans="1:6" ht="15.75" thickBot="1" x14ac:dyDescent="0.3">
      <c r="B51" s="1"/>
      <c r="C51" s="1"/>
      <c r="D51" s="1"/>
      <c r="E51" s="1"/>
      <c r="F51" s="1"/>
    </row>
    <row r="52" spans="1:6" ht="15.75" thickBot="1" x14ac:dyDescent="0.3">
      <c r="B52" s="1" t="s">
        <v>72</v>
      </c>
      <c r="C52" s="1"/>
      <c r="D52" s="1" t="s">
        <v>74</v>
      </c>
      <c r="E52" s="1"/>
      <c r="F52" s="40">
        <f>F38</f>
        <v>0</v>
      </c>
    </row>
    <row r="53" spans="1:6" ht="15.75" thickBot="1" x14ac:dyDescent="0.3">
      <c r="B53" s="1"/>
      <c r="C53" s="1"/>
      <c r="D53" s="1"/>
      <c r="E53" s="1"/>
      <c r="F53" s="1"/>
    </row>
    <row r="54" spans="1:6" ht="15.75" thickBot="1" x14ac:dyDescent="0.3">
      <c r="B54" s="1"/>
      <c r="C54" s="1"/>
      <c r="D54" s="1" t="s">
        <v>56</v>
      </c>
      <c r="E54" s="1"/>
      <c r="F54" s="40">
        <f>SUM(F40:F42)</f>
        <v>0</v>
      </c>
    </row>
    <row r="55" spans="1:6" ht="18.75" x14ac:dyDescent="0.3">
      <c r="B55" s="20" t="s">
        <v>65</v>
      </c>
    </row>
    <row r="56" spans="1:6" ht="51" x14ac:dyDescent="0.25">
      <c r="A56" s="3"/>
      <c r="B56" s="3"/>
      <c r="C56" s="4" t="s">
        <v>0</v>
      </c>
      <c r="D56" s="4" t="s">
        <v>1</v>
      </c>
      <c r="E56" s="4" t="s">
        <v>2</v>
      </c>
      <c r="F56" s="4" t="s">
        <v>3</v>
      </c>
    </row>
    <row r="57" spans="1:6" x14ac:dyDescent="0.25">
      <c r="A57" s="49" t="s">
        <v>51</v>
      </c>
      <c r="B57" s="30" t="s">
        <v>22</v>
      </c>
      <c r="C57" s="21"/>
      <c r="D57" s="6"/>
      <c r="E57" s="4"/>
      <c r="F57" s="7"/>
    </row>
    <row r="58" spans="1:6" x14ac:dyDescent="0.25">
      <c r="A58" s="49"/>
      <c r="B58" s="31" t="s">
        <v>61</v>
      </c>
      <c r="C58" s="28" t="s">
        <v>47</v>
      </c>
      <c r="D58" s="25"/>
      <c r="E58" s="9">
        <v>1</v>
      </c>
      <c r="F58" s="18">
        <f t="shared" ref="F58:F61" si="3">D58*E58</f>
        <v>0</v>
      </c>
    </row>
    <row r="59" spans="1:6" x14ac:dyDescent="0.25">
      <c r="A59" s="49"/>
      <c r="B59" s="31" t="s">
        <v>63</v>
      </c>
      <c r="C59" s="28" t="s">
        <v>47</v>
      </c>
      <c r="D59" s="25"/>
      <c r="E59" s="9">
        <v>1</v>
      </c>
      <c r="F59" s="18">
        <f t="shared" si="3"/>
        <v>0</v>
      </c>
    </row>
    <row r="60" spans="1:6" x14ac:dyDescent="0.25">
      <c r="A60" s="49"/>
      <c r="B60" s="31" t="s">
        <v>60</v>
      </c>
      <c r="C60" s="28" t="s">
        <v>47</v>
      </c>
      <c r="D60" s="25"/>
      <c r="E60" s="9">
        <v>1</v>
      </c>
      <c r="F60" s="18">
        <f t="shared" si="3"/>
        <v>0</v>
      </c>
    </row>
    <row r="61" spans="1:6" x14ac:dyDescent="0.25">
      <c r="A61" s="49"/>
      <c r="B61" s="31" t="s">
        <v>62</v>
      </c>
      <c r="C61" s="28" t="s">
        <v>47</v>
      </c>
      <c r="D61" s="25"/>
      <c r="E61" s="9">
        <v>1</v>
      </c>
      <c r="F61" s="18">
        <f t="shared" si="3"/>
        <v>0</v>
      </c>
    </row>
    <row r="62" spans="1:6" x14ac:dyDescent="0.25">
      <c r="A62" s="43" t="s">
        <v>52</v>
      </c>
      <c r="B62" s="29" t="s">
        <v>18</v>
      </c>
      <c r="C62" s="4"/>
      <c r="D62" s="10"/>
      <c r="E62" s="11"/>
      <c r="F62" s="7"/>
    </row>
    <row r="63" spans="1:6" x14ac:dyDescent="0.25">
      <c r="A63" s="48"/>
      <c r="B63" s="12" t="s">
        <v>68</v>
      </c>
      <c r="C63" s="9" t="s">
        <v>8</v>
      </c>
      <c r="D63" s="26"/>
      <c r="E63" s="9">
        <v>0</v>
      </c>
      <c r="F63" s="13">
        <f>D63*E63</f>
        <v>0</v>
      </c>
    </row>
    <row r="64" spans="1:6" x14ac:dyDescent="0.25">
      <c r="A64" s="48"/>
      <c r="B64" s="12" t="s">
        <v>67</v>
      </c>
      <c r="C64" s="9" t="s">
        <v>8</v>
      </c>
      <c r="D64" s="26"/>
      <c r="E64" s="9">
        <v>12</v>
      </c>
      <c r="F64" s="13">
        <f>D64*E64</f>
        <v>0</v>
      </c>
    </row>
    <row r="65" spans="1:6" x14ac:dyDescent="0.25">
      <c r="A65" s="44"/>
      <c r="B65" s="12" t="s">
        <v>64</v>
      </c>
      <c r="C65" s="9" t="s">
        <v>8</v>
      </c>
      <c r="D65" s="26"/>
      <c r="E65" s="9">
        <v>49</v>
      </c>
      <c r="F65" s="13">
        <f>D65*E65</f>
        <v>0</v>
      </c>
    </row>
    <row r="66" spans="1:6" ht="15.75" thickBot="1" x14ac:dyDescent="0.3">
      <c r="A66" s="1"/>
      <c r="B66" s="1"/>
      <c r="C66" s="1"/>
      <c r="D66" s="1"/>
      <c r="E66" s="1"/>
      <c r="F66" s="1"/>
    </row>
    <row r="67" spans="1:6" ht="15.75" thickBot="1" x14ac:dyDescent="0.3">
      <c r="B67" s="1"/>
      <c r="C67" s="1"/>
      <c r="D67" s="1" t="s">
        <v>54</v>
      </c>
      <c r="E67" s="1"/>
      <c r="F67" s="40">
        <f>SUM(F58:F61)</f>
        <v>0</v>
      </c>
    </row>
    <row r="68" spans="1:6" ht="15.75" thickBot="1" x14ac:dyDescent="0.3">
      <c r="B68" s="1"/>
      <c r="C68" s="1"/>
      <c r="D68" s="1"/>
      <c r="E68" s="1"/>
      <c r="F68" s="1"/>
    </row>
    <row r="69" spans="1:6" ht="15.75" thickBot="1" x14ac:dyDescent="0.3">
      <c r="B69" s="1"/>
      <c r="C69" s="1"/>
      <c r="D69" s="1" t="s">
        <v>55</v>
      </c>
      <c r="E69" s="1"/>
      <c r="F69" s="40">
        <f>SUM(F63:F65)</f>
        <v>0</v>
      </c>
    </row>
    <row r="70" spans="1:6" ht="15.75" thickBot="1" x14ac:dyDescent="0.3">
      <c r="B70" s="1"/>
      <c r="C70" s="1"/>
      <c r="D70" s="1"/>
      <c r="E70" s="1"/>
      <c r="F70" s="1"/>
    </row>
    <row r="71" spans="1:6" ht="15.75" thickBot="1" x14ac:dyDescent="0.3">
      <c r="A71" s="19" t="s">
        <v>53</v>
      </c>
      <c r="B71" s="5" t="s">
        <v>21</v>
      </c>
      <c r="C71" s="4" t="s">
        <v>24</v>
      </c>
      <c r="D71" s="24"/>
      <c r="E71" s="42"/>
      <c r="F71" s="41">
        <f>D71</f>
        <v>0</v>
      </c>
    </row>
    <row r="72" spans="1:6" ht="15.75" thickBot="1" x14ac:dyDescent="0.3">
      <c r="A72" s="1"/>
      <c r="B72" s="1"/>
      <c r="C72" s="1"/>
      <c r="D72" s="1"/>
      <c r="E72" s="1"/>
      <c r="F72" s="1"/>
    </row>
    <row r="73" spans="1:6" ht="16.5" thickBot="1" x14ac:dyDescent="0.3">
      <c r="A73" s="22"/>
      <c r="B73" s="45" t="s">
        <v>70</v>
      </c>
      <c r="C73" s="46"/>
      <c r="D73" s="46"/>
      <c r="E73" s="47"/>
      <c r="F73" s="41">
        <f>F44+F46+F48+F50+F52+F54+F67+F69-F71</f>
        <v>0</v>
      </c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B75" s="1"/>
      <c r="C75" s="15"/>
      <c r="D75" s="1"/>
      <c r="E75" s="15"/>
      <c r="F75" s="1"/>
    </row>
    <row r="76" spans="1:6" x14ac:dyDescent="0.25">
      <c r="B76" s="1"/>
      <c r="C76" s="16"/>
      <c r="D76" s="17"/>
      <c r="E76" s="16"/>
      <c r="F76" s="2"/>
    </row>
  </sheetData>
  <mergeCells count="11">
    <mergeCell ref="A4:A5"/>
    <mergeCell ref="A6:A11"/>
    <mergeCell ref="A14:A20"/>
    <mergeCell ref="A12:A13"/>
    <mergeCell ref="A24:A36"/>
    <mergeCell ref="A21:A23"/>
    <mergeCell ref="A37:A38"/>
    <mergeCell ref="B73:E73"/>
    <mergeCell ref="A39:A42"/>
    <mergeCell ref="A57:A61"/>
    <mergeCell ref="A62:A65"/>
  </mergeCells>
  <phoneticPr fontId="8" type="noConversion"/>
  <pageMargins left="0.19685039370078741" right="0.19685039370078741" top="7.874015748031496E-2" bottom="0.19685039370078741" header="0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dosoudils</dc:creator>
  <cp:lastModifiedBy>Mohelská Lenka</cp:lastModifiedBy>
  <cp:lastPrinted>2025-08-20T11:47:11Z</cp:lastPrinted>
  <dcterms:created xsi:type="dcterms:W3CDTF">2014-07-11T07:26:46Z</dcterms:created>
  <dcterms:modified xsi:type="dcterms:W3CDTF">2025-10-22T11:47:46Z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