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IVAN\Ochrana 2026\Chemické prostriedky\"/>
    </mc:Choice>
  </mc:AlternateContent>
  <xr:revisionPtr revIDLastSave="0" documentId="13_ncr:1_{677DB53D-BB52-4710-83CA-4E47FAF01652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Spolu OZ" sheetId="123" r:id="rId1"/>
  </sheets>
  <definedNames>
    <definedName name="_xlnm.Print_Area" localSheetId="0">'Spolu OZ'!$A$1:$X$96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2" i="123" l="1"/>
  <c r="S25" i="123"/>
  <c r="S24" i="123"/>
  <c r="S28" i="123"/>
  <c r="S40" i="123"/>
  <c r="S30" i="123"/>
  <c r="S9" i="123"/>
  <c r="S34" i="123"/>
  <c r="S73" i="123"/>
  <c r="S74" i="123"/>
  <c r="S71" i="123"/>
  <c r="S70" i="123"/>
  <c r="S69" i="123"/>
  <c r="S68" i="123"/>
  <c r="S67" i="123"/>
  <c r="S66" i="123"/>
  <c r="S65" i="123"/>
  <c r="S64" i="123"/>
  <c r="S63" i="123"/>
  <c r="S62" i="123"/>
  <c r="S61" i="123"/>
  <c r="S60" i="123"/>
  <c r="S59" i="123"/>
  <c r="S58" i="123"/>
  <c r="S57" i="123"/>
  <c r="S56" i="123"/>
  <c r="S55" i="123"/>
  <c r="S53" i="123"/>
  <c r="S52" i="123"/>
  <c r="S51" i="123"/>
  <c r="S50" i="123"/>
  <c r="S49" i="123"/>
  <c r="S48" i="123"/>
  <c r="S47" i="123"/>
  <c r="S46" i="123"/>
  <c r="S45" i="123"/>
  <c r="S44" i="123"/>
  <c r="S42" i="123"/>
  <c r="S41" i="123"/>
  <c r="S39" i="123"/>
  <c r="S38" i="123"/>
  <c r="S37" i="123"/>
  <c r="S35" i="123"/>
  <c r="S33" i="123"/>
  <c r="S32" i="123"/>
  <c r="S31" i="123"/>
  <c r="S27" i="123"/>
  <c r="S26" i="123"/>
  <c r="S23" i="123"/>
  <c r="S22" i="123"/>
  <c r="S21" i="123"/>
  <c r="S19" i="123"/>
  <c r="S17" i="123"/>
  <c r="S16" i="123"/>
  <c r="S15" i="123"/>
  <c r="S14" i="123"/>
  <c r="S13" i="123"/>
  <c r="S12" i="123"/>
  <c r="S11" i="123"/>
  <c r="S10" i="123"/>
  <c r="S8" i="123"/>
  <c r="S7" i="123"/>
  <c r="S5" i="123"/>
  <c r="S4" i="123"/>
</calcChain>
</file>

<file path=xl/sharedStrings.xml><?xml version="1.0" encoding="utf-8"?>
<sst xmlns="http://schemas.openxmlformats.org/spreadsheetml/2006/main" count="246" uniqueCount="162">
  <si>
    <t>Insekticídy</t>
  </si>
  <si>
    <t>Herbicídy</t>
  </si>
  <si>
    <t>Feromóny</t>
  </si>
  <si>
    <t>XL – Ecolure</t>
  </si>
  <si>
    <t>Repelenty</t>
  </si>
  <si>
    <t>Scolycid</t>
  </si>
  <si>
    <t>Karate Zeon</t>
  </si>
  <si>
    <t>ID - Ecolure</t>
  </si>
  <si>
    <t>Hnojivá (kg)</t>
  </si>
  <si>
    <t>PC Ecolure tubus</t>
  </si>
  <si>
    <t>Iné prípravky</t>
  </si>
  <si>
    <t>IT Ecolure tubus</t>
  </si>
  <si>
    <t>IT Ecolure Mega tubus</t>
  </si>
  <si>
    <t>WAM</t>
  </si>
  <si>
    <t>Garlon New</t>
  </si>
  <si>
    <t>PCIT Ecolure Tubus</t>
  </si>
  <si>
    <t>Roundup  Klasik pro</t>
  </si>
  <si>
    <t>TRICO</t>
  </si>
  <si>
    <t>Theyson lapač</t>
  </si>
  <si>
    <t>Vaztak Pro</t>
  </si>
  <si>
    <t xml:space="preserve">PC Ecolure Mega tubus </t>
  </si>
  <si>
    <t>Agil 100</t>
  </si>
  <si>
    <t>OZ LESY SPOLU</t>
  </si>
  <si>
    <t>OZ Karpaty
Pri rybníku 1301
908 41 Šaštín
+421918334865</t>
  </si>
  <si>
    <t>OZ Podunajsko
Koháryho 2
934 01 Levice
+421918334482</t>
  </si>
  <si>
    <t>OZ Tríbeč
Parkova 7
951 93 Topoľčianky
+421918333529</t>
  </si>
  <si>
    <t>OZ Považie
Hodžova 38
911 52 Trenčín
+421918333391</t>
  </si>
  <si>
    <t xml:space="preserve">OZ Sever
Orlové 300
017 01 P. Bystrica
+421918913679
</t>
  </si>
  <si>
    <t>OZ Tatry
Juraja Martinku 110/6
033 11 L. Hrádok
+421918335440</t>
  </si>
  <si>
    <t xml:space="preserve">OZ Tatry
Miestneho priemyslu 569
029 01 Námestovo
+421907600942
</t>
  </si>
  <si>
    <t>OZ Horehronie
Hlavná 245
976 52 Č. Balog
+421918333425</t>
  </si>
  <si>
    <t>OZ Poľana
Kriváň 334
962 04 Kriváň
+421903471554</t>
  </si>
  <si>
    <t>OZ Gemer
Námestie slobody 2
050 80 Revúca
+421918335909</t>
  </si>
  <si>
    <t>OZ Východ
Jovická 1711
048 01 Rožňava
+421918335979</t>
  </si>
  <si>
    <t>OZ Šariš
Obrancov mieru 6
080 01 Prešov
+421915796391</t>
  </si>
  <si>
    <t>OZ Vihorlat
Čemernianska 136
093 03 Vranov n. Topľou
+421918333806</t>
  </si>
  <si>
    <t>Názov prípravku</t>
  </si>
  <si>
    <t>Popis - účinná látka</t>
  </si>
  <si>
    <t>Lambda-Cyhalothrin (50,000 g/l)</t>
  </si>
  <si>
    <t>Chalcogran methyl (2E,4Z)-2,4-dekadienoát</t>
  </si>
  <si>
    <t>ipsdienol 1,5 % hm</t>
  </si>
  <si>
    <t>S-cis verbenol 3,3 % hm náplň 4,5 ml T</t>
  </si>
  <si>
    <t>S-cis verbenol 3,3 % hm náplň 6,5 ml TM</t>
  </si>
  <si>
    <t>chalcogran 4,0 % hm náplň 4,5 ml T</t>
  </si>
  <si>
    <t>(S)-cis-verbenol 3,2 %+chalcogran 1,0 % náplň 4,5 ml T</t>
  </si>
  <si>
    <t>ipsdienol 3,56 g/kg+S-cis-verbenol 35,59 g/kg</t>
  </si>
  <si>
    <t xml:space="preserve">lineatín 0,9 % </t>
  </si>
  <si>
    <t>chalcogran 4,0 % hm náplň 6,5 ml T</t>
  </si>
  <si>
    <t>Propaquizafop 100g/L</t>
  </si>
  <si>
    <t>fluroxypyr 20g/l+triclopyr 60g/l</t>
  </si>
  <si>
    <t>glyphosate 360 g/l</t>
  </si>
  <si>
    <t>Quartz sand (251,000 g/kg)</t>
  </si>
  <si>
    <t>Vinyl-acetátová disperzia (450,000 g/kg)</t>
  </si>
  <si>
    <t>Ovčí tuk 64,6 g/l</t>
  </si>
  <si>
    <t>bazic Violet10 2% + ethanol 72%</t>
  </si>
  <si>
    <t>Quartz sand (300,000 g/kg)</t>
  </si>
  <si>
    <t>Agrisorb</t>
  </si>
  <si>
    <t>Chemstop spray</t>
  </si>
  <si>
    <t>Borovital/Borosan forte</t>
  </si>
  <si>
    <t>Agrovital</t>
  </si>
  <si>
    <t>Belanty</t>
  </si>
  <si>
    <t>Profiler WG</t>
  </si>
  <si>
    <t>Topas 100 EC</t>
  </si>
  <si>
    <t>Melody combi WG</t>
  </si>
  <si>
    <t>Dynali</t>
  </si>
  <si>
    <t>2 x Wuxal calcium</t>
  </si>
  <si>
    <t>Luna experience</t>
  </si>
  <si>
    <t>Momentum trio</t>
  </si>
  <si>
    <t>Luna Max</t>
  </si>
  <si>
    <t>Quadris Max</t>
  </si>
  <si>
    <t>Pergado F</t>
  </si>
  <si>
    <t>Sercadis</t>
  </si>
  <si>
    <t>Flowbrix</t>
  </si>
  <si>
    <t>Pyrus 400 sc</t>
  </si>
  <si>
    <t>Fantic f</t>
  </si>
  <si>
    <t>Champion 50 WG</t>
  </si>
  <si>
    <t xml:space="preserve">Switch </t>
  </si>
  <si>
    <t>Hakofyt</t>
  </si>
  <si>
    <t>Quizalofop-P-ethyl (100,000 g/l)</t>
  </si>
  <si>
    <t>hnojivo gran. Liadok amónny s dolomitom 27 % N</t>
  </si>
  <si>
    <t xml:space="preserve">hnojivo gran. (N) 15 % - (P2O5) 15 % -(K2O) 15% </t>
  </si>
  <si>
    <t>NPK 15:15:15 bal 1t big bag</t>
  </si>
  <si>
    <t>granulované dusíkaté hnojivo s obsahom síry 26%N+13%S</t>
  </si>
  <si>
    <t>organominerálne hnojivo s nízkym obsahom dusíka</t>
  </si>
  <si>
    <t>Cyprodinil (375 g/kg), Fludioxonil (250 g/kg)</t>
  </si>
  <si>
    <t>hydroxid Cu 770g/kg</t>
  </si>
  <si>
    <t>Bezchl.gran.hnoj.(N)8 %+(P2O5)13 %+(K2O)11%+2% horčíka</t>
  </si>
  <si>
    <t>beta-pinolene (960,000 g/l)</t>
  </si>
  <si>
    <t>kvapalné hnojivo s obsahom Bóru 150g/l / 11%</t>
  </si>
  <si>
    <t>Mefentrifluconazole (75,000 g/l)</t>
  </si>
  <si>
    <t>Fluopicolide(44,400 g/kg), Fosetyl(207,100 g/kg)</t>
  </si>
  <si>
    <t>Folpet (563,000 g/kg), Iprovalicarb (90,000 g/kg)</t>
  </si>
  <si>
    <t>Penconazole (100,000 g/l)</t>
  </si>
  <si>
    <t>Cyflufenamid (30 g/l), Difenoconazole (60 g/l)</t>
  </si>
  <si>
    <t>Fluopyram (200 g/l), Tebuconazole (200 g/l)</t>
  </si>
  <si>
    <t>Cymoxanil (40 g/kg), Folpet (250 g/kg), Fosetyl (155,3 g/kg)</t>
  </si>
  <si>
    <t>Fluopyram (75,000 g/l), Spiroxamine (200,000 g/l)</t>
  </si>
  <si>
    <t>Azoxystrobin (93,500 g/l), Folpet (500,000 g/l)</t>
  </si>
  <si>
    <t>Folpet (400,000 g/kg), Mandipropamid (50,000 g/kg)</t>
  </si>
  <si>
    <t>Fluxapyroxad (300,000 g/l)</t>
  </si>
  <si>
    <t>Copper oxychloride (638,000 g/l)</t>
  </si>
  <si>
    <t>Pyrimethanil (400,000 g/l)</t>
  </si>
  <si>
    <t>Benalaxyl-M (37,500 g/kg), Folpet (480,000 g/kg)</t>
  </si>
  <si>
    <t>Domark 10 EC</t>
  </si>
  <si>
    <t>koncentr.suspenzné hnojivo s obsahom vápnika ako CaO 240g/l,</t>
  </si>
  <si>
    <t>štrbinový lapač na pokôrny hmyz</t>
  </si>
  <si>
    <t>Špirála proti ohryzu zverou 150cm</t>
  </si>
  <si>
    <t>špirál na ochranu drevín pred zverou PVC Hrúbka materiálu 0,45 mm. Šírka pásu 8,8 cm. Priemer kmeňa pribl. 3,8 cm</t>
  </si>
  <si>
    <t>Pachový odparnik na zver s aplikátorom 675 ml</t>
  </si>
  <si>
    <t>ND korýtko + lievikdo štrbinového lapača</t>
  </si>
  <si>
    <t>nevysýchajúca lepová pasca na ochranu drevín</t>
  </si>
  <si>
    <t>draselná soľ poliakrilátu - hydrogél prášok</t>
  </si>
  <si>
    <t>Fungicídy</t>
  </si>
  <si>
    <t>Sulphur (800,000 g/kg)</t>
  </si>
  <si>
    <t>Lambda-cyhalothrin, 50 g/l</t>
  </si>
  <si>
    <t>Theyson korýtko + lievik</t>
  </si>
  <si>
    <t>Gallant</t>
  </si>
  <si>
    <t>NPK 15:15:15 bal 25 kg PE</t>
  </si>
  <si>
    <t>LAD 27% N bal 25 kg PE</t>
  </si>
  <si>
    <t>Cererit bal 25 kg PE</t>
  </si>
  <si>
    <t>Vivando</t>
  </si>
  <si>
    <t>Hnojivo LAD 27% 1t big bag</t>
  </si>
  <si>
    <t>Hnojivo DASA 26% 1t big bag</t>
  </si>
  <si>
    <t>metrafenone 500g/l</t>
  </si>
  <si>
    <r>
      <t>Tetraconazole, 100 </t>
    </r>
    <r>
      <rPr>
        <sz val="12"/>
        <rFont val="Times New Roman"/>
        <family val="1"/>
      </rPr>
      <t>g.l</t>
    </r>
    <r>
      <rPr>
        <sz val="8"/>
        <rFont val="Times New Roman"/>
        <family val="1"/>
      </rPr>
      <t>-1</t>
    </r>
    <r>
      <rPr>
        <sz val="12"/>
        <rFont val="Times New Roman"/>
        <family val="1"/>
      </rPr>
      <t> (10 % hmot.),</t>
    </r>
  </si>
  <si>
    <t>Duftzaun pena 675ml</t>
  </si>
  <si>
    <t>Cervacol Extra</t>
  </si>
  <si>
    <t>Sanatex VS</t>
  </si>
  <si>
    <t>Jednotková cena v EUR bez DPH</t>
  </si>
  <si>
    <t>Celková cena v EUR bez DPH</t>
  </si>
  <si>
    <t>Celková cena v EUR s DPH</t>
  </si>
  <si>
    <t>Výška DPH (23%)</t>
  </si>
  <si>
    <t>SPOLU</t>
  </si>
  <si>
    <t>Požiadavka na odber prípravkov na ochranu lesa a pestovateľskú činnosť na rok 2026 - OZ</t>
  </si>
  <si>
    <r>
      <t xml:space="preserve">Chalcoprax </t>
    </r>
    <r>
      <rPr>
        <sz val="12"/>
        <color rgb="FFFF0000"/>
        <rFont val="Arial CE"/>
        <charset val="238"/>
      </rPr>
      <t>*</t>
    </r>
  </si>
  <si>
    <r>
      <t xml:space="preserve">Pheroprax A </t>
    </r>
    <r>
      <rPr>
        <sz val="12"/>
        <color rgb="FFFF0000"/>
        <rFont val="Arial CE"/>
        <charset val="238"/>
      </rPr>
      <t>*</t>
    </r>
  </si>
  <si>
    <r>
      <t xml:space="preserve">Thiovit Jet / </t>
    </r>
    <r>
      <rPr>
        <sz val="12"/>
        <rFont val="Arial"/>
        <family val="2"/>
      </rPr>
      <t>Kumulus WG</t>
    </r>
  </si>
  <si>
    <t>Recervin</t>
  </si>
  <si>
    <t>Fat distillation residues (94,000 g/kg)</t>
  </si>
  <si>
    <t>Roundup Biaktiv Pro</t>
  </si>
  <si>
    <t>Balenie</t>
  </si>
  <si>
    <t>M.J.</t>
  </si>
  <si>
    <t>L</t>
  </si>
  <si>
    <t>l</t>
  </si>
  <si>
    <t>ks</t>
  </si>
  <si>
    <t>kg</t>
  </si>
  <si>
    <t>10</t>
  </si>
  <si>
    <t xml:space="preserve">glyphosate 450g/l </t>
  </si>
  <si>
    <t>H2O tablety</t>
  </si>
  <si>
    <t>Lontrel 300</t>
  </si>
  <si>
    <t>Starante forte</t>
  </si>
  <si>
    <t>Fluroxypyr 333 g/l (33.3 % hm) </t>
  </si>
  <si>
    <t>Clopyralid, 300 g .l-1 </t>
  </si>
  <si>
    <t xml:space="preserve">Silvamix </t>
  </si>
  <si>
    <t>Ochranná manžeta OSL,120cm</t>
  </si>
  <si>
    <t>Rosate TF</t>
  </si>
  <si>
    <t>štvorstranný plastový chranič listnatých drevín</t>
  </si>
  <si>
    <t>OZ Ulič                Ulič 96               067 67                    +421905552880</t>
  </si>
  <si>
    <t>Plastový obal Tubus Mercata</t>
  </si>
  <si>
    <t>Chem.prípravky Sanatex, Recervin, Roundup Biaktiv Pro a Cervacol Extra 4000 kg na OZ Horehronie+ 8000 kg Cervacol Extra na OZ Sever je potrebné dodať do 31.1.2026</t>
  </si>
  <si>
    <t>Všetky ostatné položky  dodať do 31.3.2026.
Zvyšný objem Cervacol a WAM - tie dodať do 31.8.2026.</t>
  </si>
  <si>
    <t xml:space="preserve">OZ Tatry
Lesnícka 244,029 56 Zákamanné      
+421907600942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</si>
</sst>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12"/>
      <color rgb="FF92D050"/>
      <name val="Arial CE"/>
      <charset val="238"/>
    </font>
    <font>
      <sz val="12"/>
      <color rgb="FFFF0000"/>
      <name val="Arial CE"/>
      <charset val="238"/>
    </font>
    <font>
      <sz val="10"/>
      <color rgb="FF333333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2"/>
      <color rgb="FF0070C0"/>
      <name val="Arial CE"/>
      <charset val="238"/>
    </font>
    <font>
      <b/>
      <sz val="12"/>
      <color rgb="FF92D050"/>
      <name val="Arial CE"/>
      <charset val="238"/>
    </font>
    <font>
      <sz val="10"/>
      <name val="Arial"/>
      <family val="2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20"/>
      <color rgb="FFFF0000"/>
      <name val="Calibri"/>
      <family val="2"/>
      <charset val="238"/>
    </font>
    <font>
      <sz val="12"/>
      <name val="Arial"/>
      <family val="2"/>
    </font>
    <font>
      <sz val="12"/>
      <color rgb="FF333333"/>
      <name val="Arial"/>
      <family val="2"/>
    </font>
    <font>
      <b/>
      <sz val="10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 CE"/>
      <charset val="238"/>
    </font>
    <font>
      <b/>
      <sz val="2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0" fontId="6" fillId="0" borderId="0"/>
  </cellStyleXfs>
  <cellXfs count="85">
    <xf numFmtId="0" fontId="0" fillId="0" borderId="0" xfId="0"/>
    <xf numFmtId="0" fontId="5" fillId="0" borderId="0" xfId="0" applyFont="1"/>
    <xf numFmtId="0" fontId="1" fillId="0" borderId="0" xfId="0" applyFont="1"/>
    <xf numFmtId="0" fontId="12" fillId="0" borderId="0" xfId="0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9" fillId="0" borderId="1" xfId="0" applyNumberFormat="1" applyFont="1" applyBorder="1"/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9" fillId="3" borderId="1" xfId="0" applyFont="1" applyFill="1" applyBorder="1"/>
    <xf numFmtId="0" fontId="10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/>
    <xf numFmtId="0" fontId="8" fillId="2" borderId="6" xfId="0" applyFont="1" applyFill="1" applyBorder="1"/>
    <xf numFmtId="0" fontId="6" fillId="0" borderId="1" xfId="0" applyFont="1" applyBorder="1" applyAlignment="1">
      <alignment vertical="top" wrapText="1"/>
    </xf>
    <xf numFmtId="0" fontId="8" fillId="0" borderId="6" xfId="0" applyFont="1" applyBorder="1"/>
    <xf numFmtId="3" fontId="9" fillId="3" borderId="1" xfId="0" applyNumberFormat="1" applyFont="1" applyFill="1" applyBorder="1"/>
    <xf numFmtId="3" fontId="8" fillId="3" borderId="1" xfId="0" applyNumberFormat="1" applyFont="1" applyFill="1" applyBorder="1"/>
    <xf numFmtId="0" fontId="15" fillId="0" borderId="1" xfId="0" applyFont="1" applyBorder="1"/>
    <xf numFmtId="3" fontId="13" fillId="3" borderId="1" xfId="0" applyNumberFormat="1" applyFont="1" applyFill="1" applyBorder="1"/>
    <xf numFmtId="3" fontId="19" fillId="3" borderId="1" xfId="0" applyNumberFormat="1" applyFont="1" applyFill="1" applyBorder="1"/>
    <xf numFmtId="3" fontId="18" fillId="0" borderId="1" xfId="0" applyNumberFormat="1" applyFont="1" applyBorder="1"/>
    <xf numFmtId="0" fontId="21" fillId="0" borderId="6" xfId="0" applyFont="1" applyBorder="1"/>
    <xf numFmtId="3" fontId="14" fillId="0" borderId="1" xfId="0" applyNumberFormat="1" applyFont="1" applyBorder="1"/>
    <xf numFmtId="0" fontId="20" fillId="0" borderId="1" xfId="0" applyFont="1" applyBorder="1"/>
    <xf numFmtId="0" fontId="20" fillId="0" borderId="1" xfId="0" applyFont="1" applyBorder="1" applyAlignment="1">
      <alignment wrapText="1"/>
    </xf>
    <xf numFmtId="0" fontId="6" fillId="0" borderId="1" xfId="0" applyFont="1" applyBorder="1"/>
    <xf numFmtId="49" fontId="6" fillId="0" borderId="1" xfId="0" applyNumberFormat="1" applyFont="1" applyBorder="1" applyAlignment="1">
      <alignment vertical="top" wrapText="1"/>
    </xf>
    <xf numFmtId="0" fontId="0" fillId="0" borderId="1" xfId="0" applyBorder="1"/>
    <xf numFmtId="0" fontId="8" fillId="0" borderId="8" xfId="0" applyFont="1" applyBorder="1"/>
    <xf numFmtId="0" fontId="0" fillId="0" borderId="3" xfId="0" applyBorder="1"/>
    <xf numFmtId="3" fontId="9" fillId="0" borderId="3" xfId="0" applyNumberFormat="1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21" fillId="0" borderId="6" xfId="0" applyFont="1" applyBorder="1" applyAlignment="1">
      <alignment wrapText="1"/>
    </xf>
    <xf numFmtId="2" fontId="1" fillId="0" borderId="1" xfId="0" applyNumberFormat="1" applyFont="1" applyBorder="1"/>
    <xf numFmtId="2" fontId="1" fillId="0" borderId="0" xfId="0" applyNumberFormat="1" applyFont="1"/>
    <xf numFmtId="2" fontId="22" fillId="0" borderId="2" xfId="0" applyNumberFormat="1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/>
    <xf numFmtId="2" fontId="8" fillId="3" borderId="7" xfId="0" applyNumberFormat="1" applyFont="1" applyFill="1" applyBorder="1"/>
    <xf numFmtId="2" fontId="1" fillId="4" borderId="1" xfId="0" applyNumberFormat="1" applyFont="1" applyFill="1" applyBorder="1"/>
    <xf numFmtId="2" fontId="1" fillId="0" borderId="7" xfId="0" applyNumberFormat="1" applyFont="1" applyBorder="1"/>
    <xf numFmtId="2" fontId="1" fillId="4" borderId="3" xfId="0" applyNumberFormat="1" applyFont="1" applyFill="1" applyBorder="1"/>
    <xf numFmtId="2" fontId="1" fillId="0" borderId="3" xfId="0" applyNumberFormat="1" applyFont="1" applyBorder="1"/>
    <xf numFmtId="2" fontId="1" fillId="0" borderId="9" xfId="0" applyNumberFormat="1" applyFont="1" applyBorder="1"/>
    <xf numFmtId="2" fontId="5" fillId="0" borderId="0" xfId="0" applyNumberFormat="1" applyFont="1"/>
    <xf numFmtId="2" fontId="0" fillId="4" borderId="1" xfId="0" applyNumberForma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/>
    </xf>
    <xf numFmtId="0" fontId="25" fillId="0" borderId="1" xfId="0" applyFont="1" applyBorder="1"/>
    <xf numFmtId="0" fontId="9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center" wrapText="1"/>
    </xf>
    <xf numFmtId="0" fontId="0" fillId="0" borderId="6" xfId="0" applyBorder="1"/>
    <xf numFmtId="0" fontId="30" fillId="0" borderId="6" xfId="0" applyFont="1" applyBorder="1"/>
    <xf numFmtId="0" fontId="20" fillId="0" borderId="3" xfId="0" applyFont="1" applyBorder="1"/>
    <xf numFmtId="0" fontId="22" fillId="0" borderId="3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31" fillId="0" borderId="0" xfId="0" applyFont="1"/>
    <xf numFmtId="3" fontId="8" fillId="2" borderId="1" xfId="0" applyNumberFormat="1" applyFont="1" applyFill="1" applyBorder="1"/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6"/>
  <sheetViews>
    <sheetView tabSelected="1" topLeftCell="A7" zoomScale="70" zoomScaleNormal="70" zoomScaleSheetLayoutView="70" workbookViewId="0">
      <pane xSplit="1" topLeftCell="B1" activePane="topRight" state="frozen"/>
      <selection pane="topRight" activeCell="Q34" sqref="Q34"/>
    </sheetView>
  </sheetViews>
  <sheetFormatPr defaultColWidth="6.7109375" defaultRowHeight="12.75" x14ac:dyDescent="0.2"/>
  <cols>
    <col min="1" max="1" width="28.7109375" style="2" customWidth="1"/>
    <col min="2" max="2" width="57.5703125" style="2" customWidth="1"/>
    <col min="3" max="3" width="9.42578125" style="63" customWidth="1"/>
    <col min="4" max="4" width="9.42578125" style="53" customWidth="1"/>
    <col min="5" max="5" width="11.7109375" style="2" customWidth="1"/>
    <col min="6" max="6" width="12.28515625" style="2" customWidth="1"/>
    <col min="7" max="9" width="11.7109375" style="2" customWidth="1"/>
    <col min="10" max="10" width="14.7109375" style="2" bestFit="1" customWidth="1"/>
    <col min="11" max="11" width="11.28515625" style="2" customWidth="1"/>
    <col min="12" max="12" width="12" style="2" customWidth="1"/>
    <col min="13" max="15" width="11.7109375" style="2" customWidth="1"/>
    <col min="16" max="18" width="13.28515625" style="2" customWidth="1"/>
    <col min="19" max="19" width="11.7109375" style="2" customWidth="1"/>
    <col min="20" max="20" width="7.7109375" style="37" customWidth="1"/>
    <col min="21" max="22" width="9.7109375" style="37" customWidth="1"/>
    <col min="23" max="23" width="10.7109375" style="37" customWidth="1"/>
    <col min="24" max="24" width="1.85546875" style="2" customWidth="1"/>
    <col min="25" max="26" width="6.7109375" style="2"/>
    <col min="27" max="28" width="6.7109375" style="2" customWidth="1"/>
    <col min="29" max="16384" width="6.7109375" style="2"/>
  </cols>
  <sheetData>
    <row r="1" spans="1:23" s="3" customFormat="1" ht="24.95" customHeight="1" thickBot="1" x14ac:dyDescent="0.35">
      <c r="A1" s="82" t="s">
        <v>133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</row>
    <row r="2" spans="1:23" ht="83.45" customHeight="1" x14ac:dyDescent="0.2">
      <c r="A2" s="7" t="s">
        <v>36</v>
      </c>
      <c r="B2" s="8" t="s">
        <v>37</v>
      </c>
      <c r="C2" s="65" t="s">
        <v>141</v>
      </c>
      <c r="D2" s="65" t="s">
        <v>140</v>
      </c>
      <c r="E2" s="71" t="s">
        <v>23</v>
      </c>
      <c r="F2" s="72" t="s">
        <v>24</v>
      </c>
      <c r="G2" s="72" t="s">
        <v>25</v>
      </c>
      <c r="H2" s="72" t="s">
        <v>26</v>
      </c>
      <c r="I2" s="72" t="s">
        <v>27</v>
      </c>
      <c r="J2" s="72" t="s">
        <v>28</v>
      </c>
      <c r="K2" s="72" t="s">
        <v>161</v>
      </c>
      <c r="L2" s="72" t="s">
        <v>30</v>
      </c>
      <c r="M2" s="72" t="s">
        <v>31</v>
      </c>
      <c r="N2" s="72" t="s">
        <v>32</v>
      </c>
      <c r="O2" s="72" t="s">
        <v>33</v>
      </c>
      <c r="P2" s="72" t="s">
        <v>34</v>
      </c>
      <c r="Q2" s="72" t="s">
        <v>35</v>
      </c>
      <c r="R2" s="72" t="s">
        <v>157</v>
      </c>
      <c r="S2" s="9" t="s">
        <v>22</v>
      </c>
      <c r="T2" s="38" t="s">
        <v>128</v>
      </c>
      <c r="U2" s="38" t="s">
        <v>129</v>
      </c>
      <c r="V2" s="38" t="s">
        <v>131</v>
      </c>
      <c r="W2" s="39" t="s">
        <v>130</v>
      </c>
    </row>
    <row r="3" spans="1:23" ht="20.100000000000001" customHeight="1" x14ac:dyDescent="0.25">
      <c r="A3" s="10" t="s">
        <v>0</v>
      </c>
      <c r="B3" s="11"/>
      <c r="C3" s="52"/>
      <c r="D3" s="52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/>
      <c r="T3" s="40"/>
      <c r="U3" s="40"/>
      <c r="V3" s="40"/>
      <c r="W3" s="41"/>
    </row>
    <row r="4" spans="1:23" ht="20.100000000000001" customHeight="1" x14ac:dyDescent="0.25">
      <c r="A4" s="14" t="s">
        <v>6</v>
      </c>
      <c r="B4" s="15" t="s">
        <v>114</v>
      </c>
      <c r="C4" s="54" t="s">
        <v>142</v>
      </c>
      <c r="D4" s="66">
        <v>5</v>
      </c>
      <c r="E4" s="4"/>
      <c r="F4" s="4">
        <v>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6">
        <f>SUM(E4:Q4)</f>
        <v>5</v>
      </c>
      <c r="T4" s="42"/>
      <c r="U4" s="36"/>
      <c r="V4" s="36"/>
      <c r="W4" s="43"/>
    </row>
    <row r="5" spans="1:23" ht="20.100000000000001" customHeight="1" x14ac:dyDescent="0.25">
      <c r="A5" s="16" t="s">
        <v>19</v>
      </c>
      <c r="B5" s="15" t="s">
        <v>38</v>
      </c>
      <c r="C5" s="54" t="s">
        <v>142</v>
      </c>
      <c r="D5" s="66">
        <v>5</v>
      </c>
      <c r="E5" s="4"/>
      <c r="F5" s="4"/>
      <c r="G5" s="4">
        <v>20</v>
      </c>
      <c r="H5" s="4"/>
      <c r="I5" s="4"/>
      <c r="J5" s="4"/>
      <c r="K5" s="4">
        <v>10</v>
      </c>
      <c r="L5" s="4">
        <v>95</v>
      </c>
      <c r="M5" s="79">
        <v>10</v>
      </c>
      <c r="N5" s="4">
        <v>80</v>
      </c>
      <c r="O5" s="4"/>
      <c r="P5" s="4"/>
      <c r="Q5" s="4"/>
      <c r="R5" s="4"/>
      <c r="S5" s="6">
        <f t="shared" ref="S5:S74" si="0">SUM(E5:Q5)</f>
        <v>215</v>
      </c>
      <c r="T5" s="42"/>
      <c r="U5" s="36"/>
      <c r="V5" s="36"/>
      <c r="W5" s="43"/>
    </row>
    <row r="6" spans="1:23" ht="20.100000000000001" customHeight="1" x14ac:dyDescent="0.25">
      <c r="A6" s="10" t="s">
        <v>2</v>
      </c>
      <c r="B6" s="11"/>
      <c r="C6" s="52"/>
      <c r="D6" s="52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7"/>
      <c r="T6" s="40"/>
      <c r="U6" s="40"/>
      <c r="V6" s="40"/>
      <c r="W6" s="41"/>
    </row>
    <row r="7" spans="1:23" ht="20.100000000000001" customHeight="1" x14ac:dyDescent="0.25">
      <c r="A7" s="14" t="s">
        <v>134</v>
      </c>
      <c r="B7" s="15" t="s">
        <v>39</v>
      </c>
      <c r="C7" s="54" t="s">
        <v>144</v>
      </c>
      <c r="D7" s="66">
        <v>5</v>
      </c>
      <c r="E7" s="4">
        <v>20</v>
      </c>
      <c r="F7" s="4"/>
      <c r="G7" s="4">
        <v>115</v>
      </c>
      <c r="H7" s="4">
        <v>120</v>
      </c>
      <c r="I7" s="4"/>
      <c r="J7" s="79">
        <v>120</v>
      </c>
      <c r="K7" s="79"/>
      <c r="L7" s="79">
        <v>405</v>
      </c>
      <c r="M7" s="79">
        <v>20</v>
      </c>
      <c r="N7" s="79"/>
      <c r="O7" s="79"/>
      <c r="P7" s="79"/>
      <c r="Q7" s="79"/>
      <c r="R7" s="4"/>
      <c r="S7" s="6">
        <f t="shared" si="0"/>
        <v>800</v>
      </c>
      <c r="T7" s="42"/>
      <c r="U7" s="36"/>
      <c r="V7" s="36"/>
      <c r="W7" s="43"/>
    </row>
    <row r="8" spans="1:23" ht="20.100000000000001" customHeight="1" x14ac:dyDescent="0.25">
      <c r="A8" s="14" t="s">
        <v>7</v>
      </c>
      <c r="B8" s="15" t="s">
        <v>40</v>
      </c>
      <c r="C8" s="54" t="s">
        <v>144</v>
      </c>
      <c r="D8" s="66">
        <v>5</v>
      </c>
      <c r="E8" s="4">
        <v>30</v>
      </c>
      <c r="F8" s="4"/>
      <c r="G8" s="4">
        <v>5</v>
      </c>
      <c r="H8" s="4">
        <v>10</v>
      </c>
      <c r="I8" s="4">
        <v>85</v>
      </c>
      <c r="J8" s="79">
        <v>25</v>
      </c>
      <c r="K8" s="79"/>
      <c r="L8" s="79">
        <v>10</v>
      </c>
      <c r="M8" s="79">
        <v>80</v>
      </c>
      <c r="N8" s="79">
        <v>5</v>
      </c>
      <c r="O8" s="79"/>
      <c r="P8" s="79">
        <v>5</v>
      </c>
      <c r="Q8" s="79">
        <v>10</v>
      </c>
      <c r="R8" s="4"/>
      <c r="S8" s="6">
        <f t="shared" si="0"/>
        <v>265</v>
      </c>
      <c r="T8" s="42"/>
      <c r="U8" s="36"/>
      <c r="V8" s="36"/>
      <c r="W8" s="43"/>
    </row>
    <row r="9" spans="1:23" ht="20.100000000000001" customHeight="1" x14ac:dyDescent="0.25">
      <c r="A9" s="14" t="s">
        <v>11</v>
      </c>
      <c r="B9" s="15" t="s">
        <v>41</v>
      </c>
      <c r="C9" s="54" t="s">
        <v>144</v>
      </c>
      <c r="D9" s="66">
        <v>5</v>
      </c>
      <c r="E9" s="4">
        <v>60</v>
      </c>
      <c r="F9" s="4"/>
      <c r="G9" s="4">
        <v>390</v>
      </c>
      <c r="H9" s="4">
        <v>65</v>
      </c>
      <c r="I9" s="4"/>
      <c r="J9" s="79">
        <v>90</v>
      </c>
      <c r="K9" s="79"/>
      <c r="L9" s="79">
        <v>165</v>
      </c>
      <c r="M9" s="79">
        <v>200</v>
      </c>
      <c r="N9" s="79">
        <v>260</v>
      </c>
      <c r="O9" s="79"/>
      <c r="P9" s="79"/>
      <c r="Q9" s="79"/>
      <c r="R9" s="4">
        <v>10</v>
      </c>
      <c r="S9" s="6">
        <f>SUM(E9:R9)</f>
        <v>1240</v>
      </c>
      <c r="T9" s="42"/>
      <c r="U9" s="36"/>
      <c r="V9" s="36"/>
      <c r="W9" s="43"/>
    </row>
    <row r="10" spans="1:23" ht="20.100000000000001" customHeight="1" x14ac:dyDescent="0.25">
      <c r="A10" s="14" t="s">
        <v>12</v>
      </c>
      <c r="B10" s="15" t="s">
        <v>42</v>
      </c>
      <c r="C10" s="54" t="s">
        <v>144</v>
      </c>
      <c r="D10" s="66">
        <v>5</v>
      </c>
      <c r="E10" s="4"/>
      <c r="F10" s="4"/>
      <c r="G10" s="4">
        <v>195</v>
      </c>
      <c r="H10" s="4">
        <v>170</v>
      </c>
      <c r="I10" s="4">
        <v>345</v>
      </c>
      <c r="J10" s="79"/>
      <c r="K10" s="79"/>
      <c r="L10" s="79"/>
      <c r="M10" s="79">
        <v>495</v>
      </c>
      <c r="N10" s="79">
        <v>130</v>
      </c>
      <c r="O10" s="79">
        <v>70</v>
      </c>
      <c r="P10" s="79">
        <v>120</v>
      </c>
      <c r="Q10" s="79">
        <v>95</v>
      </c>
      <c r="R10" s="4"/>
      <c r="S10" s="6">
        <f t="shared" si="0"/>
        <v>1620</v>
      </c>
      <c r="T10" s="42"/>
      <c r="U10" s="36"/>
      <c r="V10" s="36"/>
      <c r="W10" s="43"/>
    </row>
    <row r="11" spans="1:23" ht="20.100000000000001" customHeight="1" x14ac:dyDescent="0.25">
      <c r="A11" s="14" t="s">
        <v>9</v>
      </c>
      <c r="B11" s="15" t="s">
        <v>43</v>
      </c>
      <c r="C11" s="54" t="s">
        <v>144</v>
      </c>
      <c r="D11" s="66">
        <v>5</v>
      </c>
      <c r="E11" s="4"/>
      <c r="F11" s="4"/>
      <c r="G11" s="4">
        <v>135</v>
      </c>
      <c r="H11" s="4">
        <v>5</v>
      </c>
      <c r="I11" s="4"/>
      <c r="J11" s="79">
        <v>60</v>
      </c>
      <c r="K11" s="79"/>
      <c r="L11" s="79">
        <v>10</v>
      </c>
      <c r="M11" s="79">
        <v>95</v>
      </c>
      <c r="N11" s="79">
        <v>150</v>
      </c>
      <c r="O11" s="79"/>
      <c r="P11" s="79"/>
      <c r="Q11" s="79">
        <v>15</v>
      </c>
      <c r="R11" s="4"/>
      <c r="S11" s="6">
        <f t="shared" si="0"/>
        <v>470</v>
      </c>
      <c r="T11" s="42"/>
      <c r="U11" s="36"/>
      <c r="V11" s="36"/>
      <c r="W11" s="43"/>
    </row>
    <row r="12" spans="1:23" ht="20.100000000000001" customHeight="1" x14ac:dyDescent="0.25">
      <c r="A12" s="14" t="s">
        <v>20</v>
      </c>
      <c r="B12" s="15" t="s">
        <v>47</v>
      </c>
      <c r="C12" s="54" t="s">
        <v>144</v>
      </c>
      <c r="D12" s="66">
        <v>5</v>
      </c>
      <c r="E12" s="4"/>
      <c r="F12" s="4"/>
      <c r="G12" s="4">
        <v>45</v>
      </c>
      <c r="H12" s="4">
        <v>10</v>
      </c>
      <c r="I12" s="4">
        <v>150</v>
      </c>
      <c r="J12" s="79"/>
      <c r="K12" s="79"/>
      <c r="L12" s="79"/>
      <c r="M12" s="79">
        <v>110</v>
      </c>
      <c r="N12" s="79"/>
      <c r="O12" s="79">
        <v>10</v>
      </c>
      <c r="P12" s="79">
        <v>40</v>
      </c>
      <c r="Q12" s="79">
        <v>20</v>
      </c>
      <c r="R12" s="4"/>
      <c r="S12" s="6">
        <f t="shared" si="0"/>
        <v>385</v>
      </c>
      <c r="T12" s="42"/>
      <c r="U12" s="36"/>
      <c r="V12" s="36"/>
      <c r="W12" s="43"/>
    </row>
    <row r="13" spans="1:23" ht="20.100000000000001" customHeight="1" x14ac:dyDescent="0.25">
      <c r="A13" s="14" t="s">
        <v>15</v>
      </c>
      <c r="B13" s="15" t="s">
        <v>44</v>
      </c>
      <c r="C13" s="54" t="s">
        <v>144</v>
      </c>
      <c r="D13" s="66">
        <v>5</v>
      </c>
      <c r="E13" s="4"/>
      <c r="F13" s="4">
        <v>5</v>
      </c>
      <c r="G13" s="4"/>
      <c r="H13" s="4">
        <v>70</v>
      </c>
      <c r="I13" s="4"/>
      <c r="J13" s="79"/>
      <c r="K13" s="79"/>
      <c r="L13" s="79"/>
      <c r="M13" s="79"/>
      <c r="N13" s="79">
        <v>10</v>
      </c>
      <c r="O13" s="79"/>
      <c r="P13" s="79"/>
      <c r="Q13" s="79"/>
      <c r="R13" s="4"/>
      <c r="S13" s="6">
        <f t="shared" si="0"/>
        <v>85</v>
      </c>
      <c r="T13" s="42"/>
      <c r="U13" s="36"/>
      <c r="V13" s="36"/>
      <c r="W13" s="43"/>
    </row>
    <row r="14" spans="1:23" ht="20.100000000000001" customHeight="1" x14ac:dyDescent="0.25">
      <c r="A14" s="14" t="s">
        <v>135</v>
      </c>
      <c r="B14" s="15" t="s">
        <v>45</v>
      </c>
      <c r="C14" s="54" t="s">
        <v>144</v>
      </c>
      <c r="D14" s="66">
        <v>5</v>
      </c>
      <c r="E14" s="4"/>
      <c r="F14" s="4"/>
      <c r="G14" s="4"/>
      <c r="H14" s="4">
        <v>460</v>
      </c>
      <c r="I14" s="4"/>
      <c r="J14" s="79">
        <v>385</v>
      </c>
      <c r="K14" s="79"/>
      <c r="L14" s="79">
        <v>600</v>
      </c>
      <c r="M14" s="79">
        <v>130</v>
      </c>
      <c r="N14" s="79"/>
      <c r="O14" s="79"/>
      <c r="P14" s="79"/>
      <c r="Q14" s="79"/>
      <c r="R14" s="4"/>
      <c r="S14" s="6">
        <f t="shared" si="0"/>
        <v>1575</v>
      </c>
      <c r="T14" s="42"/>
      <c r="U14" s="36"/>
      <c r="V14" s="36"/>
      <c r="W14" s="43"/>
    </row>
    <row r="15" spans="1:23" ht="20.100000000000001" customHeight="1" x14ac:dyDescent="0.25">
      <c r="A15" s="14" t="s">
        <v>3</v>
      </c>
      <c r="B15" s="15" t="s">
        <v>46</v>
      </c>
      <c r="C15" s="54" t="s">
        <v>144</v>
      </c>
      <c r="D15" s="66">
        <v>5</v>
      </c>
      <c r="E15" s="4"/>
      <c r="F15" s="4"/>
      <c r="G15" s="4">
        <v>20</v>
      </c>
      <c r="H15" s="4">
        <v>5</v>
      </c>
      <c r="I15" s="4">
        <v>70</v>
      </c>
      <c r="J15" s="79">
        <v>70</v>
      </c>
      <c r="K15" s="79"/>
      <c r="L15" s="79">
        <v>60</v>
      </c>
      <c r="M15" s="79">
        <v>10</v>
      </c>
      <c r="N15" s="79">
        <v>25</v>
      </c>
      <c r="O15" s="79">
        <v>20</v>
      </c>
      <c r="P15" s="79">
        <v>5</v>
      </c>
      <c r="Q15" s="79"/>
      <c r="R15" s="4"/>
      <c r="S15" s="6">
        <f t="shared" si="0"/>
        <v>285</v>
      </c>
      <c r="T15" s="42"/>
      <c r="U15" s="36"/>
      <c r="V15" s="36"/>
      <c r="W15" s="43"/>
    </row>
    <row r="16" spans="1:23" ht="20.100000000000001" customHeight="1" x14ac:dyDescent="0.25">
      <c r="A16" s="14" t="s">
        <v>18</v>
      </c>
      <c r="B16" s="15" t="s">
        <v>105</v>
      </c>
      <c r="C16" s="54" t="s">
        <v>144</v>
      </c>
      <c r="D16" s="66">
        <v>1</v>
      </c>
      <c r="E16" s="4">
        <v>10</v>
      </c>
      <c r="F16" s="4"/>
      <c r="G16" s="4">
        <v>15</v>
      </c>
      <c r="H16" s="4"/>
      <c r="I16" s="4"/>
      <c r="J16" s="79"/>
      <c r="K16" s="79"/>
      <c r="L16" s="79"/>
      <c r="M16" s="79">
        <v>199</v>
      </c>
      <c r="N16" s="79"/>
      <c r="O16" s="79"/>
      <c r="P16" s="79"/>
      <c r="Q16" s="79">
        <v>10</v>
      </c>
      <c r="R16" s="4"/>
      <c r="S16" s="6">
        <f t="shared" si="0"/>
        <v>234</v>
      </c>
      <c r="T16" s="42"/>
      <c r="U16" s="36"/>
      <c r="V16" s="36"/>
      <c r="W16" s="43"/>
    </row>
    <row r="17" spans="1:23" ht="20.100000000000001" customHeight="1" x14ac:dyDescent="0.25">
      <c r="A17" s="14" t="s">
        <v>115</v>
      </c>
      <c r="B17" s="15" t="s">
        <v>109</v>
      </c>
      <c r="C17" s="54" t="s">
        <v>144</v>
      </c>
      <c r="D17" s="66">
        <v>1</v>
      </c>
      <c r="E17" s="4"/>
      <c r="F17" s="4"/>
      <c r="G17" s="4">
        <v>10</v>
      </c>
      <c r="H17" s="4"/>
      <c r="I17" s="4"/>
      <c r="J17" s="4"/>
      <c r="K17" s="4"/>
      <c r="L17" s="4"/>
      <c r="M17" s="4"/>
      <c r="N17" s="4">
        <v>10</v>
      </c>
      <c r="O17" s="4"/>
      <c r="P17" s="4"/>
      <c r="Q17" s="4">
        <v>10</v>
      </c>
      <c r="R17" s="4"/>
      <c r="S17" s="6">
        <f>SUM(E17:Q17)</f>
        <v>30</v>
      </c>
      <c r="T17" s="42"/>
      <c r="U17" s="36"/>
      <c r="V17" s="36"/>
      <c r="W17" s="43"/>
    </row>
    <row r="18" spans="1:23" ht="20.100000000000001" customHeight="1" x14ac:dyDescent="0.25">
      <c r="A18" s="10" t="s">
        <v>112</v>
      </c>
      <c r="B18" s="11"/>
      <c r="C18" s="52"/>
      <c r="D18" s="5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40"/>
      <c r="U18" s="40"/>
      <c r="V18" s="40"/>
      <c r="W18" s="41"/>
    </row>
    <row r="19" spans="1:23" ht="20.100000000000001" customHeight="1" x14ac:dyDescent="0.25">
      <c r="A19" s="14" t="s">
        <v>136</v>
      </c>
      <c r="B19" s="19" t="s">
        <v>113</v>
      </c>
      <c r="C19" s="55" t="s">
        <v>145</v>
      </c>
      <c r="D19" s="56">
        <v>10</v>
      </c>
      <c r="E19" s="4"/>
      <c r="F19" s="4"/>
      <c r="G19" s="4">
        <v>100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6">
        <f>SUM(E19:Q19)</f>
        <v>100</v>
      </c>
      <c r="T19" s="42"/>
      <c r="U19" s="36"/>
      <c r="V19" s="36"/>
      <c r="W19" s="43"/>
    </row>
    <row r="20" spans="1:23" ht="20.100000000000001" customHeight="1" x14ac:dyDescent="0.25">
      <c r="A20" s="10" t="s">
        <v>1</v>
      </c>
      <c r="B20" s="11"/>
      <c r="C20" s="52"/>
      <c r="D20" s="52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7"/>
      <c r="T20" s="40"/>
      <c r="U20" s="40"/>
      <c r="V20" s="40"/>
      <c r="W20" s="41"/>
    </row>
    <row r="21" spans="1:23" ht="20.100000000000001" customHeight="1" x14ac:dyDescent="0.25">
      <c r="A21" s="16" t="s">
        <v>21</v>
      </c>
      <c r="B21" s="15" t="s">
        <v>48</v>
      </c>
      <c r="C21" s="54" t="s">
        <v>142</v>
      </c>
      <c r="D21" s="66">
        <v>5</v>
      </c>
      <c r="E21" s="4"/>
      <c r="F21" s="4"/>
      <c r="G21" s="4">
        <v>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6">
        <f t="shared" si="0"/>
        <v>5</v>
      </c>
      <c r="T21" s="42"/>
      <c r="U21" s="36"/>
      <c r="V21" s="36"/>
      <c r="W21" s="43"/>
    </row>
    <row r="22" spans="1:23" ht="20.100000000000001" customHeight="1" x14ac:dyDescent="0.25">
      <c r="A22" s="16" t="s">
        <v>116</v>
      </c>
      <c r="B22" s="15" t="s">
        <v>78</v>
      </c>
      <c r="C22" s="54" t="s">
        <v>142</v>
      </c>
      <c r="D22" s="66">
        <v>5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6">
        <f t="shared" si="0"/>
        <v>0</v>
      </c>
      <c r="T22" s="42"/>
      <c r="U22" s="36"/>
      <c r="V22" s="36"/>
      <c r="W22" s="43"/>
    </row>
    <row r="23" spans="1:23" ht="20.100000000000001" customHeight="1" x14ac:dyDescent="0.25">
      <c r="A23" s="16" t="s">
        <v>14</v>
      </c>
      <c r="B23" s="15" t="s">
        <v>49</v>
      </c>
      <c r="C23" s="54" t="s">
        <v>142</v>
      </c>
      <c r="D23" s="66">
        <v>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6">
        <f t="shared" si="0"/>
        <v>0</v>
      </c>
      <c r="T23" s="42"/>
      <c r="U23" s="36"/>
      <c r="V23" s="36"/>
      <c r="W23" s="43"/>
    </row>
    <row r="24" spans="1:23" ht="20.100000000000001" customHeight="1" x14ac:dyDescent="0.25">
      <c r="A24" s="16" t="s">
        <v>149</v>
      </c>
      <c r="B24" s="15" t="s">
        <v>152</v>
      </c>
      <c r="C24" s="54" t="s">
        <v>142</v>
      </c>
      <c r="D24" s="66">
        <v>5</v>
      </c>
      <c r="E24" s="4"/>
      <c r="F24" s="4"/>
      <c r="G24" s="4">
        <v>10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6">
        <f>SUM(E24:R24)</f>
        <v>10</v>
      </c>
      <c r="T24" s="42"/>
      <c r="U24" s="36"/>
      <c r="V24" s="36"/>
      <c r="W24" s="43"/>
    </row>
    <row r="25" spans="1:23" ht="20.100000000000001" customHeight="1" x14ac:dyDescent="0.25">
      <c r="A25" s="16" t="s">
        <v>150</v>
      </c>
      <c r="B25" s="15" t="s">
        <v>151</v>
      </c>
      <c r="C25" s="54" t="s">
        <v>142</v>
      </c>
      <c r="D25" s="66">
        <v>5</v>
      </c>
      <c r="E25" s="4"/>
      <c r="F25" s="4"/>
      <c r="G25" s="4">
        <v>10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6">
        <f>SUM(E25:R25)</f>
        <v>10</v>
      </c>
      <c r="T25" s="42"/>
      <c r="U25" s="36"/>
      <c r="V25" s="36"/>
      <c r="W25" s="43"/>
    </row>
    <row r="26" spans="1:23" ht="20.100000000000001" customHeight="1" x14ac:dyDescent="0.25">
      <c r="A26" s="16" t="s">
        <v>16</v>
      </c>
      <c r="B26" s="15" t="s">
        <v>50</v>
      </c>
      <c r="C26" s="54" t="s">
        <v>142</v>
      </c>
      <c r="D26" s="66">
        <v>20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>
        <v>20</v>
      </c>
      <c r="R26" s="4"/>
      <c r="S26" s="6">
        <f t="shared" si="0"/>
        <v>20</v>
      </c>
      <c r="T26" s="42"/>
      <c r="U26" s="36"/>
      <c r="V26" s="36"/>
      <c r="W26" s="43"/>
    </row>
    <row r="27" spans="1:23" ht="20.100000000000001" customHeight="1" x14ac:dyDescent="0.25">
      <c r="A27" s="16" t="s">
        <v>139</v>
      </c>
      <c r="B27" s="15" t="s">
        <v>147</v>
      </c>
      <c r="C27" s="54" t="s">
        <v>142</v>
      </c>
      <c r="D27" s="66">
        <v>20</v>
      </c>
      <c r="E27" s="4">
        <v>180</v>
      </c>
      <c r="F27" s="79">
        <v>840</v>
      </c>
      <c r="G27" s="79">
        <v>140</v>
      </c>
      <c r="H27" s="79"/>
      <c r="I27" s="79">
        <v>20</v>
      </c>
      <c r="J27" s="79"/>
      <c r="K27" s="79"/>
      <c r="L27" s="79">
        <v>180</v>
      </c>
      <c r="M27" s="79">
        <v>140</v>
      </c>
      <c r="N27" s="79">
        <v>40</v>
      </c>
      <c r="O27" s="4">
        <v>40</v>
      </c>
      <c r="P27" s="4">
        <v>40</v>
      </c>
      <c r="Q27" s="4"/>
      <c r="R27" s="4"/>
      <c r="S27" s="6">
        <f t="shared" si="0"/>
        <v>1620</v>
      </c>
      <c r="T27" s="42"/>
      <c r="U27" s="36"/>
      <c r="V27" s="36"/>
      <c r="W27" s="43"/>
    </row>
    <row r="28" spans="1:23" ht="20.100000000000001" customHeight="1" x14ac:dyDescent="0.25">
      <c r="A28" s="16" t="s">
        <v>155</v>
      </c>
      <c r="B28" s="15"/>
      <c r="C28" s="54" t="s">
        <v>142</v>
      </c>
      <c r="D28" s="66">
        <v>20</v>
      </c>
      <c r="E28" s="4"/>
      <c r="F28" s="79"/>
      <c r="G28" s="79"/>
      <c r="H28" s="79"/>
      <c r="I28" s="79"/>
      <c r="J28" s="79"/>
      <c r="K28" s="79"/>
      <c r="L28" s="79"/>
      <c r="M28" s="79"/>
      <c r="N28" s="79"/>
      <c r="O28" s="4"/>
      <c r="P28" s="4"/>
      <c r="Q28" s="4">
        <v>20</v>
      </c>
      <c r="R28" s="4"/>
      <c r="S28" s="6">
        <f>SUM(E28:R28)</f>
        <v>20</v>
      </c>
      <c r="T28" s="42"/>
      <c r="U28" s="36"/>
      <c r="V28" s="36"/>
      <c r="W28" s="43"/>
    </row>
    <row r="29" spans="1:23" ht="20.100000000000001" customHeight="1" x14ac:dyDescent="0.25">
      <c r="A29" s="10" t="s">
        <v>4</v>
      </c>
      <c r="B29" s="11"/>
      <c r="C29" s="52"/>
      <c r="D29" s="52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  <c r="T29" s="40"/>
      <c r="U29" s="40"/>
      <c r="V29" s="40"/>
      <c r="W29" s="41"/>
    </row>
    <row r="30" spans="1:23" ht="20.100000000000001" customHeight="1" x14ac:dyDescent="0.25">
      <c r="A30" s="16" t="s">
        <v>126</v>
      </c>
      <c r="B30" s="15" t="s">
        <v>51</v>
      </c>
      <c r="C30" s="54" t="s">
        <v>145</v>
      </c>
      <c r="D30" s="66">
        <v>15</v>
      </c>
      <c r="E30" s="4">
        <v>420</v>
      </c>
      <c r="F30" s="79">
        <v>780</v>
      </c>
      <c r="G30" s="79">
        <v>1290</v>
      </c>
      <c r="H30" s="79">
        <v>4485</v>
      </c>
      <c r="I30" s="79">
        <v>26835</v>
      </c>
      <c r="J30" s="79">
        <v>1080</v>
      </c>
      <c r="K30" s="79">
        <v>5310</v>
      </c>
      <c r="L30" s="79">
        <v>7190</v>
      </c>
      <c r="M30" s="79">
        <v>3945</v>
      </c>
      <c r="N30" s="4">
        <v>2010</v>
      </c>
      <c r="O30" s="4">
        <v>4650</v>
      </c>
      <c r="P30" s="4">
        <v>1110</v>
      </c>
      <c r="Q30" s="4">
        <v>570</v>
      </c>
      <c r="R30" s="4">
        <v>45</v>
      </c>
      <c r="S30" s="6">
        <f>SUM(E30:R30)</f>
        <v>59720</v>
      </c>
      <c r="T30" s="48"/>
      <c r="U30" s="36"/>
      <c r="V30" s="36"/>
      <c r="W30" s="43"/>
    </row>
    <row r="31" spans="1:23" ht="20.100000000000001" customHeight="1" x14ac:dyDescent="0.25">
      <c r="A31" s="16" t="s">
        <v>127</v>
      </c>
      <c r="B31" s="15" t="s">
        <v>52</v>
      </c>
      <c r="C31" s="54" t="s">
        <v>143</v>
      </c>
      <c r="D31" s="66">
        <v>10</v>
      </c>
      <c r="E31" s="4">
        <v>930</v>
      </c>
      <c r="F31" s="79">
        <v>130</v>
      </c>
      <c r="G31" s="79">
        <v>950</v>
      </c>
      <c r="H31" s="79">
        <v>330</v>
      </c>
      <c r="I31" s="79">
        <v>470</v>
      </c>
      <c r="J31" s="79"/>
      <c r="K31" s="79">
        <v>120</v>
      </c>
      <c r="L31" s="79">
        <v>540</v>
      </c>
      <c r="M31" s="79">
        <v>890</v>
      </c>
      <c r="N31" s="4">
        <v>1380</v>
      </c>
      <c r="O31" s="4">
        <v>800</v>
      </c>
      <c r="P31" s="4">
        <v>500</v>
      </c>
      <c r="Q31" s="4">
        <v>280</v>
      </c>
      <c r="R31" s="4"/>
      <c r="S31" s="6">
        <f t="shared" si="0"/>
        <v>7320</v>
      </c>
      <c r="T31" s="42"/>
      <c r="U31" s="36"/>
      <c r="V31" s="36"/>
      <c r="W31" s="43"/>
    </row>
    <row r="32" spans="1:23" ht="20.100000000000001" customHeight="1" x14ac:dyDescent="0.25">
      <c r="A32" s="16" t="s">
        <v>13</v>
      </c>
      <c r="B32" s="15" t="s">
        <v>55</v>
      </c>
      <c r="C32" s="54" t="s">
        <v>145</v>
      </c>
      <c r="D32" s="66">
        <v>5</v>
      </c>
      <c r="E32" s="4">
        <v>145</v>
      </c>
      <c r="F32" s="79"/>
      <c r="G32" s="79">
        <v>500</v>
      </c>
      <c r="H32" s="79">
        <v>160</v>
      </c>
      <c r="I32" s="79">
        <v>700</v>
      </c>
      <c r="J32" s="79"/>
      <c r="K32" s="79"/>
      <c r="L32" s="79"/>
      <c r="M32" s="79"/>
      <c r="N32" s="4">
        <v>360</v>
      </c>
      <c r="O32" s="4"/>
      <c r="P32" s="4"/>
      <c r="Q32" s="4"/>
      <c r="R32" s="4"/>
      <c r="S32" s="6">
        <f t="shared" si="0"/>
        <v>1865</v>
      </c>
      <c r="T32" s="42"/>
      <c r="U32" s="36"/>
      <c r="V32" s="36"/>
      <c r="W32" s="43"/>
    </row>
    <row r="33" spans="1:23" ht="20.100000000000001" customHeight="1" x14ac:dyDescent="0.25">
      <c r="A33" s="16" t="s">
        <v>17</v>
      </c>
      <c r="B33" s="15" t="s">
        <v>53</v>
      </c>
      <c r="C33" s="54" t="s">
        <v>143</v>
      </c>
      <c r="D33" s="66">
        <v>10</v>
      </c>
      <c r="E33" s="4">
        <v>80</v>
      </c>
      <c r="F33" s="79">
        <v>930</v>
      </c>
      <c r="G33" s="79">
        <v>50</v>
      </c>
      <c r="H33" s="79"/>
      <c r="I33" s="79">
        <v>20</v>
      </c>
      <c r="J33" s="79"/>
      <c r="K33" s="79"/>
      <c r="L33" s="79"/>
      <c r="M33" s="79"/>
      <c r="N33" s="4"/>
      <c r="O33" s="4"/>
      <c r="P33" s="4">
        <v>140</v>
      </c>
      <c r="Q33" s="4"/>
      <c r="R33" s="4"/>
      <c r="S33" s="6">
        <f t="shared" si="0"/>
        <v>1220</v>
      </c>
      <c r="T33" s="42"/>
      <c r="U33" s="36"/>
      <c r="V33" s="36"/>
      <c r="W33" s="43"/>
    </row>
    <row r="34" spans="1:23" ht="20.100000000000001" customHeight="1" x14ac:dyDescent="0.25">
      <c r="A34" s="74" t="s">
        <v>137</v>
      </c>
      <c r="B34" s="51" t="s">
        <v>138</v>
      </c>
      <c r="C34" s="56" t="s">
        <v>145</v>
      </c>
      <c r="D34" s="56">
        <v>10</v>
      </c>
      <c r="E34" s="4">
        <v>50</v>
      </c>
      <c r="F34" s="79"/>
      <c r="G34" s="79"/>
      <c r="H34" s="79"/>
      <c r="I34" s="79"/>
      <c r="J34" s="79"/>
      <c r="K34" s="79"/>
      <c r="L34" s="79">
        <v>50</v>
      </c>
      <c r="M34" s="79">
        <v>110</v>
      </c>
      <c r="N34" s="4">
        <v>250</v>
      </c>
      <c r="O34" s="4"/>
      <c r="P34" s="4">
        <v>1000</v>
      </c>
      <c r="Q34" s="4"/>
      <c r="R34" s="4"/>
      <c r="S34" s="6">
        <f>SUM(E34:R34)</f>
        <v>1460</v>
      </c>
      <c r="T34" s="42"/>
      <c r="U34" s="36"/>
      <c r="V34" s="36"/>
      <c r="W34" s="43"/>
    </row>
    <row r="35" spans="1:23" ht="20.100000000000001" customHeight="1" x14ac:dyDescent="0.25">
      <c r="A35" s="16" t="s">
        <v>125</v>
      </c>
      <c r="B35" s="49" t="s">
        <v>108</v>
      </c>
      <c r="C35" s="57" t="s">
        <v>144</v>
      </c>
      <c r="D35" s="66">
        <v>1</v>
      </c>
      <c r="E35" s="4">
        <v>12</v>
      </c>
      <c r="F35" s="4">
        <v>44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6">
        <f t="shared" si="0"/>
        <v>56</v>
      </c>
      <c r="T35" s="42"/>
      <c r="U35" s="36"/>
      <c r="V35" s="36"/>
      <c r="W35" s="43"/>
    </row>
    <row r="36" spans="1:23" ht="20.100000000000001" customHeight="1" x14ac:dyDescent="0.25">
      <c r="A36" s="10" t="s">
        <v>10</v>
      </c>
      <c r="B36" s="11"/>
      <c r="C36" s="52"/>
      <c r="D36" s="52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7"/>
      <c r="T36" s="40"/>
      <c r="U36" s="40"/>
      <c r="V36" s="40"/>
      <c r="W36" s="41"/>
    </row>
    <row r="37" spans="1:23" ht="20.100000000000001" customHeight="1" x14ac:dyDescent="0.25">
      <c r="A37" s="16" t="s">
        <v>56</v>
      </c>
      <c r="B37" s="15" t="s">
        <v>111</v>
      </c>
      <c r="C37" s="54" t="s">
        <v>145</v>
      </c>
      <c r="D37" s="66">
        <v>5</v>
      </c>
      <c r="E37" s="4"/>
      <c r="F37" s="4"/>
      <c r="G37" s="4"/>
      <c r="H37" s="4"/>
      <c r="I37" s="4">
        <v>5</v>
      </c>
      <c r="J37" s="4"/>
      <c r="K37" s="4"/>
      <c r="L37" s="4"/>
      <c r="M37" s="4"/>
      <c r="N37" s="4"/>
      <c r="O37" s="4"/>
      <c r="P37" s="4"/>
      <c r="Q37" s="4"/>
      <c r="R37" s="4"/>
      <c r="S37" s="6">
        <f t="shared" si="0"/>
        <v>5</v>
      </c>
      <c r="T37" s="42"/>
      <c r="U37" s="36"/>
      <c r="V37" s="36"/>
      <c r="W37" s="43"/>
    </row>
    <row r="38" spans="1:23" ht="20.100000000000001" customHeight="1" x14ac:dyDescent="0.25">
      <c r="A38" s="16" t="s">
        <v>57</v>
      </c>
      <c r="B38" s="15" t="s">
        <v>110</v>
      </c>
      <c r="C38" s="54" t="s">
        <v>144</v>
      </c>
      <c r="D38" s="66">
        <v>10</v>
      </c>
      <c r="E38" s="4">
        <v>30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6">
        <f t="shared" si="0"/>
        <v>30</v>
      </c>
      <c r="T38" s="42"/>
      <c r="U38" s="36"/>
      <c r="V38" s="36"/>
      <c r="W38" s="43"/>
    </row>
    <row r="39" spans="1:23" ht="20.100000000000001" customHeight="1" x14ac:dyDescent="0.25">
      <c r="A39" s="16" t="s">
        <v>5</v>
      </c>
      <c r="B39" s="15" t="s">
        <v>54</v>
      </c>
      <c r="C39" s="54" t="s">
        <v>142</v>
      </c>
      <c r="D39" s="66">
        <v>5</v>
      </c>
      <c r="E39" s="4"/>
      <c r="F39" s="4"/>
      <c r="G39" s="4">
        <v>20</v>
      </c>
      <c r="H39" s="4"/>
      <c r="I39" s="4"/>
      <c r="J39" s="4"/>
      <c r="K39" s="4"/>
      <c r="L39" s="79">
        <v>25</v>
      </c>
      <c r="M39" s="79">
        <v>10</v>
      </c>
      <c r="N39" s="79">
        <v>95</v>
      </c>
      <c r="O39" s="22"/>
      <c r="P39" s="4"/>
      <c r="Q39" s="4"/>
      <c r="R39" s="4"/>
      <c r="S39" s="6">
        <f t="shared" si="0"/>
        <v>150</v>
      </c>
      <c r="T39" s="42"/>
      <c r="U39" s="36"/>
      <c r="V39" s="36"/>
      <c r="W39" s="43"/>
    </row>
    <row r="40" spans="1:23" ht="20.100000000000001" customHeight="1" x14ac:dyDescent="0.25">
      <c r="A40" s="73" t="s">
        <v>154</v>
      </c>
      <c r="B40" s="15"/>
      <c r="C40" s="54" t="s">
        <v>144</v>
      </c>
      <c r="D40" s="66">
        <v>1000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>
        <v>1000</v>
      </c>
      <c r="P40" s="4"/>
      <c r="Q40" s="4"/>
      <c r="R40" s="4"/>
      <c r="S40" s="6">
        <f>SUM(E40:R40)</f>
        <v>1000</v>
      </c>
      <c r="T40" s="42"/>
      <c r="U40" s="36"/>
      <c r="V40" s="36"/>
      <c r="W40" s="43"/>
    </row>
    <row r="41" spans="1:23" ht="30" customHeight="1" x14ac:dyDescent="0.25">
      <c r="A41" s="35" t="s">
        <v>106</v>
      </c>
      <c r="B41" s="15" t="s">
        <v>107</v>
      </c>
      <c r="C41" s="54" t="s">
        <v>144</v>
      </c>
      <c r="D41" s="66">
        <v>100</v>
      </c>
      <c r="E41" s="4"/>
      <c r="F41" s="4">
        <v>1000</v>
      </c>
      <c r="G41" s="4"/>
      <c r="H41" s="4"/>
      <c r="I41" s="4"/>
      <c r="J41" s="4"/>
      <c r="K41" s="4"/>
      <c r="L41" s="4">
        <v>800</v>
      </c>
      <c r="M41" s="4"/>
      <c r="N41" s="4"/>
      <c r="O41" s="4"/>
      <c r="P41" s="4"/>
      <c r="Q41" s="4"/>
      <c r="R41" s="4"/>
      <c r="S41" s="6">
        <f t="shared" si="0"/>
        <v>1800</v>
      </c>
      <c r="T41" s="42"/>
      <c r="U41" s="36"/>
      <c r="V41" s="36"/>
      <c r="W41" s="43"/>
    </row>
    <row r="42" spans="1:23" ht="20.100000000000001" customHeight="1" x14ac:dyDescent="0.25">
      <c r="A42" s="23" t="s">
        <v>158</v>
      </c>
      <c r="B42" s="15" t="s">
        <v>156</v>
      </c>
      <c r="C42" s="54" t="s">
        <v>144</v>
      </c>
      <c r="D42" s="66">
        <v>100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>
        <v>3200</v>
      </c>
      <c r="R42" s="4"/>
      <c r="S42" s="6">
        <f t="shared" si="0"/>
        <v>3200</v>
      </c>
      <c r="T42" s="42"/>
      <c r="U42" s="36"/>
      <c r="V42" s="36"/>
      <c r="W42" s="43"/>
    </row>
    <row r="43" spans="1:23" ht="20.100000000000001" customHeight="1" x14ac:dyDescent="0.25">
      <c r="A43" s="10" t="s">
        <v>8</v>
      </c>
      <c r="B43" s="11"/>
      <c r="C43" s="52"/>
      <c r="D43" s="52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7"/>
      <c r="T43" s="40"/>
      <c r="U43" s="40"/>
      <c r="V43" s="40"/>
      <c r="W43" s="41"/>
    </row>
    <row r="44" spans="1:23" ht="15.75" x14ac:dyDescent="0.25">
      <c r="A44" s="16" t="s">
        <v>117</v>
      </c>
      <c r="B44" s="15" t="s">
        <v>80</v>
      </c>
      <c r="C44" s="54" t="s">
        <v>145</v>
      </c>
      <c r="D44" s="66">
        <v>25</v>
      </c>
      <c r="E44" s="4"/>
      <c r="F44" s="24"/>
      <c r="G44" s="4"/>
      <c r="H44" s="4"/>
      <c r="I44" s="4"/>
      <c r="J44" s="4"/>
      <c r="K44" s="4"/>
      <c r="L44" s="4"/>
      <c r="M44" s="4"/>
      <c r="N44" s="4"/>
      <c r="O44" s="4">
        <v>2500</v>
      </c>
      <c r="P44" s="4"/>
      <c r="Q44" s="4"/>
      <c r="R44" s="4"/>
      <c r="S44" s="6">
        <f>SUM(E44:Q44)</f>
        <v>2500</v>
      </c>
      <c r="T44" s="42"/>
      <c r="U44" s="36"/>
      <c r="V44" s="36"/>
      <c r="W44" s="43"/>
    </row>
    <row r="45" spans="1:23" ht="15.75" x14ac:dyDescent="0.25">
      <c r="A45" s="16" t="s">
        <v>81</v>
      </c>
      <c r="B45" s="15" t="s">
        <v>80</v>
      </c>
      <c r="C45" s="54" t="s">
        <v>145</v>
      </c>
      <c r="D45" s="66">
        <v>1000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6">
        <f>SUM(E45:Q45)</f>
        <v>0</v>
      </c>
      <c r="T45" s="42"/>
      <c r="U45" s="36"/>
      <c r="V45" s="36"/>
      <c r="W45" s="43"/>
    </row>
    <row r="46" spans="1:23" ht="15.75" x14ac:dyDescent="0.25">
      <c r="A46" s="16" t="s">
        <v>118</v>
      </c>
      <c r="B46" s="15" t="s">
        <v>79</v>
      </c>
      <c r="C46" s="54" t="s">
        <v>145</v>
      </c>
      <c r="D46" s="66">
        <v>25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>
        <v>2500</v>
      </c>
      <c r="P46" s="4"/>
      <c r="Q46" s="4"/>
      <c r="R46" s="4"/>
      <c r="S46" s="6">
        <f t="shared" si="0"/>
        <v>2500</v>
      </c>
      <c r="T46" s="42"/>
      <c r="U46" s="36"/>
      <c r="V46" s="36"/>
      <c r="W46" s="43"/>
    </row>
    <row r="47" spans="1:23" ht="15.75" x14ac:dyDescent="0.25">
      <c r="A47" s="16" t="s">
        <v>119</v>
      </c>
      <c r="B47" s="15" t="s">
        <v>86</v>
      </c>
      <c r="C47" s="54" t="s">
        <v>145</v>
      </c>
      <c r="D47" s="66">
        <v>25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6">
        <f t="shared" si="0"/>
        <v>0</v>
      </c>
      <c r="T47" s="42"/>
      <c r="U47" s="36"/>
      <c r="V47" s="36"/>
      <c r="W47" s="43"/>
    </row>
    <row r="48" spans="1:23" ht="15.75" x14ac:dyDescent="0.25">
      <c r="A48" s="16" t="s">
        <v>103</v>
      </c>
      <c r="B48" s="26" t="s">
        <v>124</v>
      </c>
      <c r="C48" s="54" t="s">
        <v>142</v>
      </c>
      <c r="D48" s="57">
        <v>1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6">
        <f t="shared" si="0"/>
        <v>0</v>
      </c>
      <c r="T48" s="42"/>
      <c r="U48" s="36"/>
      <c r="V48" s="36"/>
      <c r="W48" s="43"/>
    </row>
    <row r="49" spans="1:23" ht="15.75" x14ac:dyDescent="0.25">
      <c r="A49" s="16" t="s">
        <v>58</v>
      </c>
      <c r="B49" s="50" t="s">
        <v>88</v>
      </c>
      <c r="C49" s="58" t="s">
        <v>142</v>
      </c>
      <c r="D49" s="67">
        <v>20</v>
      </c>
      <c r="E49" s="4"/>
      <c r="F49" s="4"/>
      <c r="G49" s="4">
        <v>20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6">
        <f t="shared" si="0"/>
        <v>20</v>
      </c>
      <c r="T49" s="42"/>
      <c r="U49" s="36"/>
      <c r="V49" s="36"/>
      <c r="W49" s="43"/>
    </row>
    <row r="50" spans="1:23" ht="15.75" x14ac:dyDescent="0.25">
      <c r="A50" s="16" t="s">
        <v>59</v>
      </c>
      <c r="B50" s="25" t="s">
        <v>87</v>
      </c>
      <c r="C50" s="59" t="s">
        <v>142</v>
      </c>
      <c r="D50" s="67">
        <v>10</v>
      </c>
      <c r="E50" s="4"/>
      <c r="F50" s="4"/>
      <c r="G50" s="4">
        <v>10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6">
        <f t="shared" si="0"/>
        <v>10</v>
      </c>
      <c r="T50" s="42"/>
      <c r="U50" s="36"/>
      <c r="V50" s="36"/>
      <c r="W50" s="43"/>
    </row>
    <row r="51" spans="1:23" ht="15.75" x14ac:dyDescent="0.25">
      <c r="A51" s="16" t="s">
        <v>60</v>
      </c>
      <c r="B51" s="25" t="s">
        <v>89</v>
      </c>
      <c r="C51" s="59" t="s">
        <v>142</v>
      </c>
      <c r="D51" s="67">
        <v>5</v>
      </c>
      <c r="E51" s="4"/>
      <c r="F51" s="4"/>
      <c r="G51" s="4">
        <v>5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6">
        <f t="shared" si="0"/>
        <v>5</v>
      </c>
      <c r="T51" s="42"/>
      <c r="U51" s="36"/>
      <c r="V51" s="36"/>
      <c r="W51" s="43"/>
    </row>
    <row r="52" spans="1:23" ht="15.75" x14ac:dyDescent="0.25">
      <c r="A52" s="16" t="s">
        <v>61</v>
      </c>
      <c r="B52" s="26" t="s">
        <v>90</v>
      </c>
      <c r="C52" s="54" t="s">
        <v>145</v>
      </c>
      <c r="D52" s="57">
        <v>6</v>
      </c>
      <c r="E52" s="4"/>
      <c r="F52" s="4"/>
      <c r="G52" s="4">
        <v>12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6">
        <f t="shared" si="0"/>
        <v>12</v>
      </c>
      <c r="T52" s="42"/>
      <c r="U52" s="36"/>
      <c r="V52" s="36"/>
      <c r="W52" s="43"/>
    </row>
    <row r="53" spans="1:23" ht="16.5" thickBot="1" x14ac:dyDescent="0.3">
      <c r="A53" s="30" t="s">
        <v>62</v>
      </c>
      <c r="B53" s="75" t="s">
        <v>92</v>
      </c>
      <c r="C53" s="76" t="s">
        <v>142</v>
      </c>
      <c r="D53" s="77">
        <v>5</v>
      </c>
      <c r="E53" s="5"/>
      <c r="F53" s="5"/>
      <c r="G53" s="5">
        <v>5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32">
        <f t="shared" si="0"/>
        <v>5</v>
      </c>
      <c r="T53" s="44"/>
      <c r="U53" s="45"/>
      <c r="V53" s="45"/>
      <c r="W53" s="46"/>
    </row>
    <row r="54" spans="1:23" ht="90" x14ac:dyDescent="0.2">
      <c r="A54" s="7" t="s">
        <v>36</v>
      </c>
      <c r="B54" s="8" t="s">
        <v>37</v>
      </c>
      <c r="C54" s="65" t="s">
        <v>141</v>
      </c>
      <c r="D54" s="65" t="s">
        <v>140</v>
      </c>
      <c r="E54" s="71" t="s">
        <v>23</v>
      </c>
      <c r="F54" s="72" t="s">
        <v>24</v>
      </c>
      <c r="G54" s="72" t="s">
        <v>25</v>
      </c>
      <c r="H54" s="72" t="s">
        <v>26</v>
      </c>
      <c r="I54" s="72" t="s">
        <v>27</v>
      </c>
      <c r="J54" s="72" t="s">
        <v>28</v>
      </c>
      <c r="K54" s="72" t="s">
        <v>29</v>
      </c>
      <c r="L54" s="72" t="s">
        <v>30</v>
      </c>
      <c r="M54" s="72" t="s">
        <v>31</v>
      </c>
      <c r="N54" s="72" t="s">
        <v>32</v>
      </c>
      <c r="O54" s="72" t="s">
        <v>33</v>
      </c>
      <c r="P54" s="72" t="s">
        <v>34</v>
      </c>
      <c r="Q54" s="72" t="s">
        <v>35</v>
      </c>
      <c r="R54" s="72" t="s">
        <v>157</v>
      </c>
      <c r="S54" s="9" t="s">
        <v>22</v>
      </c>
      <c r="T54" s="38" t="s">
        <v>128</v>
      </c>
      <c r="U54" s="38" t="s">
        <v>129</v>
      </c>
      <c r="V54" s="38" t="s">
        <v>131</v>
      </c>
      <c r="W54" s="39" t="s">
        <v>130</v>
      </c>
    </row>
    <row r="55" spans="1:23" ht="15.75" x14ac:dyDescent="0.25">
      <c r="A55" s="16" t="s">
        <v>63</v>
      </c>
      <c r="B55" s="25" t="s">
        <v>91</v>
      </c>
      <c r="C55" s="59" t="s">
        <v>145</v>
      </c>
      <c r="D55" s="67">
        <v>5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6">
        <f t="shared" si="0"/>
        <v>0</v>
      </c>
      <c r="T55" s="42"/>
      <c r="U55" s="36"/>
      <c r="V55" s="36"/>
      <c r="W55" s="43"/>
    </row>
    <row r="56" spans="1:23" ht="15.75" x14ac:dyDescent="0.25">
      <c r="A56" s="16" t="s">
        <v>64</v>
      </c>
      <c r="B56" s="26" t="s">
        <v>93</v>
      </c>
      <c r="C56" s="54" t="s">
        <v>142</v>
      </c>
      <c r="D56" s="57">
        <v>1</v>
      </c>
      <c r="E56" s="4"/>
      <c r="F56" s="4"/>
      <c r="G56" s="4">
        <v>3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6">
        <f t="shared" si="0"/>
        <v>3</v>
      </c>
      <c r="T56" s="42"/>
      <c r="U56" s="36"/>
      <c r="V56" s="36"/>
      <c r="W56" s="43"/>
    </row>
    <row r="57" spans="1:23" ht="15.75" x14ac:dyDescent="0.25">
      <c r="A57" s="16" t="s">
        <v>65</v>
      </c>
      <c r="B57" s="25" t="s">
        <v>104</v>
      </c>
      <c r="C57" s="59" t="s">
        <v>142</v>
      </c>
      <c r="D57" s="67">
        <v>10</v>
      </c>
      <c r="E57" s="4"/>
      <c r="F57" s="4"/>
      <c r="G57" s="4">
        <v>30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6">
        <f t="shared" si="0"/>
        <v>30</v>
      </c>
      <c r="T57" s="42"/>
      <c r="U57" s="36"/>
      <c r="V57" s="36"/>
      <c r="W57" s="43"/>
    </row>
    <row r="58" spans="1:23" ht="15.75" x14ac:dyDescent="0.25">
      <c r="A58" s="16" t="s">
        <v>66</v>
      </c>
      <c r="B58" s="26" t="s">
        <v>94</v>
      </c>
      <c r="C58" s="54" t="s">
        <v>142</v>
      </c>
      <c r="D58" s="57">
        <v>1</v>
      </c>
      <c r="E58" s="4"/>
      <c r="F58" s="4"/>
      <c r="G58" s="4">
        <v>2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6">
        <f t="shared" si="0"/>
        <v>2</v>
      </c>
      <c r="T58" s="42"/>
      <c r="U58" s="36"/>
      <c r="V58" s="36"/>
      <c r="W58" s="43"/>
    </row>
    <row r="59" spans="1:23" ht="15.75" x14ac:dyDescent="0.25">
      <c r="A59" s="16" t="s">
        <v>67</v>
      </c>
      <c r="B59" s="26" t="s">
        <v>95</v>
      </c>
      <c r="C59" s="54" t="s">
        <v>145</v>
      </c>
      <c r="D59" s="57">
        <v>5</v>
      </c>
      <c r="E59" s="4"/>
      <c r="F59" s="4"/>
      <c r="G59" s="4">
        <v>15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6">
        <f t="shared" si="0"/>
        <v>15</v>
      </c>
      <c r="T59" s="42"/>
      <c r="U59" s="36"/>
      <c r="V59" s="36"/>
      <c r="W59" s="43"/>
    </row>
    <row r="60" spans="1:23" ht="15.75" x14ac:dyDescent="0.25">
      <c r="A60" s="16" t="s">
        <v>68</v>
      </c>
      <c r="B60" s="25" t="s">
        <v>96</v>
      </c>
      <c r="C60" s="59" t="s">
        <v>142</v>
      </c>
      <c r="D60" s="67">
        <v>1</v>
      </c>
      <c r="E60" s="4"/>
      <c r="F60" s="4"/>
      <c r="G60" s="4">
        <v>2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6">
        <f t="shared" si="0"/>
        <v>2</v>
      </c>
      <c r="T60" s="42"/>
      <c r="U60" s="36"/>
      <c r="V60" s="36"/>
      <c r="W60" s="43"/>
    </row>
    <row r="61" spans="1:23" ht="15.75" x14ac:dyDescent="0.25">
      <c r="A61" s="16" t="s">
        <v>69</v>
      </c>
      <c r="B61" s="25" t="s">
        <v>97</v>
      </c>
      <c r="C61" s="59" t="s">
        <v>142</v>
      </c>
      <c r="D61" s="67">
        <v>10</v>
      </c>
      <c r="E61" s="4"/>
      <c r="F61" s="4"/>
      <c r="G61" s="4">
        <v>10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6">
        <f t="shared" si="0"/>
        <v>10</v>
      </c>
      <c r="T61" s="42"/>
      <c r="U61" s="36"/>
      <c r="V61" s="36"/>
      <c r="W61" s="43"/>
    </row>
    <row r="62" spans="1:23" ht="15.75" x14ac:dyDescent="0.25">
      <c r="A62" s="16" t="s">
        <v>70</v>
      </c>
      <c r="B62" s="25" t="s">
        <v>98</v>
      </c>
      <c r="C62" s="59" t="s">
        <v>145</v>
      </c>
      <c r="D62" s="67">
        <v>5</v>
      </c>
      <c r="E62" s="4"/>
      <c r="F62" s="4"/>
      <c r="G62" s="4">
        <v>10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6">
        <f t="shared" si="0"/>
        <v>10</v>
      </c>
      <c r="T62" s="42"/>
      <c r="U62" s="36"/>
      <c r="V62" s="36"/>
      <c r="W62" s="43"/>
    </row>
    <row r="63" spans="1:23" ht="15.75" x14ac:dyDescent="0.25">
      <c r="A63" s="16" t="s">
        <v>71</v>
      </c>
      <c r="B63" s="25" t="s">
        <v>99</v>
      </c>
      <c r="C63" s="59" t="s">
        <v>142</v>
      </c>
      <c r="D63" s="67">
        <v>1</v>
      </c>
      <c r="E63" s="4"/>
      <c r="F63" s="4"/>
      <c r="G63" s="4">
        <v>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6">
        <f t="shared" si="0"/>
        <v>1</v>
      </c>
      <c r="T63" s="42"/>
      <c r="U63" s="36"/>
      <c r="V63" s="36"/>
      <c r="W63" s="43"/>
    </row>
    <row r="64" spans="1:23" ht="15.75" x14ac:dyDescent="0.25">
      <c r="A64" s="16" t="s">
        <v>72</v>
      </c>
      <c r="B64" s="25" t="s">
        <v>100</v>
      </c>
      <c r="C64" s="59" t="s">
        <v>142</v>
      </c>
      <c r="D64" s="67">
        <v>5</v>
      </c>
      <c r="E64" s="4"/>
      <c r="F64" s="4"/>
      <c r="G64" s="4">
        <v>10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6">
        <f t="shared" si="0"/>
        <v>10</v>
      </c>
      <c r="T64" s="42"/>
      <c r="U64" s="36"/>
      <c r="V64" s="36"/>
      <c r="W64" s="43"/>
    </row>
    <row r="65" spans="1:23" ht="15.75" x14ac:dyDescent="0.25">
      <c r="A65" s="16" t="s">
        <v>73</v>
      </c>
      <c r="B65" s="25" t="s">
        <v>101</v>
      </c>
      <c r="C65" s="59" t="s">
        <v>142</v>
      </c>
      <c r="D65" s="67">
        <v>5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6">
        <f t="shared" si="0"/>
        <v>0</v>
      </c>
      <c r="T65" s="42"/>
      <c r="U65" s="36"/>
      <c r="V65" s="36"/>
      <c r="W65" s="43"/>
    </row>
    <row r="66" spans="1:23" ht="15.75" x14ac:dyDescent="0.25">
      <c r="A66" s="16" t="s">
        <v>74</v>
      </c>
      <c r="B66" s="25" t="s">
        <v>102</v>
      </c>
      <c r="C66" s="59" t="s">
        <v>145</v>
      </c>
      <c r="D66" s="67">
        <v>5</v>
      </c>
      <c r="E66" s="4"/>
      <c r="F66" s="4"/>
      <c r="G66" s="4">
        <v>10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6">
        <f t="shared" si="0"/>
        <v>10</v>
      </c>
      <c r="T66" s="42"/>
      <c r="U66" s="36"/>
      <c r="V66" s="36"/>
      <c r="W66" s="43"/>
    </row>
    <row r="67" spans="1:23" ht="15.75" x14ac:dyDescent="0.25">
      <c r="A67" s="16" t="s">
        <v>120</v>
      </c>
      <c r="B67" s="27" t="s">
        <v>123</v>
      </c>
      <c r="C67" s="59" t="s">
        <v>142</v>
      </c>
      <c r="D67" s="67">
        <v>1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6">
        <f t="shared" si="0"/>
        <v>0</v>
      </c>
      <c r="T67" s="42"/>
      <c r="U67" s="36"/>
      <c r="V67" s="36"/>
      <c r="W67" s="43"/>
    </row>
    <row r="68" spans="1:23" ht="15.75" x14ac:dyDescent="0.25">
      <c r="A68" s="16" t="s">
        <v>75</v>
      </c>
      <c r="B68" s="28" t="s">
        <v>85</v>
      </c>
      <c r="C68" s="60" t="s">
        <v>145</v>
      </c>
      <c r="D68" s="68" t="s">
        <v>146</v>
      </c>
      <c r="E68" s="4"/>
      <c r="F68" s="4"/>
      <c r="G68" s="4">
        <v>10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6">
        <f t="shared" si="0"/>
        <v>10</v>
      </c>
      <c r="T68" s="42"/>
      <c r="U68" s="36"/>
      <c r="V68" s="36"/>
      <c r="W68" s="43"/>
    </row>
    <row r="69" spans="1:23" ht="15.75" x14ac:dyDescent="0.25">
      <c r="A69" s="16" t="s">
        <v>76</v>
      </c>
      <c r="B69" s="15" t="s">
        <v>84</v>
      </c>
      <c r="C69" s="54" t="s">
        <v>145</v>
      </c>
      <c r="D69" s="66">
        <v>1</v>
      </c>
      <c r="E69" s="4"/>
      <c r="F69" s="4"/>
      <c r="G69" s="4">
        <v>8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6">
        <f t="shared" si="0"/>
        <v>8</v>
      </c>
      <c r="T69" s="42"/>
      <c r="U69" s="36"/>
      <c r="V69" s="36"/>
      <c r="W69" s="43"/>
    </row>
    <row r="70" spans="1:23" ht="15.75" x14ac:dyDescent="0.25">
      <c r="A70" s="16" t="s">
        <v>121</v>
      </c>
      <c r="B70" s="15" t="s">
        <v>79</v>
      </c>
      <c r="C70" s="54" t="s">
        <v>145</v>
      </c>
      <c r="D70" s="66">
        <v>1000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6">
        <f t="shared" si="0"/>
        <v>0</v>
      </c>
      <c r="T70" s="42"/>
      <c r="U70" s="36"/>
      <c r="V70" s="36"/>
      <c r="W70" s="43"/>
    </row>
    <row r="71" spans="1:23" ht="15.75" x14ac:dyDescent="0.25">
      <c r="A71" s="16" t="s">
        <v>122</v>
      </c>
      <c r="B71" s="29" t="s">
        <v>82</v>
      </c>
      <c r="C71" s="61" t="s">
        <v>145</v>
      </c>
      <c r="D71" s="69">
        <v>1000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6">
        <f t="shared" si="0"/>
        <v>0</v>
      </c>
      <c r="T71" s="42"/>
      <c r="U71" s="36"/>
      <c r="V71" s="36"/>
      <c r="W71" s="43"/>
    </row>
    <row r="72" spans="1:23" ht="15.75" x14ac:dyDescent="0.25">
      <c r="A72" s="16" t="s">
        <v>153</v>
      </c>
      <c r="B72" s="29"/>
      <c r="C72" s="61" t="s">
        <v>145</v>
      </c>
      <c r="D72" s="69">
        <v>20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>
        <v>80</v>
      </c>
      <c r="P72" s="4"/>
      <c r="Q72" s="4"/>
      <c r="R72" s="4"/>
      <c r="S72" s="6">
        <f>SUM(E72:R72)</f>
        <v>80</v>
      </c>
      <c r="T72" s="42"/>
      <c r="U72" s="36"/>
      <c r="V72" s="36"/>
      <c r="W72" s="43"/>
    </row>
    <row r="73" spans="1:23" ht="15.75" x14ac:dyDescent="0.25">
      <c r="A73" s="16" t="s">
        <v>148</v>
      </c>
      <c r="B73" s="29"/>
      <c r="C73" s="61" t="s">
        <v>144</v>
      </c>
      <c r="D73" s="69">
        <v>1000</v>
      </c>
      <c r="E73" s="4"/>
      <c r="F73" s="4"/>
      <c r="G73" s="79">
        <v>102000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6">
        <f t="shared" si="0"/>
        <v>102000</v>
      </c>
      <c r="T73" s="42"/>
      <c r="U73" s="36"/>
      <c r="V73" s="36"/>
      <c r="W73" s="43"/>
    </row>
    <row r="74" spans="1:23" ht="16.5" thickBot="1" x14ac:dyDescent="0.3">
      <c r="A74" s="30" t="s">
        <v>77</v>
      </c>
      <c r="B74" s="31" t="s">
        <v>83</v>
      </c>
      <c r="C74" s="62" t="s">
        <v>143</v>
      </c>
      <c r="D74" s="70">
        <v>5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32">
        <f t="shared" si="0"/>
        <v>0</v>
      </c>
      <c r="T74" s="44"/>
      <c r="U74" s="45"/>
      <c r="V74" s="45"/>
      <c r="W74" s="46"/>
    </row>
    <row r="76" spans="1:23" x14ac:dyDescent="0.2">
      <c r="S76" s="1" t="s">
        <v>132</v>
      </c>
      <c r="U76" s="47"/>
      <c r="V76" s="47"/>
      <c r="W76" s="47"/>
    </row>
    <row r="77" spans="1:23" ht="26.25" x14ac:dyDescent="0.4">
      <c r="A77" s="78" t="s">
        <v>159</v>
      </c>
    </row>
    <row r="78" spans="1:23" ht="49.9" customHeight="1" x14ac:dyDescent="0.4">
      <c r="A78" s="80" t="s">
        <v>160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</row>
    <row r="92" spans="1:4" x14ac:dyDescent="0.2">
      <c r="A92" s="33"/>
      <c r="B92" s="33"/>
      <c r="C92" s="64"/>
      <c r="D92" s="34"/>
    </row>
    <row r="93" spans="1:4" x14ac:dyDescent="0.2">
      <c r="A93" s="33"/>
      <c r="B93" s="34"/>
      <c r="C93" s="64"/>
      <c r="D93" s="34"/>
    </row>
    <row r="94" spans="1:4" x14ac:dyDescent="0.2">
      <c r="A94" s="33"/>
      <c r="B94" s="34"/>
      <c r="C94" s="64"/>
      <c r="D94" s="34"/>
    </row>
    <row r="95" spans="1:4" x14ac:dyDescent="0.2">
      <c r="A95" s="33"/>
      <c r="B95" s="34"/>
      <c r="C95" s="64"/>
      <c r="D95" s="34"/>
    </row>
    <row r="96" spans="1:4" x14ac:dyDescent="0.2">
      <c r="A96" s="33"/>
      <c r="B96" s="34"/>
      <c r="C96" s="64"/>
      <c r="D96" s="34"/>
    </row>
  </sheetData>
  <mergeCells count="2">
    <mergeCell ref="A78:W78"/>
    <mergeCell ref="A1:W1"/>
  </mergeCells>
  <phoneticPr fontId="4" type="noConversion"/>
  <pageMargins left="0.25" right="0.25" top="0.75" bottom="0.75" header="0.3" footer="0.3"/>
  <pageSetup paperSize="9" scale="4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 OZ</vt:lpstr>
      <vt:lpstr>'Spolu OZ'!Oblasť_tlače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Morong, Peter</cp:lastModifiedBy>
  <cp:lastPrinted>2025-11-11T10:00:16Z</cp:lastPrinted>
  <dcterms:created xsi:type="dcterms:W3CDTF">2003-02-05T12:25:11Z</dcterms:created>
  <dcterms:modified xsi:type="dcterms:W3CDTF">2025-11-19T10:14:01Z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