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2026/"/>
    </mc:Choice>
  </mc:AlternateContent>
  <xr:revisionPtr revIDLastSave="22" documentId="13_ncr:1_{CCA5E7A3-1423-4984-8269-69DC3E66D3FA}" xr6:coauthVersionLast="47" xr6:coauthVersionMax="47" xr10:uidLastSave="{5A10ED86-28FC-45F8-B0C2-2BA9ED1D6B1B}"/>
  <bookViews>
    <workbookView xWindow="-108" yWindow="-108" windowWidth="23256" windowHeight="1245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4" i="1" l="1"/>
  <c r="N72" i="1"/>
  <c r="N70" i="1"/>
  <c r="N56" i="1"/>
  <c r="N69" i="1"/>
  <c r="N68" i="1"/>
  <c r="N77" i="1"/>
  <c r="N78" i="1"/>
  <c r="N79" i="1"/>
  <c r="N76" i="1"/>
  <c r="N73" i="1"/>
  <c r="N64" i="1"/>
  <c r="N65" i="1"/>
  <c r="N66" i="1"/>
  <c r="N67" i="1"/>
  <c r="N63" i="1"/>
  <c r="N60" i="1"/>
  <c r="N61" i="1"/>
  <c r="N59" i="1"/>
  <c r="N58" i="1"/>
  <c r="N54" i="1"/>
  <c r="N53" i="1"/>
  <c r="N52" i="1"/>
  <c r="N50" i="1"/>
  <c r="N49" i="1"/>
  <c r="N48" i="1"/>
  <c r="N47" i="1"/>
  <c r="N46" i="1"/>
  <c r="N45" i="1"/>
  <c r="N43" i="1"/>
  <c r="N42" i="1"/>
  <c r="N41" i="1"/>
  <c r="N39" i="1"/>
  <c r="N37" i="1"/>
  <c r="N35" i="1"/>
  <c r="N33" i="1"/>
  <c r="N32" i="1"/>
  <c r="N31" i="1"/>
  <c r="N30" i="1"/>
  <c r="N28" i="1"/>
  <c r="N26" i="1"/>
  <c r="N25" i="1"/>
  <c r="N24" i="1"/>
  <c r="N22" i="1"/>
  <c r="N20" i="1"/>
  <c r="N18" i="1"/>
  <c r="N17" i="1"/>
  <c r="N16" i="1"/>
  <c r="N15" i="1"/>
  <c r="N13" i="1"/>
  <c r="N11" i="1"/>
  <c r="N7" i="1"/>
  <c r="N3" i="1"/>
  <c r="N57" i="1" l="1"/>
  <c r="N71" i="1"/>
  <c r="N62" i="1"/>
  <c r="N75" i="1"/>
  <c r="N80" i="1"/>
  <c r="N82" i="1" l="1"/>
</calcChain>
</file>

<file path=xl/sharedStrings.xml><?xml version="1.0" encoding="utf-8"?>
<sst xmlns="http://schemas.openxmlformats.org/spreadsheetml/2006/main" count="405" uniqueCount="165">
  <si>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</si>
  <si>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</si>
  <si>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</si>
  <si>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</si>
  <si>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</si>
  <si>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</si>
  <si>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</si>
  <si>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</si>
  <si>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</si>
  <si>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</si>
  <si>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</si>
  <si>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</si>
  <si>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</si>
  <si>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-4 ks drevené nožičky</t>
  </si>
  <si>
    <t>otváranie bočné na dve časti – klavírový záves</t>
  </si>
  <si>
    <t>2.</t>
  </si>
  <si>
    <t>Dub</t>
  </si>
  <si>
    <t>svetlý</t>
  </si>
  <si>
    <t>3.</t>
  </si>
  <si>
    <t>Topoľ</t>
  </si>
  <si>
    <t>fréza</t>
  </si>
  <si>
    <t>-čalúnenie</t>
  </si>
  <si>
    <t>6.</t>
  </si>
  <si>
    <t>štvorhranný klasický, šikmý</t>
  </si>
  <si>
    <t>8.</t>
  </si>
  <si>
    <t>nadrozmer šírka</t>
  </si>
  <si>
    <t>nadrozmer dĺžka</t>
  </si>
  <si>
    <t>nadrozmer šírka + dĺžka</t>
  </si>
  <si>
    <t>12.</t>
  </si>
  <si>
    <t>13.</t>
  </si>
  <si>
    <t>štvorhranný, šikmý</t>
  </si>
  <si>
    <t>14.</t>
  </si>
  <si>
    <t>17.</t>
  </si>
  <si>
    <t>šesťhranný, kolmý</t>
  </si>
  <si>
    <t>19.</t>
  </si>
  <si>
    <t>24.</t>
  </si>
  <si>
    <t>šesťhranný, šikmý</t>
  </si>
  <si>
    <t>25.</t>
  </si>
  <si>
    <t>26.</t>
  </si>
  <si>
    <t>31.</t>
  </si>
  <si>
    <t>34.</t>
  </si>
  <si>
    <t>štvorhranný, kolmý, nemecký model</t>
  </si>
  <si>
    <t>šesťhranný, kolmý, taliansky model</t>
  </si>
  <si>
    <t>biely ekolak</t>
  </si>
  <si>
    <t>70 cm</t>
  </si>
  <si>
    <t>LDTD</t>
  </si>
  <si>
    <t>dub rustikal</t>
  </si>
  <si>
    <t>orech</t>
  </si>
  <si>
    <t>jabloň čokoládová</t>
  </si>
  <si>
    <t>biela</t>
  </si>
  <si>
    <t>SDTD + kartón</t>
  </si>
  <si>
    <t>jednoduchý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</si>
  <si>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</si>
  <si>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</si>
  <si>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</si>
  <si>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</si>
  <si>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</si>
  <si>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</si>
  <si>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</si>
  <si>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</si>
  <si>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</si>
  <si>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</si>
  <si>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</si>
  <si>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</si>
  <si>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</si>
  <si>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</si>
  <si>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</si>
  <si>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</si>
  <si>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</si>
  <si>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</si>
  <si>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</si>
  <si>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SPOLU</t>
  </si>
  <si>
    <t>CÍNOVÉ VLOŽKY</t>
  </si>
  <si>
    <t>TEXTIL</t>
  </si>
  <si>
    <t>-čalúnenie vrátane (komplet)</t>
  </si>
  <si>
    <t>100 sád</t>
  </si>
  <si>
    <t>MAX. POČET</t>
  </si>
  <si>
    <t xml:space="preserve">Položka spolu v EUR bez DPH </t>
  </si>
  <si>
    <t>sp.1980x640 v.2010x665</t>
  </si>
  <si>
    <t>sp.2005x625 v.2030x655</t>
  </si>
  <si>
    <t>sp.1950x635 v.1980x665</t>
  </si>
  <si>
    <t>sp.1950x765 v.1980x795</t>
  </si>
  <si>
    <t>sp.2080x635 v.2115x665</t>
  </si>
  <si>
    <t>sp.2080x765 v.2115x795</t>
  </si>
  <si>
    <t>sp.2000x660</t>
  </si>
  <si>
    <t>sp.1945x630 v.1970x650</t>
  </si>
  <si>
    <t>sp.2000x665</t>
  </si>
  <si>
    <t>sp.2015x670</t>
  </si>
  <si>
    <t>sp.775x295</t>
  </si>
  <si>
    <t>sp.1340x485</t>
  </si>
  <si>
    <t>sp.1650x565</t>
  </si>
  <si>
    <t>sp.2015x705</t>
  </si>
  <si>
    <t xml:space="preserve">Príloha č.: 1.1. k cenovej ponuke  </t>
  </si>
  <si>
    <t>Fréza</t>
  </si>
  <si>
    <t xml:space="preserve">Vyrezávaný vzor - motív "tulipán" je umiestnený v strede bočných častí poklopu rakvy na vopred vyfrézovanú plochu . Výška vzoru cca 8cm, šírka vzoru cca 111cm.  </t>
  </si>
  <si>
    <t>Vtláčaný vzor - gravír, na vopred vyfrézovanej ploche, po celom obvode poklopu rakvy .Gravír je umiestnený na bočných stenách poklopu rakvy, v hornej časti bočnej steny .  Výška gravíru cca 11cm</t>
  </si>
  <si>
    <t xml:space="preserve"> Vyrezávaný vzor - Náboženský motív "Posledná večera" je umiestnený v strede bočných častí poklopu rakvy na vopred vyfrézovanú plochu. Výška vzoru cca 17cm, šírka vzoru cca 75cm.</t>
  </si>
  <si>
    <t>Vtláčaný vzor - gravír, na vopred vyfrézovanej ploche po celom obvode poklopu rakvy.Gravír je umiestnený na bočných stenách poklopu rakvy, v hornej časti bočnej steny. Výška gravíru cca 3cm.</t>
  </si>
  <si>
    <t>Vtláčaný vzor.  2 x rovnobežný gravír na vopred vyfrézovanej ploche po celom obvode poklopu rakvy.Gravír je umiestnený na bočných stenách poklopu rakvy, v hornej  a dolnej časti bočnej steny. Výška gravíru cca 1,5cm.</t>
  </si>
  <si>
    <t>Vtláčaný vzor - gravír na vopred vyfrézovanej ploche po celom obvode poklopu rakvy.Gravír je umiestnený na bočných stenách poklopu rakvy, v hornej časti bočnej steny. Výška gravíru cca 6cm.</t>
  </si>
  <si>
    <t>Plastová ozdoba po celom obvode poklopu rakvy. Plastová ozdoba je umiestnená v strede bočných častí poklopu rakvy.</t>
  </si>
  <si>
    <t xml:space="preserve">Vtláčaný  vzor - Náboženský motív "Nesenie kríža" je umiestnený po celých bočných stenách poklopu rakvy. </t>
  </si>
  <si>
    <t>Vtláčaný vzor - gravír na vopred vyfrézovanej ploche po celom obvode poklopu rakvy.Gravír je umiestnený na bočných stenách poklopu rakvy, v hornej časti bočnej steny.  Výška gravíru cca 11cm</t>
  </si>
  <si>
    <t>Plastová ozdoba - Plastové ozdoby sú umiestnené v strede bočných stien poklopu rakvy. Výška ozdoby cca 7cm, šírka ozdoby cca 33cm.</t>
  </si>
  <si>
    <t>Plastová ozdoba - Plastové ozdoby sú umiestnené v strede bočných stien poklopu rakvy</t>
  </si>
  <si>
    <t>melír</t>
  </si>
  <si>
    <t>Por. č.</t>
  </si>
  <si>
    <t>4.</t>
  </si>
  <si>
    <t>5.</t>
  </si>
  <si>
    <t>7.</t>
  </si>
  <si>
    <t>15.</t>
  </si>
  <si>
    <t>16.</t>
  </si>
  <si>
    <t>18.</t>
  </si>
  <si>
    <t>20.</t>
  </si>
  <si>
    <t>21.</t>
  </si>
  <si>
    <t>22.</t>
  </si>
  <si>
    <t>23.</t>
  </si>
  <si>
    <t>27.</t>
  </si>
  <si>
    <t>28.</t>
  </si>
  <si>
    <t>29.</t>
  </si>
  <si>
    <t>30.</t>
  </si>
  <si>
    <t>32.</t>
  </si>
  <si>
    <t>33.</t>
  </si>
  <si>
    <t>35.</t>
  </si>
  <si>
    <t>36.</t>
  </si>
  <si>
    <r>
      <t xml:space="preserve">Vonkajšie rozmery                        </t>
    </r>
    <r>
      <rPr>
        <sz val="11"/>
        <color theme="1"/>
        <rFont val="Calibri"/>
        <family val="2"/>
        <charset val="238"/>
        <scheme val="minor"/>
      </rPr>
      <t>( sp.-spodok, v-vrch, rozmery predstavujú maximálnu svetlú dĺžku a šírku v mm)</t>
    </r>
  </si>
  <si>
    <t xml:space="preserve">Vyrezávaný vzor - motív "Palma" je umiestnený v strede bočných častí poklopu rakvy na vopred vyfrézovanú plochu . Výška vzoru cca 14cm, šírka vzoru cca 60cm.  </t>
  </si>
  <si>
    <t>250 sád</t>
  </si>
  <si>
    <t>50 sád</t>
  </si>
  <si>
    <t>namontované, drevo a kov, 6 ks držadlá, 4 ks drevené nožičky</t>
  </si>
  <si>
    <t>celočalúnená, vrch a spodok, s montážou</t>
  </si>
  <si>
    <t>9.</t>
  </si>
  <si>
    <t>10.</t>
  </si>
  <si>
    <t>11.</t>
  </si>
  <si>
    <t>37.</t>
  </si>
  <si>
    <t>38.</t>
  </si>
  <si>
    <t>39.</t>
  </si>
  <si>
    <t>40.</t>
  </si>
  <si>
    <t>41.</t>
  </si>
  <si>
    <t>42.</t>
  </si>
  <si>
    <t xml:space="preserve">DRŽADLÁ  </t>
  </si>
  <si>
    <t>43.</t>
  </si>
  <si>
    <t>44.</t>
  </si>
  <si>
    <t>45.</t>
  </si>
  <si>
    <t xml:space="preserve">HROBOVÉ KRÍŽE   </t>
  </si>
  <si>
    <t>46.</t>
  </si>
  <si>
    <t>47.</t>
  </si>
  <si>
    <t>48.</t>
  </si>
  <si>
    <t>49.</t>
  </si>
  <si>
    <t>šesťhranný, šikmý,francúzsky model</t>
  </si>
  <si>
    <t>šesťhranný, šikmý, francúzsky model</t>
  </si>
  <si>
    <t xml:space="preserve">Jednotková cena v EUR bez DPH </t>
  </si>
  <si>
    <t>CENA CELKOM ZA ZÁKAZKU V EUR BEZ DPH VRÁTANE DOPRAVY A VŠETKÝCH SÚVISIACICH NÁKLADOV</t>
  </si>
  <si>
    <t>Lesk</t>
  </si>
  <si>
    <t>50.</t>
  </si>
  <si>
    <t>51.</t>
  </si>
  <si>
    <t>52.</t>
  </si>
  <si>
    <t>šesťhranný, kolmý, pre taliansky model</t>
  </si>
  <si>
    <t>MDF</t>
  </si>
  <si>
    <t>štvorhranný, kolmý</t>
  </si>
  <si>
    <t xml:space="preserve">dub </t>
  </si>
  <si>
    <t xml:space="preserve">tmavý </t>
  </si>
  <si>
    <t>53.</t>
  </si>
  <si>
    <t>sp.1970x605  v. 2005x645</t>
  </si>
  <si>
    <t>Fixná čiastka ( 4 100,- EUR bez DPH) na doplnkový sortiment v zmysle cenníka predávajúceho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</si>
</sst>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/>
    <xf numFmtId="0" fontId="0" fillId="5" borderId="3" xfId="0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0" fillId="12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11" borderId="5" xfId="0" applyNumberFormat="1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5" fillId="0" borderId="0" xfId="0" applyFont="1"/>
    <xf numFmtId="0" fontId="0" fillId="0" borderId="7" xfId="0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0" fontId="0" fillId="12" borderId="4" xfId="0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0" fillId="8" borderId="5" xfId="0" applyFill="1" applyBorder="1" applyAlignment="1">
      <alignment vertical="center" wrapText="1"/>
    </xf>
    <xf numFmtId="0" fontId="0" fillId="10" borderId="5" xfId="0" applyFill="1" applyBorder="1" applyAlignment="1">
      <alignment vertical="center" wrapText="1"/>
    </xf>
    <xf numFmtId="0" fontId="7" fillId="3" borderId="10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5" borderId="6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11" borderId="6" xfId="0" applyNumberFormat="1" applyFont="1" applyFill="1" applyBorder="1" applyAlignment="1">
      <alignment vertical="center" wrapText="1"/>
    </xf>
    <xf numFmtId="164" fontId="2" fillId="11" borderId="3" xfId="0" applyNumberFormat="1" applyFont="1" applyFill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11" borderId="4" xfId="0" applyNumberFormat="1" applyFont="1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sheetPr>
    <pageSetUpPr fitToPage="1"/>
  </sheetPr>
  <dimension ref="A1:N82"/>
  <sheetViews>
    <sheetView tabSelected="1" zoomScaleNormal="100" workbookViewId="0">
      <selection activeCell="C81" sqref="C81:L81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6.109375" customWidth="1"/>
    <col min="5" max="5" width="8.44140625" customWidth="1"/>
    <col min="6" max="6" width="53.6640625" customWidth="1"/>
    <col min="7" max="7" width="8.44140625" customWidth="1"/>
    <col min="8" max="8" width="23.5546875" customWidth="1"/>
    <col min="9" max="9" width="16" customWidth="1"/>
    <col min="10" max="11" width="13.5546875" customWidth="1"/>
    <col min="12" max="12" width="14" customWidth="1"/>
    <col min="13" max="13" width="23.6640625" customWidth="1"/>
    <col min="14" max="14" width="23.88671875" customWidth="1"/>
  </cols>
  <sheetData>
    <row r="1" spans="1:14" ht="15" thickBot="1" x14ac:dyDescent="0.35">
      <c r="B1" t="s">
        <v>92</v>
      </c>
    </row>
    <row r="2" spans="1:14" ht="115.8" thickBot="1" x14ac:dyDescent="0.35">
      <c r="B2" s="6" t="s">
        <v>106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125</v>
      </c>
      <c r="L2" s="7" t="s">
        <v>76</v>
      </c>
      <c r="M2" s="8" t="s">
        <v>151</v>
      </c>
      <c r="N2" s="8" t="s">
        <v>77</v>
      </c>
    </row>
    <row r="3" spans="1:14" x14ac:dyDescent="0.3">
      <c r="B3" s="32" t="s">
        <v>8</v>
      </c>
      <c r="C3" s="34" t="s">
        <v>9</v>
      </c>
      <c r="D3" s="34" t="s">
        <v>10</v>
      </c>
      <c r="E3" s="34" t="s">
        <v>161</v>
      </c>
      <c r="F3" s="34" t="s">
        <v>153</v>
      </c>
      <c r="G3" s="34">
        <v>10</v>
      </c>
      <c r="H3" s="30" t="s">
        <v>129</v>
      </c>
      <c r="I3" s="34" t="s">
        <v>14</v>
      </c>
      <c r="J3" s="30" t="s">
        <v>130</v>
      </c>
      <c r="K3" s="30" t="s">
        <v>78</v>
      </c>
      <c r="L3" s="37">
        <v>60</v>
      </c>
      <c r="M3" s="39"/>
      <c r="N3" s="41">
        <f>M3*L3</f>
        <v>0</v>
      </c>
    </row>
    <row r="4" spans="1:14" ht="31.2" x14ac:dyDescent="0.6">
      <c r="A4" s="18"/>
      <c r="B4" s="49"/>
      <c r="C4" s="45"/>
      <c r="D4" s="45"/>
      <c r="E4" s="45"/>
      <c r="F4" s="45"/>
      <c r="G4" s="45"/>
      <c r="H4" s="36"/>
      <c r="I4" s="45"/>
      <c r="J4" s="36"/>
      <c r="K4" s="36"/>
      <c r="L4" s="46"/>
      <c r="M4" s="47"/>
      <c r="N4" s="48"/>
    </row>
    <row r="5" spans="1:14" ht="31.2" x14ac:dyDescent="0.6">
      <c r="A5" s="18"/>
      <c r="B5" s="49"/>
      <c r="C5" s="45"/>
      <c r="D5" s="45"/>
      <c r="E5" s="45"/>
      <c r="F5" s="45"/>
      <c r="G5" s="45"/>
      <c r="H5" s="36"/>
      <c r="I5" s="45"/>
      <c r="J5" s="36"/>
      <c r="K5" s="36"/>
      <c r="L5" s="46"/>
      <c r="M5" s="47"/>
      <c r="N5" s="48"/>
    </row>
    <row r="6" spans="1:14" ht="31.8" thickBot="1" x14ac:dyDescent="0.65">
      <c r="A6" s="18"/>
      <c r="B6" s="33"/>
      <c r="C6" s="35"/>
      <c r="D6" s="35"/>
      <c r="E6" s="35"/>
      <c r="F6" s="35"/>
      <c r="G6" s="35"/>
      <c r="H6" s="31"/>
      <c r="I6" s="35"/>
      <c r="J6" s="31"/>
      <c r="K6" s="31"/>
      <c r="L6" s="38"/>
      <c r="M6" s="40"/>
      <c r="N6" s="42"/>
    </row>
    <row r="7" spans="1:14" ht="31.2" x14ac:dyDescent="0.6">
      <c r="A7" s="18"/>
      <c r="B7" s="32" t="s">
        <v>15</v>
      </c>
      <c r="C7" s="34" t="s">
        <v>16</v>
      </c>
      <c r="D7" s="34" t="s">
        <v>10</v>
      </c>
      <c r="E7" s="34" t="s">
        <v>17</v>
      </c>
      <c r="F7" s="34" t="s">
        <v>12</v>
      </c>
      <c r="G7" s="34">
        <v>10</v>
      </c>
      <c r="H7" s="30" t="s">
        <v>129</v>
      </c>
      <c r="I7" s="34" t="s">
        <v>14</v>
      </c>
      <c r="J7" s="30" t="s">
        <v>130</v>
      </c>
      <c r="K7" s="30" t="s">
        <v>78</v>
      </c>
      <c r="L7" s="37">
        <v>30</v>
      </c>
      <c r="M7" s="39"/>
      <c r="N7" s="41">
        <f>M7*L7</f>
        <v>0</v>
      </c>
    </row>
    <row r="8" spans="1:14" ht="31.2" x14ac:dyDescent="0.6">
      <c r="A8" s="18"/>
      <c r="B8" s="49"/>
      <c r="C8" s="45"/>
      <c r="D8" s="45"/>
      <c r="E8" s="45"/>
      <c r="F8" s="45"/>
      <c r="G8" s="45"/>
      <c r="H8" s="36"/>
      <c r="I8" s="45"/>
      <c r="J8" s="36"/>
      <c r="K8" s="36"/>
      <c r="L8" s="46"/>
      <c r="M8" s="47"/>
      <c r="N8" s="48"/>
    </row>
    <row r="9" spans="1:14" ht="31.2" x14ac:dyDescent="0.6">
      <c r="A9" s="18"/>
      <c r="B9" s="49"/>
      <c r="C9" s="45"/>
      <c r="D9" s="45"/>
      <c r="E9" s="45"/>
      <c r="F9" s="45"/>
      <c r="G9" s="45"/>
      <c r="H9" s="36"/>
      <c r="I9" s="45"/>
      <c r="J9" s="36"/>
      <c r="K9" s="36"/>
      <c r="L9" s="46"/>
      <c r="M9" s="47"/>
      <c r="N9" s="48"/>
    </row>
    <row r="10" spans="1:14" ht="31.8" thickBot="1" x14ac:dyDescent="0.65">
      <c r="A10" s="18"/>
      <c r="B10" s="33"/>
      <c r="C10" s="35"/>
      <c r="D10" s="35"/>
      <c r="E10" s="35"/>
      <c r="F10" s="35"/>
      <c r="G10" s="35"/>
      <c r="H10" s="31"/>
      <c r="I10" s="35"/>
      <c r="J10" s="31"/>
      <c r="K10" s="31"/>
      <c r="L10" s="38"/>
      <c r="M10" s="40"/>
      <c r="N10" s="42"/>
    </row>
    <row r="11" spans="1:14" ht="31.2" x14ac:dyDescent="0.6">
      <c r="A11" s="18"/>
      <c r="B11" s="32" t="s">
        <v>18</v>
      </c>
      <c r="C11" s="34" t="s">
        <v>19</v>
      </c>
      <c r="D11" s="30" t="s">
        <v>149</v>
      </c>
      <c r="E11" s="34" t="s">
        <v>17</v>
      </c>
      <c r="F11" s="34" t="s">
        <v>93</v>
      </c>
      <c r="G11" s="34">
        <v>2</v>
      </c>
      <c r="H11" s="34" t="s">
        <v>13</v>
      </c>
      <c r="I11" s="34" t="s">
        <v>12</v>
      </c>
      <c r="J11" s="34" t="s">
        <v>21</v>
      </c>
      <c r="K11" s="30" t="s">
        <v>79</v>
      </c>
      <c r="L11" s="37">
        <v>150</v>
      </c>
      <c r="M11" s="39"/>
      <c r="N11" s="41">
        <f>M11*L11</f>
        <v>0</v>
      </c>
    </row>
    <row r="12" spans="1:14" ht="31.8" thickBot="1" x14ac:dyDescent="0.65">
      <c r="A12" s="18"/>
      <c r="B12" s="33"/>
      <c r="C12" s="35"/>
      <c r="D12" s="31"/>
      <c r="E12" s="35"/>
      <c r="F12" s="35"/>
      <c r="G12" s="35"/>
      <c r="H12" s="35"/>
      <c r="I12" s="35"/>
      <c r="J12" s="35"/>
      <c r="K12" s="31"/>
      <c r="L12" s="38"/>
      <c r="M12" s="40"/>
      <c r="N12" s="42"/>
    </row>
    <row r="13" spans="1:14" ht="44.25" customHeight="1" x14ac:dyDescent="0.6">
      <c r="A13" s="18"/>
      <c r="B13" s="32" t="s">
        <v>107</v>
      </c>
      <c r="C13" s="34" t="s">
        <v>19</v>
      </c>
      <c r="D13" s="34" t="s">
        <v>23</v>
      </c>
      <c r="E13" s="34" t="s">
        <v>105</v>
      </c>
      <c r="F13" s="34" t="s">
        <v>94</v>
      </c>
      <c r="G13" s="34">
        <v>2</v>
      </c>
      <c r="H13" s="34" t="s">
        <v>13</v>
      </c>
      <c r="I13" s="34" t="s">
        <v>12</v>
      </c>
      <c r="J13" s="34" t="s">
        <v>21</v>
      </c>
      <c r="K13" s="30" t="s">
        <v>80</v>
      </c>
      <c r="L13" s="37">
        <v>150</v>
      </c>
      <c r="M13" s="39"/>
      <c r="N13" s="41">
        <f>M13*L13</f>
        <v>0</v>
      </c>
    </row>
    <row r="14" spans="1:14" ht="31.8" thickBot="1" x14ac:dyDescent="0.65">
      <c r="A14" s="18"/>
      <c r="B14" s="33"/>
      <c r="C14" s="35"/>
      <c r="D14" s="35"/>
      <c r="E14" s="35"/>
      <c r="F14" s="35"/>
      <c r="G14" s="35"/>
      <c r="H14" s="35"/>
      <c r="I14" s="35"/>
      <c r="J14" s="35"/>
      <c r="K14" s="31"/>
      <c r="L14" s="38"/>
      <c r="M14" s="40"/>
      <c r="N14" s="42"/>
    </row>
    <row r="15" spans="1:14" ht="43.8" thickBot="1" x14ac:dyDescent="0.65">
      <c r="A15" s="18"/>
      <c r="B15" s="5" t="s">
        <v>108</v>
      </c>
      <c r="C15" s="1" t="s">
        <v>19</v>
      </c>
      <c r="D15" s="1" t="s">
        <v>23</v>
      </c>
      <c r="E15" s="1" t="s">
        <v>11</v>
      </c>
      <c r="F15" s="1" t="s">
        <v>126</v>
      </c>
      <c r="G15" s="1">
        <v>2</v>
      </c>
      <c r="H15" s="1" t="s">
        <v>13</v>
      </c>
      <c r="I15" s="1" t="s">
        <v>12</v>
      </c>
      <c r="J15" s="1" t="s">
        <v>21</v>
      </c>
      <c r="K15" s="16" t="s">
        <v>80</v>
      </c>
      <c r="L15" s="12">
        <v>220</v>
      </c>
      <c r="M15" s="14"/>
      <c r="N15" s="15">
        <f>M15*L15</f>
        <v>0</v>
      </c>
    </row>
    <row r="16" spans="1:14" ht="43.8" thickBot="1" x14ac:dyDescent="0.65">
      <c r="A16" s="18"/>
      <c r="B16" s="5" t="s">
        <v>22</v>
      </c>
      <c r="C16" s="1" t="s">
        <v>19</v>
      </c>
      <c r="D16" s="1" t="s">
        <v>23</v>
      </c>
      <c r="E16" s="1" t="s">
        <v>11</v>
      </c>
      <c r="F16" s="1" t="s">
        <v>126</v>
      </c>
      <c r="G16" s="1">
        <v>2</v>
      </c>
      <c r="H16" s="1" t="s">
        <v>13</v>
      </c>
      <c r="I16" s="1" t="s">
        <v>25</v>
      </c>
      <c r="J16" s="1" t="s">
        <v>21</v>
      </c>
      <c r="K16" s="16" t="s">
        <v>81</v>
      </c>
      <c r="L16" s="12">
        <v>40</v>
      </c>
      <c r="M16" s="14"/>
      <c r="N16" s="15">
        <f>M16*L16</f>
        <v>0</v>
      </c>
    </row>
    <row r="17" spans="1:14" ht="43.8" thickBot="1" x14ac:dyDescent="0.65">
      <c r="A17" s="18"/>
      <c r="B17" s="5" t="s">
        <v>109</v>
      </c>
      <c r="C17" s="1" t="s">
        <v>19</v>
      </c>
      <c r="D17" s="1" t="s">
        <v>23</v>
      </c>
      <c r="E17" s="1" t="s">
        <v>11</v>
      </c>
      <c r="F17" s="1" t="s">
        <v>126</v>
      </c>
      <c r="G17" s="1">
        <v>2</v>
      </c>
      <c r="H17" s="1" t="s">
        <v>13</v>
      </c>
      <c r="I17" s="1" t="s">
        <v>26</v>
      </c>
      <c r="J17" s="1" t="s">
        <v>21</v>
      </c>
      <c r="K17" s="16" t="s">
        <v>82</v>
      </c>
      <c r="L17" s="12">
        <v>30</v>
      </c>
      <c r="M17" s="14"/>
      <c r="N17" s="15">
        <f>M17*L17</f>
        <v>0</v>
      </c>
    </row>
    <row r="18" spans="1:14" ht="44.25" customHeight="1" x14ac:dyDescent="0.6">
      <c r="A18" s="18"/>
      <c r="B18" s="32" t="s">
        <v>24</v>
      </c>
      <c r="C18" s="34" t="s">
        <v>19</v>
      </c>
      <c r="D18" s="34" t="s">
        <v>23</v>
      </c>
      <c r="E18" s="34" t="s">
        <v>11</v>
      </c>
      <c r="F18" s="34" t="s">
        <v>126</v>
      </c>
      <c r="G18" s="34">
        <v>2</v>
      </c>
      <c r="H18" s="34" t="s">
        <v>13</v>
      </c>
      <c r="I18" s="34" t="s">
        <v>27</v>
      </c>
      <c r="J18" s="34" t="s">
        <v>21</v>
      </c>
      <c r="K18" s="30" t="s">
        <v>83</v>
      </c>
      <c r="L18" s="37">
        <v>20</v>
      </c>
      <c r="M18" s="39"/>
      <c r="N18" s="41">
        <f>M18*L18</f>
        <v>0</v>
      </c>
    </row>
    <row r="19" spans="1:14" ht="31.8" thickBot="1" x14ac:dyDescent="0.65">
      <c r="A19" s="18"/>
      <c r="B19" s="33"/>
      <c r="C19" s="35"/>
      <c r="D19" s="35"/>
      <c r="E19" s="35"/>
      <c r="F19" s="35"/>
      <c r="G19" s="35"/>
      <c r="H19" s="35"/>
      <c r="I19" s="35"/>
      <c r="J19" s="35"/>
      <c r="K19" s="31"/>
      <c r="L19" s="38"/>
      <c r="M19" s="40"/>
      <c r="N19" s="42"/>
    </row>
    <row r="20" spans="1:14" ht="30" customHeight="1" x14ac:dyDescent="0.6">
      <c r="A20" s="18"/>
      <c r="B20" s="32" t="s">
        <v>131</v>
      </c>
      <c r="C20" s="34" t="s">
        <v>19</v>
      </c>
      <c r="D20" s="30" t="s">
        <v>150</v>
      </c>
      <c r="E20" s="34" t="s">
        <v>17</v>
      </c>
      <c r="F20" s="34" t="s">
        <v>95</v>
      </c>
      <c r="G20" s="34">
        <v>2</v>
      </c>
      <c r="H20" s="34" t="s">
        <v>13</v>
      </c>
      <c r="I20" s="34" t="s">
        <v>12</v>
      </c>
      <c r="J20" s="34" t="s">
        <v>21</v>
      </c>
      <c r="K20" s="30" t="s">
        <v>79</v>
      </c>
      <c r="L20" s="37">
        <v>150</v>
      </c>
      <c r="M20" s="39"/>
      <c r="N20" s="41">
        <f>M20*L20</f>
        <v>0</v>
      </c>
    </row>
    <row r="21" spans="1:14" ht="31.8" thickBot="1" x14ac:dyDescent="0.65">
      <c r="A21" s="18"/>
      <c r="B21" s="33"/>
      <c r="C21" s="35"/>
      <c r="D21" s="31"/>
      <c r="E21" s="35"/>
      <c r="F21" s="35"/>
      <c r="G21" s="35"/>
      <c r="H21" s="35"/>
      <c r="I21" s="35"/>
      <c r="J21" s="35"/>
      <c r="K21" s="31"/>
      <c r="L21" s="38"/>
      <c r="M21" s="40"/>
      <c r="N21" s="42"/>
    </row>
    <row r="22" spans="1:14" ht="30" customHeight="1" x14ac:dyDescent="0.6">
      <c r="A22" s="18"/>
      <c r="B22" s="32" t="s">
        <v>132</v>
      </c>
      <c r="C22" s="34" t="s">
        <v>19</v>
      </c>
      <c r="D22" s="30" t="s">
        <v>150</v>
      </c>
      <c r="E22" s="34" t="s">
        <v>105</v>
      </c>
      <c r="F22" s="34" t="s">
        <v>96</v>
      </c>
      <c r="G22" s="34">
        <v>2</v>
      </c>
      <c r="H22" s="34" t="s">
        <v>13</v>
      </c>
      <c r="I22" s="34" t="s">
        <v>12</v>
      </c>
      <c r="J22" s="34" t="s">
        <v>21</v>
      </c>
      <c r="K22" s="30" t="s">
        <v>79</v>
      </c>
      <c r="L22" s="37">
        <v>70</v>
      </c>
      <c r="M22" s="39"/>
      <c r="N22" s="41">
        <f>M22*L22</f>
        <v>0</v>
      </c>
    </row>
    <row r="23" spans="1:14" ht="31.8" thickBot="1" x14ac:dyDescent="0.65">
      <c r="A23" s="18"/>
      <c r="B23" s="33"/>
      <c r="C23" s="35"/>
      <c r="D23" s="31"/>
      <c r="E23" s="35"/>
      <c r="F23" s="35"/>
      <c r="G23" s="35"/>
      <c r="H23" s="35"/>
      <c r="I23" s="35"/>
      <c r="J23" s="35"/>
      <c r="K23" s="31"/>
      <c r="L23" s="38"/>
      <c r="M23" s="40"/>
      <c r="N23" s="42"/>
    </row>
    <row r="24" spans="1:14" ht="58.2" thickBot="1" x14ac:dyDescent="0.65">
      <c r="A24" s="18"/>
      <c r="B24" s="5" t="s">
        <v>133</v>
      </c>
      <c r="C24" s="1" t="s">
        <v>19</v>
      </c>
      <c r="D24" s="1" t="s">
        <v>30</v>
      </c>
      <c r="E24" s="1" t="s">
        <v>105</v>
      </c>
      <c r="F24" s="1" t="s">
        <v>97</v>
      </c>
      <c r="G24" s="1">
        <v>2</v>
      </c>
      <c r="H24" s="1" t="s">
        <v>13</v>
      </c>
      <c r="I24" s="1" t="s">
        <v>12</v>
      </c>
      <c r="J24" s="1" t="s">
        <v>21</v>
      </c>
      <c r="K24" s="16" t="s">
        <v>80</v>
      </c>
      <c r="L24" s="12">
        <v>120</v>
      </c>
      <c r="M24" s="14"/>
      <c r="N24" s="15">
        <f>M24*L24</f>
        <v>0</v>
      </c>
    </row>
    <row r="25" spans="1:14" ht="58.2" thickBot="1" x14ac:dyDescent="0.65">
      <c r="A25" s="18"/>
      <c r="B25" s="5" t="s">
        <v>28</v>
      </c>
      <c r="C25" s="1" t="s">
        <v>19</v>
      </c>
      <c r="D25" s="1" t="s">
        <v>30</v>
      </c>
      <c r="E25" s="1" t="s">
        <v>17</v>
      </c>
      <c r="F25" s="1" t="s">
        <v>97</v>
      </c>
      <c r="G25" s="1">
        <v>2</v>
      </c>
      <c r="H25" s="1" t="s">
        <v>13</v>
      </c>
      <c r="I25" s="1" t="s">
        <v>12</v>
      </c>
      <c r="J25" s="1" t="s">
        <v>21</v>
      </c>
      <c r="K25" s="16" t="s">
        <v>80</v>
      </c>
      <c r="L25" s="12">
        <v>120</v>
      </c>
      <c r="M25" s="14"/>
      <c r="N25" s="15">
        <f>M25*L25</f>
        <v>0</v>
      </c>
    </row>
    <row r="26" spans="1:14" ht="30" customHeight="1" x14ac:dyDescent="0.6">
      <c r="A26" s="18"/>
      <c r="B26" s="32" t="s">
        <v>29</v>
      </c>
      <c r="C26" s="34" t="s">
        <v>19</v>
      </c>
      <c r="D26" s="30" t="s">
        <v>42</v>
      </c>
      <c r="E26" s="34" t="s">
        <v>105</v>
      </c>
      <c r="F26" s="34" t="s">
        <v>98</v>
      </c>
      <c r="G26" s="34">
        <v>2</v>
      </c>
      <c r="H26" s="34" t="s">
        <v>13</v>
      </c>
      <c r="I26" s="34" t="s">
        <v>12</v>
      </c>
      <c r="J26" s="34" t="s">
        <v>21</v>
      </c>
      <c r="K26" s="30" t="s">
        <v>84</v>
      </c>
      <c r="L26" s="37">
        <v>30</v>
      </c>
      <c r="M26" s="39"/>
      <c r="N26" s="41">
        <f>M26*L26</f>
        <v>0</v>
      </c>
    </row>
    <row r="27" spans="1:14" ht="31.8" thickBot="1" x14ac:dyDescent="0.65">
      <c r="A27" s="18"/>
      <c r="B27" s="33"/>
      <c r="C27" s="35"/>
      <c r="D27" s="31"/>
      <c r="E27" s="35"/>
      <c r="F27" s="35"/>
      <c r="G27" s="35"/>
      <c r="H27" s="35"/>
      <c r="I27" s="35"/>
      <c r="J27" s="35"/>
      <c r="K27" s="31"/>
      <c r="L27" s="38"/>
      <c r="M27" s="40"/>
      <c r="N27" s="42"/>
    </row>
    <row r="28" spans="1:14" ht="45" customHeight="1" x14ac:dyDescent="0.6">
      <c r="A28" s="18"/>
      <c r="B28" s="32" t="s">
        <v>31</v>
      </c>
      <c r="C28" s="34" t="s">
        <v>19</v>
      </c>
      <c r="D28" s="30" t="s">
        <v>42</v>
      </c>
      <c r="E28" s="34" t="s">
        <v>17</v>
      </c>
      <c r="F28" s="34" t="s">
        <v>20</v>
      </c>
      <c r="G28" s="34">
        <v>2</v>
      </c>
      <c r="H28" s="34" t="s">
        <v>13</v>
      </c>
      <c r="I28" s="34" t="s">
        <v>12</v>
      </c>
      <c r="J28" s="34" t="s">
        <v>21</v>
      </c>
      <c r="K28" s="30" t="s">
        <v>84</v>
      </c>
      <c r="L28" s="37">
        <v>40</v>
      </c>
      <c r="M28" s="39"/>
      <c r="N28" s="41">
        <f>M28*L28</f>
        <v>0</v>
      </c>
    </row>
    <row r="29" spans="1:14" ht="31.8" thickBot="1" x14ac:dyDescent="0.65">
      <c r="A29" s="18"/>
      <c r="B29" s="33"/>
      <c r="C29" s="35"/>
      <c r="D29" s="31"/>
      <c r="E29" s="35"/>
      <c r="F29" s="35"/>
      <c r="G29" s="35"/>
      <c r="H29" s="35"/>
      <c r="I29" s="35"/>
      <c r="J29" s="35"/>
      <c r="K29" s="31"/>
      <c r="L29" s="38"/>
      <c r="M29" s="40"/>
      <c r="N29" s="42"/>
    </row>
    <row r="30" spans="1:14" ht="58.2" thickBot="1" x14ac:dyDescent="0.65">
      <c r="A30" s="18"/>
      <c r="B30" s="5" t="s">
        <v>110</v>
      </c>
      <c r="C30" s="1" t="s">
        <v>19</v>
      </c>
      <c r="D30" s="1" t="s">
        <v>36</v>
      </c>
      <c r="E30" s="1" t="s">
        <v>105</v>
      </c>
      <c r="F30" s="1" t="s">
        <v>99</v>
      </c>
      <c r="G30" s="1">
        <v>2</v>
      </c>
      <c r="H30" s="1" t="s">
        <v>13</v>
      </c>
      <c r="I30" s="1" t="s">
        <v>12</v>
      </c>
      <c r="J30" s="1" t="s">
        <v>21</v>
      </c>
      <c r="K30" s="16" t="s">
        <v>79</v>
      </c>
      <c r="L30" s="12">
        <v>100</v>
      </c>
      <c r="M30" s="14"/>
      <c r="N30" s="15">
        <f>M30*L30</f>
        <v>0</v>
      </c>
    </row>
    <row r="31" spans="1:14" ht="31.8" thickBot="1" x14ac:dyDescent="0.65">
      <c r="A31" s="18"/>
      <c r="B31" s="5" t="s">
        <v>111</v>
      </c>
      <c r="C31" s="1" t="s">
        <v>19</v>
      </c>
      <c r="D31" s="1" t="s">
        <v>30</v>
      </c>
      <c r="E31" s="1" t="s">
        <v>105</v>
      </c>
      <c r="F31" s="1" t="s">
        <v>100</v>
      </c>
      <c r="G31" s="1">
        <v>2</v>
      </c>
      <c r="H31" s="1" t="s">
        <v>13</v>
      </c>
      <c r="I31" s="1" t="s">
        <v>12</v>
      </c>
      <c r="J31" s="1" t="s">
        <v>21</v>
      </c>
      <c r="K31" s="16" t="s">
        <v>85</v>
      </c>
      <c r="L31" s="12">
        <v>200</v>
      </c>
      <c r="M31" s="14"/>
      <c r="N31" s="15">
        <f>M31*L31</f>
        <v>0</v>
      </c>
    </row>
    <row r="32" spans="1:14" ht="31.8" thickBot="1" x14ac:dyDescent="0.65">
      <c r="A32" s="18"/>
      <c r="B32" s="5" t="s">
        <v>32</v>
      </c>
      <c r="C32" s="1" t="s">
        <v>19</v>
      </c>
      <c r="D32" s="1" t="s">
        <v>30</v>
      </c>
      <c r="E32" s="1" t="s">
        <v>105</v>
      </c>
      <c r="F32" s="1" t="s">
        <v>101</v>
      </c>
      <c r="G32" s="1">
        <v>2</v>
      </c>
      <c r="H32" s="1" t="s">
        <v>13</v>
      </c>
      <c r="I32" s="1" t="s">
        <v>12</v>
      </c>
      <c r="J32" s="1" t="s">
        <v>21</v>
      </c>
      <c r="K32" s="16" t="s">
        <v>85</v>
      </c>
      <c r="L32" s="12">
        <v>80</v>
      </c>
      <c r="M32" s="14"/>
      <c r="N32" s="15">
        <f>M32*L32</f>
        <v>0</v>
      </c>
    </row>
    <row r="33" spans="1:14" ht="60" customHeight="1" x14ac:dyDescent="0.6">
      <c r="A33" s="18"/>
      <c r="B33" s="32" t="s">
        <v>112</v>
      </c>
      <c r="C33" s="34" t="s">
        <v>19</v>
      </c>
      <c r="D33" s="30" t="s">
        <v>150</v>
      </c>
      <c r="E33" s="34" t="s">
        <v>11</v>
      </c>
      <c r="F33" s="34" t="s">
        <v>20</v>
      </c>
      <c r="G33" s="34">
        <v>2</v>
      </c>
      <c r="H33" s="34" t="s">
        <v>13</v>
      </c>
      <c r="I33" s="34" t="s">
        <v>12</v>
      </c>
      <c r="J33" s="34" t="s">
        <v>21</v>
      </c>
      <c r="K33" s="30" t="s">
        <v>79</v>
      </c>
      <c r="L33" s="37">
        <v>150</v>
      </c>
      <c r="M33" s="39"/>
      <c r="N33" s="41">
        <f>M33*L33</f>
        <v>0</v>
      </c>
    </row>
    <row r="34" spans="1:14" ht="31.8" thickBot="1" x14ac:dyDescent="0.65">
      <c r="A34" s="18"/>
      <c r="B34" s="33"/>
      <c r="C34" s="35"/>
      <c r="D34" s="31"/>
      <c r="E34" s="35"/>
      <c r="F34" s="35"/>
      <c r="G34" s="35"/>
      <c r="H34" s="35"/>
      <c r="I34" s="35"/>
      <c r="J34" s="35"/>
      <c r="K34" s="31"/>
      <c r="L34" s="38"/>
      <c r="M34" s="40"/>
      <c r="N34" s="42"/>
    </row>
    <row r="35" spans="1:14" ht="30" customHeight="1" x14ac:dyDescent="0.6">
      <c r="A35" s="18"/>
      <c r="B35" s="32" t="s">
        <v>34</v>
      </c>
      <c r="C35" s="34" t="s">
        <v>16</v>
      </c>
      <c r="D35" s="30" t="s">
        <v>150</v>
      </c>
      <c r="E35" s="34" t="s">
        <v>105</v>
      </c>
      <c r="F35" s="34" t="s">
        <v>102</v>
      </c>
      <c r="G35" s="34">
        <v>2</v>
      </c>
      <c r="H35" s="34" t="s">
        <v>13</v>
      </c>
      <c r="I35" s="34" t="s">
        <v>12</v>
      </c>
      <c r="J35" s="34" t="s">
        <v>21</v>
      </c>
      <c r="K35" s="30" t="s">
        <v>79</v>
      </c>
      <c r="L35" s="37">
        <v>50</v>
      </c>
      <c r="M35" s="39"/>
      <c r="N35" s="41">
        <f>M35*L35</f>
        <v>0</v>
      </c>
    </row>
    <row r="36" spans="1:14" ht="31.8" thickBot="1" x14ac:dyDescent="0.65">
      <c r="A36" s="18"/>
      <c r="B36" s="33"/>
      <c r="C36" s="35"/>
      <c r="D36" s="31"/>
      <c r="E36" s="35"/>
      <c r="F36" s="35"/>
      <c r="G36" s="35"/>
      <c r="H36" s="35"/>
      <c r="I36" s="35"/>
      <c r="J36" s="35"/>
      <c r="K36" s="31"/>
      <c r="L36" s="38"/>
      <c r="M36" s="40"/>
      <c r="N36" s="42"/>
    </row>
    <row r="37" spans="1:14" ht="45" customHeight="1" x14ac:dyDescent="0.6">
      <c r="A37" s="18"/>
      <c r="B37" s="32" t="s">
        <v>113</v>
      </c>
      <c r="C37" s="34" t="s">
        <v>16</v>
      </c>
      <c r="D37" s="30" t="s">
        <v>42</v>
      </c>
      <c r="E37" s="34" t="s">
        <v>17</v>
      </c>
      <c r="F37" s="34" t="s">
        <v>20</v>
      </c>
      <c r="G37" s="34">
        <v>2</v>
      </c>
      <c r="H37" s="34" t="s">
        <v>13</v>
      </c>
      <c r="I37" s="34" t="s">
        <v>12</v>
      </c>
      <c r="J37" s="34" t="s">
        <v>21</v>
      </c>
      <c r="K37" s="30" t="s">
        <v>84</v>
      </c>
      <c r="L37" s="37">
        <v>20</v>
      </c>
      <c r="M37" s="39"/>
      <c r="N37" s="41">
        <f>M37*L37</f>
        <v>0</v>
      </c>
    </row>
    <row r="38" spans="1:14" ht="31.8" thickBot="1" x14ac:dyDescent="0.65">
      <c r="A38" s="18"/>
      <c r="B38" s="33"/>
      <c r="C38" s="35"/>
      <c r="D38" s="31"/>
      <c r="E38" s="35"/>
      <c r="F38" s="35"/>
      <c r="G38" s="35"/>
      <c r="H38" s="35"/>
      <c r="I38" s="35"/>
      <c r="J38" s="35"/>
      <c r="K38" s="31"/>
      <c r="L38" s="38"/>
      <c r="M38" s="40"/>
      <c r="N38" s="42"/>
    </row>
    <row r="39" spans="1:14" ht="45" customHeight="1" x14ac:dyDescent="0.6">
      <c r="A39" s="18"/>
      <c r="B39" s="32" t="s">
        <v>114</v>
      </c>
      <c r="C39" s="34" t="s">
        <v>16</v>
      </c>
      <c r="D39" s="30" t="s">
        <v>42</v>
      </c>
      <c r="E39" s="34" t="s">
        <v>105</v>
      </c>
      <c r="F39" s="34" t="s">
        <v>20</v>
      </c>
      <c r="G39" s="34">
        <v>2</v>
      </c>
      <c r="H39" s="34" t="s">
        <v>13</v>
      </c>
      <c r="I39" s="34" t="s">
        <v>12</v>
      </c>
      <c r="J39" s="34" t="s">
        <v>21</v>
      </c>
      <c r="K39" s="30" t="s">
        <v>84</v>
      </c>
      <c r="L39" s="37">
        <v>20</v>
      </c>
      <c r="M39" s="39"/>
      <c r="N39" s="41">
        <f>M39*L39</f>
        <v>0</v>
      </c>
    </row>
    <row r="40" spans="1:14" ht="31.8" thickBot="1" x14ac:dyDescent="0.65">
      <c r="A40" s="18"/>
      <c r="B40" s="33"/>
      <c r="C40" s="35"/>
      <c r="D40" s="31"/>
      <c r="E40" s="35"/>
      <c r="F40" s="35"/>
      <c r="G40" s="35"/>
      <c r="H40" s="35"/>
      <c r="I40" s="35"/>
      <c r="J40" s="35"/>
      <c r="K40" s="31"/>
      <c r="L40" s="38"/>
      <c r="M40" s="40"/>
      <c r="N40" s="42"/>
    </row>
    <row r="41" spans="1:14" ht="43.8" thickBot="1" x14ac:dyDescent="0.65">
      <c r="A41" s="18"/>
      <c r="B41" s="5" t="s">
        <v>115</v>
      </c>
      <c r="C41" s="1" t="s">
        <v>16</v>
      </c>
      <c r="D41" s="1" t="s">
        <v>41</v>
      </c>
      <c r="E41" s="1" t="s">
        <v>105</v>
      </c>
      <c r="F41" s="1" t="s">
        <v>20</v>
      </c>
      <c r="G41" s="1">
        <v>6</v>
      </c>
      <c r="H41" s="1" t="s">
        <v>13</v>
      </c>
      <c r="I41" s="1" t="s">
        <v>12</v>
      </c>
      <c r="J41" s="1" t="s">
        <v>21</v>
      </c>
      <c r="K41" s="16" t="s">
        <v>86</v>
      </c>
      <c r="L41" s="12">
        <v>10</v>
      </c>
      <c r="M41" s="14"/>
      <c r="N41" s="15">
        <f>M41*L41</f>
        <v>0</v>
      </c>
    </row>
    <row r="42" spans="1:14" ht="31.8" thickBot="1" x14ac:dyDescent="0.65">
      <c r="A42" s="18"/>
      <c r="B42" s="5" t="s">
        <v>116</v>
      </c>
      <c r="C42" s="1" t="s">
        <v>19</v>
      </c>
      <c r="D42" s="1" t="s">
        <v>42</v>
      </c>
      <c r="E42" s="1" t="s">
        <v>43</v>
      </c>
      <c r="F42" s="1" t="s">
        <v>20</v>
      </c>
      <c r="G42" s="1">
        <v>2</v>
      </c>
      <c r="H42" s="1" t="s">
        <v>13</v>
      </c>
      <c r="I42" s="1" t="s">
        <v>12</v>
      </c>
      <c r="J42" s="1" t="s">
        <v>21</v>
      </c>
      <c r="K42" s="16" t="s">
        <v>84</v>
      </c>
      <c r="L42" s="12">
        <v>40</v>
      </c>
      <c r="M42" s="14"/>
      <c r="N42" s="15">
        <f>M42*L42</f>
        <v>0</v>
      </c>
    </row>
    <row r="43" spans="1:14" ht="30" customHeight="1" x14ac:dyDescent="0.6">
      <c r="A43" s="18"/>
      <c r="B43" s="32" t="s">
        <v>35</v>
      </c>
      <c r="C43" s="34" t="s">
        <v>16</v>
      </c>
      <c r="D43" s="30" t="s">
        <v>150</v>
      </c>
      <c r="E43" s="34" t="s">
        <v>17</v>
      </c>
      <c r="F43" s="34" t="s">
        <v>102</v>
      </c>
      <c r="G43" s="34">
        <v>2</v>
      </c>
      <c r="H43" s="34" t="s">
        <v>13</v>
      </c>
      <c r="I43" s="34" t="s">
        <v>12</v>
      </c>
      <c r="J43" s="34" t="s">
        <v>21</v>
      </c>
      <c r="K43" s="30" t="s">
        <v>79</v>
      </c>
      <c r="L43" s="37">
        <v>20</v>
      </c>
      <c r="M43" s="39"/>
      <c r="N43" s="41">
        <f>M43*L43</f>
        <v>0</v>
      </c>
    </row>
    <row r="44" spans="1:14" ht="31.8" thickBot="1" x14ac:dyDescent="0.65">
      <c r="A44" s="18"/>
      <c r="B44" s="33"/>
      <c r="C44" s="35"/>
      <c r="D44" s="31"/>
      <c r="E44" s="35"/>
      <c r="F44" s="35"/>
      <c r="G44" s="35"/>
      <c r="H44" s="35"/>
      <c r="I44" s="35"/>
      <c r="J44" s="35"/>
      <c r="K44" s="31"/>
      <c r="L44" s="38"/>
      <c r="M44" s="40"/>
      <c r="N44" s="42"/>
    </row>
    <row r="45" spans="1:14" ht="43.8" thickBot="1" x14ac:dyDescent="0.65">
      <c r="A45" s="18"/>
      <c r="B45" s="5" t="s">
        <v>37</v>
      </c>
      <c r="C45" s="1" t="s">
        <v>45</v>
      </c>
      <c r="D45" s="1" t="s">
        <v>30</v>
      </c>
      <c r="E45" s="1" t="s">
        <v>46</v>
      </c>
      <c r="F45" s="1" t="s">
        <v>103</v>
      </c>
      <c r="G45" s="1">
        <v>2</v>
      </c>
      <c r="H45" s="1" t="s">
        <v>13</v>
      </c>
      <c r="I45" s="1" t="s">
        <v>12</v>
      </c>
      <c r="J45" s="1" t="s">
        <v>21</v>
      </c>
      <c r="K45" s="16" t="s">
        <v>87</v>
      </c>
      <c r="L45" s="12">
        <v>100</v>
      </c>
      <c r="M45" s="14"/>
      <c r="N45" s="15">
        <f t="shared" ref="N45:N50" si="0">M45*L45</f>
        <v>0</v>
      </c>
    </row>
    <row r="46" spans="1:14" ht="43.8" thickBot="1" x14ac:dyDescent="0.65">
      <c r="A46" s="18"/>
      <c r="B46" s="5" t="s">
        <v>38</v>
      </c>
      <c r="C46" s="1" t="s">
        <v>45</v>
      </c>
      <c r="D46" s="1" t="s">
        <v>30</v>
      </c>
      <c r="E46" s="1" t="s">
        <v>47</v>
      </c>
      <c r="F46" s="1" t="s">
        <v>103</v>
      </c>
      <c r="G46" s="1">
        <v>2</v>
      </c>
      <c r="H46" s="1" t="s">
        <v>13</v>
      </c>
      <c r="I46" s="1" t="s">
        <v>12</v>
      </c>
      <c r="J46" s="1" t="s">
        <v>21</v>
      </c>
      <c r="K46" s="16" t="s">
        <v>87</v>
      </c>
      <c r="L46" s="12">
        <v>80</v>
      </c>
      <c r="M46" s="14"/>
      <c r="N46" s="15">
        <f t="shared" si="0"/>
        <v>0</v>
      </c>
    </row>
    <row r="47" spans="1:14" ht="43.8" thickBot="1" x14ac:dyDescent="0.65">
      <c r="A47" s="18"/>
      <c r="B47" s="5" t="s">
        <v>117</v>
      </c>
      <c r="C47" s="1" t="s">
        <v>45</v>
      </c>
      <c r="D47" s="1" t="s">
        <v>30</v>
      </c>
      <c r="E47" s="1" t="s">
        <v>48</v>
      </c>
      <c r="F47" s="1" t="s">
        <v>103</v>
      </c>
      <c r="G47" s="1">
        <v>2</v>
      </c>
      <c r="H47" s="1" t="s">
        <v>13</v>
      </c>
      <c r="I47" s="1" t="s">
        <v>12</v>
      </c>
      <c r="J47" s="1" t="s">
        <v>21</v>
      </c>
      <c r="K47" s="16" t="s">
        <v>87</v>
      </c>
      <c r="L47" s="12">
        <v>130</v>
      </c>
      <c r="M47" s="14"/>
      <c r="N47" s="15">
        <f t="shared" si="0"/>
        <v>0</v>
      </c>
    </row>
    <row r="48" spans="1:14" ht="43.8" thickBot="1" x14ac:dyDescent="0.65">
      <c r="A48" s="18"/>
      <c r="B48" s="5" t="s">
        <v>118</v>
      </c>
      <c r="C48" s="1" t="s">
        <v>45</v>
      </c>
      <c r="D48" s="1" t="s">
        <v>30</v>
      </c>
      <c r="E48" s="1" t="s">
        <v>49</v>
      </c>
      <c r="F48" s="1" t="s">
        <v>103</v>
      </c>
      <c r="G48" s="1">
        <v>2</v>
      </c>
      <c r="H48" s="1" t="s">
        <v>13</v>
      </c>
      <c r="I48" s="1" t="s">
        <v>12</v>
      </c>
      <c r="J48" s="1" t="s">
        <v>21</v>
      </c>
      <c r="K48" s="16" t="s">
        <v>87</v>
      </c>
      <c r="L48" s="12">
        <v>50</v>
      </c>
      <c r="M48" s="14"/>
      <c r="N48" s="15">
        <f t="shared" si="0"/>
        <v>0</v>
      </c>
    </row>
    <row r="49" spans="1:14" ht="43.8" thickBot="1" x14ac:dyDescent="0.65">
      <c r="A49" s="18"/>
      <c r="B49" s="5" t="s">
        <v>119</v>
      </c>
      <c r="C49" s="1" t="s">
        <v>19</v>
      </c>
      <c r="D49" s="1" t="s">
        <v>42</v>
      </c>
      <c r="E49" s="1" t="s">
        <v>43</v>
      </c>
      <c r="F49" s="1" t="s">
        <v>20</v>
      </c>
      <c r="G49" s="1">
        <v>2</v>
      </c>
      <c r="H49" s="1" t="s">
        <v>13</v>
      </c>
      <c r="I49" s="1" t="s">
        <v>44</v>
      </c>
      <c r="J49" s="11" t="s">
        <v>74</v>
      </c>
      <c r="K49" s="17" t="s">
        <v>88</v>
      </c>
      <c r="L49" s="12">
        <v>40</v>
      </c>
      <c r="M49" s="14"/>
      <c r="N49" s="15">
        <f t="shared" si="0"/>
        <v>0</v>
      </c>
    </row>
    <row r="50" spans="1:14" ht="29.25" customHeight="1" x14ac:dyDescent="0.6">
      <c r="A50" s="18"/>
      <c r="B50" s="32" t="s">
        <v>120</v>
      </c>
      <c r="C50" s="34" t="s">
        <v>45</v>
      </c>
      <c r="D50" s="34" t="s">
        <v>30</v>
      </c>
      <c r="E50" s="34" t="s">
        <v>49</v>
      </c>
      <c r="F50" s="34" t="s">
        <v>104</v>
      </c>
      <c r="G50" s="34">
        <v>2</v>
      </c>
      <c r="H50" s="34" t="s">
        <v>13</v>
      </c>
      <c r="I50" s="34" t="s">
        <v>53</v>
      </c>
      <c r="J50" s="34" t="s">
        <v>74</v>
      </c>
      <c r="K50" s="30" t="s">
        <v>89</v>
      </c>
      <c r="L50" s="37">
        <v>2</v>
      </c>
      <c r="M50" s="39"/>
      <c r="N50" s="41">
        <f t="shared" si="0"/>
        <v>0</v>
      </c>
    </row>
    <row r="51" spans="1:14" ht="31.8" thickBot="1" x14ac:dyDescent="0.65">
      <c r="A51" s="18"/>
      <c r="B51" s="33"/>
      <c r="C51" s="35"/>
      <c r="D51" s="35"/>
      <c r="E51" s="35"/>
      <c r="F51" s="35"/>
      <c r="G51" s="35"/>
      <c r="H51" s="35"/>
      <c r="I51" s="35"/>
      <c r="J51" s="35"/>
      <c r="K51" s="31"/>
      <c r="L51" s="38"/>
      <c r="M51" s="40"/>
      <c r="N51" s="42"/>
    </row>
    <row r="52" spans="1:14" ht="43.8" thickBot="1" x14ac:dyDescent="0.65">
      <c r="A52" s="18"/>
      <c r="B52" s="5" t="s">
        <v>39</v>
      </c>
      <c r="C52" s="1" t="s">
        <v>45</v>
      </c>
      <c r="D52" s="1" t="s">
        <v>30</v>
      </c>
      <c r="E52" s="1" t="s">
        <v>49</v>
      </c>
      <c r="F52" s="1" t="s">
        <v>104</v>
      </c>
      <c r="G52" s="1">
        <v>2</v>
      </c>
      <c r="H52" s="1" t="s">
        <v>13</v>
      </c>
      <c r="I52" s="1" t="s">
        <v>54</v>
      </c>
      <c r="J52" s="11" t="s">
        <v>74</v>
      </c>
      <c r="K52" s="17" t="s">
        <v>90</v>
      </c>
      <c r="L52" s="12">
        <v>2</v>
      </c>
      <c r="M52" s="14"/>
      <c r="N52" s="15">
        <f>M52*L52</f>
        <v>0</v>
      </c>
    </row>
    <row r="53" spans="1:14" ht="31.8" thickBot="1" x14ac:dyDescent="0.65">
      <c r="A53" s="18"/>
      <c r="B53" s="5" t="s">
        <v>121</v>
      </c>
      <c r="C53" s="1" t="s">
        <v>50</v>
      </c>
      <c r="D53" s="1" t="s">
        <v>30</v>
      </c>
      <c r="E53" s="1"/>
      <c r="F53" s="1" t="s">
        <v>51</v>
      </c>
      <c r="G53" s="1">
        <v>2</v>
      </c>
      <c r="H53" s="1" t="s">
        <v>13</v>
      </c>
      <c r="I53" s="1" t="s">
        <v>12</v>
      </c>
      <c r="J53" s="1" t="s">
        <v>21</v>
      </c>
      <c r="K53" s="16" t="s">
        <v>91</v>
      </c>
      <c r="L53" s="12">
        <v>200</v>
      </c>
      <c r="M53" s="14"/>
      <c r="N53" s="15">
        <f>M53*L53</f>
        <v>0</v>
      </c>
    </row>
    <row r="54" spans="1:14" ht="48.75" customHeight="1" x14ac:dyDescent="0.6">
      <c r="A54" s="18"/>
      <c r="B54" s="32" t="s">
        <v>122</v>
      </c>
      <c r="C54" s="34" t="s">
        <v>52</v>
      </c>
      <c r="D54" s="34" t="s">
        <v>30</v>
      </c>
      <c r="E54" s="34"/>
      <c r="F54" s="34" t="s">
        <v>51</v>
      </c>
      <c r="G54" s="34" t="s">
        <v>12</v>
      </c>
      <c r="H54" s="34" t="s">
        <v>13</v>
      </c>
      <c r="I54" s="34" t="s">
        <v>12</v>
      </c>
      <c r="J54" s="34" t="s">
        <v>12</v>
      </c>
      <c r="K54" s="30"/>
      <c r="L54" s="37">
        <v>250</v>
      </c>
      <c r="M54" s="39"/>
      <c r="N54" s="41">
        <f>M54*L54</f>
        <v>0</v>
      </c>
    </row>
    <row r="55" spans="1:14" ht="15" thickBot="1" x14ac:dyDescent="0.35">
      <c r="B55" s="33"/>
      <c r="C55" s="35"/>
      <c r="D55" s="35"/>
      <c r="E55" s="35"/>
      <c r="F55" s="35"/>
      <c r="G55" s="35"/>
      <c r="H55" s="35"/>
      <c r="I55" s="35"/>
      <c r="J55" s="35"/>
      <c r="K55" s="31"/>
      <c r="L55" s="38"/>
      <c r="M55" s="40"/>
      <c r="N55" s="42"/>
    </row>
    <row r="56" spans="1:14" ht="48" customHeight="1" thickBot="1" x14ac:dyDescent="0.35">
      <c r="B56" s="5" t="s">
        <v>40</v>
      </c>
      <c r="C56" s="1" t="s">
        <v>158</v>
      </c>
      <c r="D56" s="1" t="s">
        <v>159</v>
      </c>
      <c r="E56" s="1" t="s">
        <v>160</v>
      </c>
      <c r="F56" s="1" t="s">
        <v>20</v>
      </c>
      <c r="G56" s="1">
        <v>2</v>
      </c>
      <c r="H56" s="11" t="s">
        <v>13</v>
      </c>
      <c r="I56" s="1" t="s">
        <v>12</v>
      </c>
      <c r="J56" s="11" t="s">
        <v>21</v>
      </c>
      <c r="K56" s="17" t="s">
        <v>163</v>
      </c>
      <c r="L56" s="12">
        <v>20</v>
      </c>
      <c r="M56" s="14"/>
      <c r="N56" s="15">
        <f>L56*M56</f>
        <v>0</v>
      </c>
    </row>
    <row r="57" spans="1:14" ht="22.5" customHeight="1" thickBot="1" x14ac:dyDescent="0.35">
      <c r="B57" s="22"/>
      <c r="C57" s="21" t="s">
        <v>73</v>
      </c>
      <c r="D57" s="10"/>
      <c r="E57" s="10"/>
      <c r="F57" s="10"/>
      <c r="G57" s="10"/>
      <c r="H57" s="10"/>
      <c r="I57" s="10"/>
      <c r="J57" s="10"/>
      <c r="K57" s="10"/>
      <c r="L57" s="13"/>
      <c r="M57" s="3" t="s">
        <v>71</v>
      </c>
      <c r="N57" s="2">
        <f>SUM(N3:N56)</f>
        <v>0</v>
      </c>
    </row>
    <row r="58" spans="1:14" ht="30.75" customHeight="1" thickBot="1" x14ac:dyDescent="0.35">
      <c r="B58" s="23" t="s">
        <v>123</v>
      </c>
      <c r="C58" s="1" t="s">
        <v>55</v>
      </c>
      <c r="D58" s="1" t="s">
        <v>68</v>
      </c>
      <c r="E58" s="1" t="s">
        <v>49</v>
      </c>
      <c r="F58" s="1"/>
      <c r="G58" s="1"/>
      <c r="H58" s="1"/>
      <c r="I58" s="1"/>
      <c r="J58" s="1"/>
      <c r="K58" s="1"/>
      <c r="L58" s="12">
        <v>90</v>
      </c>
      <c r="M58" s="14"/>
      <c r="N58" s="15">
        <f>M58*L58</f>
        <v>0</v>
      </c>
    </row>
    <row r="59" spans="1:14" ht="29.4" thickBot="1" x14ac:dyDescent="0.35">
      <c r="B59" s="23" t="s">
        <v>124</v>
      </c>
      <c r="C59" s="1" t="s">
        <v>55</v>
      </c>
      <c r="D59" s="1" t="s">
        <v>69</v>
      </c>
      <c r="E59" s="1" t="s">
        <v>49</v>
      </c>
      <c r="F59" s="1"/>
      <c r="G59" s="1"/>
      <c r="H59" s="1"/>
      <c r="I59" s="1"/>
      <c r="J59" s="1"/>
      <c r="K59" s="1"/>
      <c r="L59" s="12">
        <v>2704</v>
      </c>
      <c r="M59" s="14"/>
      <c r="N59" s="15">
        <f>M59*L59</f>
        <v>0</v>
      </c>
    </row>
    <row r="60" spans="1:14" ht="43.8" thickBot="1" x14ac:dyDescent="0.35">
      <c r="B60" s="23" t="s">
        <v>134</v>
      </c>
      <c r="C60" s="1" t="s">
        <v>56</v>
      </c>
      <c r="D60" s="1"/>
      <c r="E60" s="1"/>
      <c r="F60" s="1"/>
      <c r="G60" s="1"/>
      <c r="H60" s="1"/>
      <c r="I60" s="1"/>
      <c r="J60" s="1"/>
      <c r="K60" s="1"/>
      <c r="L60" s="12">
        <v>100</v>
      </c>
      <c r="M60" s="14"/>
      <c r="N60" s="15">
        <f t="shared" ref="N60:N61" si="1">M60*L60</f>
        <v>0</v>
      </c>
    </row>
    <row r="61" spans="1:14" ht="29.4" thickBot="1" x14ac:dyDescent="0.35">
      <c r="B61" s="23" t="s">
        <v>135</v>
      </c>
      <c r="C61" s="1" t="s">
        <v>57</v>
      </c>
      <c r="D61" s="1"/>
      <c r="E61" s="1"/>
      <c r="F61" s="1"/>
      <c r="G61" s="1"/>
      <c r="H61" s="1"/>
      <c r="I61" s="1"/>
      <c r="J61" s="1"/>
      <c r="K61" s="1"/>
      <c r="L61" s="12">
        <v>100</v>
      </c>
      <c r="M61" s="14"/>
      <c r="N61" s="15">
        <f t="shared" si="1"/>
        <v>0</v>
      </c>
    </row>
    <row r="62" spans="1:14" ht="29.4" thickBot="1" x14ac:dyDescent="0.35">
      <c r="B62" s="9"/>
      <c r="C62" s="24" t="s">
        <v>72</v>
      </c>
      <c r="D62" s="10"/>
      <c r="E62" s="10"/>
      <c r="F62" s="10"/>
      <c r="G62" s="10"/>
      <c r="H62" s="10"/>
      <c r="I62" s="10"/>
      <c r="J62" s="10"/>
      <c r="K62" s="10"/>
      <c r="L62" s="13"/>
      <c r="M62" s="3" t="s">
        <v>71</v>
      </c>
      <c r="N62" s="2">
        <f>SUM(N58:N61)</f>
        <v>0</v>
      </c>
    </row>
    <row r="63" spans="1:14" ht="45.75" customHeight="1" thickBot="1" x14ac:dyDescent="0.35">
      <c r="B63" s="23" t="s">
        <v>136</v>
      </c>
      <c r="C63" s="1" t="s">
        <v>58</v>
      </c>
      <c r="D63" s="1" t="s">
        <v>59</v>
      </c>
      <c r="E63" s="1"/>
      <c r="F63" s="1" t="s">
        <v>60</v>
      </c>
      <c r="G63" s="1"/>
      <c r="H63" s="1"/>
      <c r="I63" s="1"/>
      <c r="J63" s="1"/>
      <c r="K63" s="1"/>
      <c r="L63" s="12">
        <v>5</v>
      </c>
      <c r="M63" s="14"/>
      <c r="N63" s="15">
        <f>M63*L63</f>
        <v>0</v>
      </c>
    </row>
    <row r="64" spans="1:14" ht="29.4" thickBot="1" x14ac:dyDescent="0.35">
      <c r="B64" s="23" t="s">
        <v>137</v>
      </c>
      <c r="C64" s="1" t="s">
        <v>58</v>
      </c>
      <c r="D64" s="1" t="s">
        <v>30</v>
      </c>
      <c r="E64" s="1"/>
      <c r="F64" s="1" t="s">
        <v>60</v>
      </c>
      <c r="G64" s="1"/>
      <c r="H64" s="1"/>
      <c r="I64" s="1"/>
      <c r="J64" s="1"/>
      <c r="K64" s="1"/>
      <c r="L64" s="12">
        <v>10</v>
      </c>
      <c r="M64" s="14"/>
      <c r="N64" s="15">
        <f t="shared" ref="N64:N72" si="2">M64*L64</f>
        <v>0</v>
      </c>
    </row>
    <row r="65" spans="2:14" ht="18.600000000000001" thickBot="1" x14ac:dyDescent="0.35">
      <c r="B65" s="23" t="s">
        <v>138</v>
      </c>
      <c r="C65" s="1" t="s">
        <v>58</v>
      </c>
      <c r="D65" s="1" t="s">
        <v>33</v>
      </c>
      <c r="E65" s="1"/>
      <c r="F65" s="1" t="s">
        <v>60</v>
      </c>
      <c r="G65" s="1"/>
      <c r="H65" s="1"/>
      <c r="I65" s="1"/>
      <c r="J65" s="1"/>
      <c r="K65" s="1"/>
      <c r="L65" s="12">
        <v>5</v>
      </c>
      <c r="M65" s="14"/>
      <c r="N65" s="15">
        <f t="shared" si="2"/>
        <v>0</v>
      </c>
    </row>
    <row r="66" spans="2:14" ht="18.600000000000001" thickBot="1" x14ac:dyDescent="0.35">
      <c r="B66" s="23" t="s">
        <v>139</v>
      </c>
      <c r="C66" s="1" t="s">
        <v>58</v>
      </c>
      <c r="D66" s="1" t="s">
        <v>36</v>
      </c>
      <c r="E66" s="1"/>
      <c r="F66" s="1" t="s">
        <v>60</v>
      </c>
      <c r="G66" s="1"/>
      <c r="H66" s="1"/>
      <c r="I66" s="1"/>
      <c r="J66" s="1"/>
      <c r="K66" s="1"/>
      <c r="L66" s="12">
        <v>10</v>
      </c>
      <c r="M66" s="14"/>
      <c r="N66" s="15">
        <f t="shared" si="2"/>
        <v>0</v>
      </c>
    </row>
    <row r="67" spans="2:14" ht="30.75" customHeight="1" thickBot="1" x14ac:dyDescent="0.35">
      <c r="B67" s="23" t="s">
        <v>141</v>
      </c>
      <c r="C67" s="1" t="s">
        <v>58</v>
      </c>
      <c r="D67" s="1" t="s">
        <v>30</v>
      </c>
      <c r="E67" s="1"/>
      <c r="F67" s="1" t="s">
        <v>60</v>
      </c>
      <c r="G67" s="1"/>
      <c r="H67" s="1"/>
      <c r="I67" s="1" t="s">
        <v>27</v>
      </c>
      <c r="J67" s="1"/>
      <c r="K67" s="1"/>
      <c r="L67" s="12">
        <v>10</v>
      </c>
      <c r="M67" s="14"/>
      <c r="N67" s="15">
        <f t="shared" si="2"/>
        <v>0</v>
      </c>
    </row>
    <row r="68" spans="2:14" ht="44.25" customHeight="1" thickBot="1" x14ac:dyDescent="0.35">
      <c r="B68" s="23" t="s">
        <v>142</v>
      </c>
      <c r="C68" s="1" t="s">
        <v>58</v>
      </c>
      <c r="D68" s="1" t="s">
        <v>157</v>
      </c>
      <c r="E68" s="1"/>
      <c r="F68" s="1"/>
      <c r="G68" s="1"/>
      <c r="H68" s="1"/>
      <c r="I68" s="1" t="s">
        <v>44</v>
      </c>
      <c r="J68" s="1"/>
      <c r="K68" s="1"/>
      <c r="L68" s="12">
        <v>2</v>
      </c>
      <c r="M68" s="14"/>
      <c r="N68" s="15">
        <f t="shared" si="2"/>
        <v>0</v>
      </c>
    </row>
    <row r="69" spans="2:14" ht="30.75" customHeight="1" thickBot="1" x14ac:dyDescent="0.35">
      <c r="B69" s="23" t="s">
        <v>143</v>
      </c>
      <c r="C69" s="1" t="s">
        <v>58</v>
      </c>
      <c r="D69" s="1" t="s">
        <v>30</v>
      </c>
      <c r="E69" s="1"/>
      <c r="F69" s="1"/>
      <c r="G69" s="1"/>
      <c r="H69" s="1"/>
      <c r="I69" s="1" t="s">
        <v>53</v>
      </c>
      <c r="J69" s="1"/>
      <c r="K69" s="1"/>
      <c r="L69" s="12">
        <v>2</v>
      </c>
      <c r="M69" s="14"/>
      <c r="N69" s="15">
        <f t="shared" si="2"/>
        <v>0</v>
      </c>
    </row>
    <row r="70" spans="2:14" ht="30.75" customHeight="1" thickBot="1" x14ac:dyDescent="0.35">
      <c r="B70" s="23" t="s">
        <v>145</v>
      </c>
      <c r="C70" s="1" t="s">
        <v>58</v>
      </c>
      <c r="D70" s="1" t="s">
        <v>30</v>
      </c>
      <c r="E70" s="1"/>
      <c r="F70" s="1"/>
      <c r="G70" s="1"/>
      <c r="H70" s="1"/>
      <c r="I70" s="1" t="s">
        <v>54</v>
      </c>
      <c r="J70" s="1"/>
      <c r="K70" s="1"/>
      <c r="L70" s="12">
        <v>2</v>
      </c>
      <c r="M70" s="14"/>
      <c r="N70" s="15">
        <f t="shared" si="2"/>
        <v>0</v>
      </c>
    </row>
    <row r="71" spans="2:14" ht="18.600000000000001" thickBot="1" x14ac:dyDescent="0.35">
      <c r="B71" s="9"/>
      <c r="C71" s="25" t="s">
        <v>140</v>
      </c>
      <c r="D71" s="10"/>
      <c r="E71" s="10"/>
      <c r="F71" s="10"/>
      <c r="G71" s="10"/>
      <c r="H71" s="10"/>
      <c r="I71" s="10"/>
      <c r="J71" s="10"/>
      <c r="K71" s="10"/>
      <c r="L71" s="13"/>
      <c r="M71" s="3" t="s">
        <v>71</v>
      </c>
      <c r="N71" s="2">
        <f>SUM(N63:N70)</f>
        <v>0</v>
      </c>
    </row>
    <row r="72" spans="2:14" ht="45.75" customHeight="1" thickBot="1" x14ac:dyDescent="0.35">
      <c r="B72" s="23" t="s">
        <v>146</v>
      </c>
      <c r="C72" s="1" t="s">
        <v>61</v>
      </c>
      <c r="D72" s="1" t="s">
        <v>70</v>
      </c>
      <c r="E72" s="1" t="s">
        <v>62</v>
      </c>
      <c r="F72" s="1"/>
      <c r="G72" s="1"/>
      <c r="H72" s="1"/>
      <c r="I72" s="1"/>
      <c r="J72" s="1"/>
      <c r="K72" s="1"/>
      <c r="L72" s="12" t="s">
        <v>127</v>
      </c>
      <c r="M72" s="14"/>
      <c r="N72" s="15">
        <f>M72*250</f>
        <v>0</v>
      </c>
    </row>
    <row r="73" spans="2:14" ht="43.8" thickBot="1" x14ac:dyDescent="0.35">
      <c r="B73" s="23" t="s">
        <v>147</v>
      </c>
      <c r="C73" s="1" t="s">
        <v>61</v>
      </c>
      <c r="D73" s="1" t="s">
        <v>70</v>
      </c>
      <c r="E73" s="1" t="s">
        <v>63</v>
      </c>
      <c r="F73" s="1"/>
      <c r="G73" s="1"/>
      <c r="H73" s="1"/>
      <c r="I73" s="1"/>
      <c r="J73" s="1"/>
      <c r="K73" s="1"/>
      <c r="L73" s="12" t="s">
        <v>75</v>
      </c>
      <c r="M73" s="14"/>
      <c r="N73" s="15">
        <f>M73*100</f>
        <v>0</v>
      </c>
    </row>
    <row r="74" spans="2:14" ht="43.8" thickBot="1" x14ac:dyDescent="0.35">
      <c r="B74" s="23" t="s">
        <v>148</v>
      </c>
      <c r="C74" s="1" t="s">
        <v>61</v>
      </c>
      <c r="D74" s="1" t="s">
        <v>70</v>
      </c>
      <c r="E74" s="1" t="s">
        <v>64</v>
      </c>
      <c r="F74" s="1"/>
      <c r="G74" s="1"/>
      <c r="H74" s="1"/>
      <c r="I74" s="1"/>
      <c r="J74" s="1"/>
      <c r="K74" s="1"/>
      <c r="L74" s="12" t="s">
        <v>128</v>
      </c>
      <c r="M74" s="14"/>
      <c r="N74" s="15">
        <f>M74*50</f>
        <v>0</v>
      </c>
    </row>
    <row r="75" spans="2:14" ht="29.4" thickBot="1" x14ac:dyDescent="0.35">
      <c r="B75" s="9"/>
      <c r="C75" s="26" t="s">
        <v>144</v>
      </c>
      <c r="D75" s="10"/>
      <c r="E75" s="10"/>
      <c r="F75" s="10"/>
      <c r="G75" s="10"/>
      <c r="H75" s="10"/>
      <c r="I75" s="10"/>
      <c r="J75" s="10"/>
      <c r="K75" s="10"/>
      <c r="L75" s="13"/>
      <c r="M75" s="3" t="s">
        <v>71</v>
      </c>
      <c r="N75" s="2">
        <f>SUM(N72:N74)</f>
        <v>0</v>
      </c>
    </row>
    <row r="76" spans="2:14" ht="30.75" customHeight="1" thickBot="1" x14ac:dyDescent="0.35">
      <c r="B76" s="23" t="s">
        <v>154</v>
      </c>
      <c r="C76" s="1" t="s">
        <v>65</v>
      </c>
      <c r="D76" s="1" t="s">
        <v>66</v>
      </c>
      <c r="E76" s="1" t="s">
        <v>11</v>
      </c>
      <c r="F76" s="1"/>
      <c r="G76" s="1"/>
      <c r="H76" s="1"/>
      <c r="I76" s="1"/>
      <c r="J76" s="1"/>
      <c r="K76" s="1"/>
      <c r="L76" s="12">
        <v>120</v>
      </c>
      <c r="M76" s="14"/>
      <c r="N76" s="15">
        <f>M76*L76</f>
        <v>0</v>
      </c>
    </row>
    <row r="77" spans="2:14" ht="29.4" thickBot="1" x14ac:dyDescent="0.35">
      <c r="B77" s="23" t="s">
        <v>155</v>
      </c>
      <c r="C77" s="1" t="s">
        <v>65</v>
      </c>
      <c r="D77" s="1" t="s">
        <v>67</v>
      </c>
      <c r="E77" s="1" t="s">
        <v>11</v>
      </c>
      <c r="F77" s="1"/>
      <c r="G77" s="1"/>
      <c r="H77" s="1"/>
      <c r="I77" s="1"/>
      <c r="J77" s="1"/>
      <c r="K77" s="1"/>
      <c r="L77" s="12">
        <v>150</v>
      </c>
      <c r="M77" s="14"/>
      <c r="N77" s="15">
        <f t="shared" ref="N77:N79" si="3">M77*L77</f>
        <v>0</v>
      </c>
    </row>
    <row r="78" spans="2:14" ht="29.4" thickBot="1" x14ac:dyDescent="0.35">
      <c r="B78" s="23" t="s">
        <v>156</v>
      </c>
      <c r="C78" s="1" t="s">
        <v>65</v>
      </c>
      <c r="D78" s="1" t="s">
        <v>66</v>
      </c>
      <c r="E78" s="1" t="s">
        <v>17</v>
      </c>
      <c r="F78" s="1"/>
      <c r="G78" s="1"/>
      <c r="H78" s="1"/>
      <c r="I78" s="1"/>
      <c r="J78" s="1"/>
      <c r="K78" s="1"/>
      <c r="L78" s="12">
        <v>120</v>
      </c>
      <c r="M78" s="14"/>
      <c r="N78" s="15">
        <f t="shared" si="3"/>
        <v>0</v>
      </c>
    </row>
    <row r="79" spans="2:14" ht="29.4" thickBot="1" x14ac:dyDescent="0.35">
      <c r="B79" s="23" t="s">
        <v>162</v>
      </c>
      <c r="C79" s="1" t="s">
        <v>65</v>
      </c>
      <c r="D79" s="1" t="s">
        <v>67</v>
      </c>
      <c r="E79" s="1" t="s">
        <v>17</v>
      </c>
      <c r="F79" s="1"/>
      <c r="G79" s="1"/>
      <c r="H79" s="1"/>
      <c r="I79" s="1"/>
      <c r="J79" s="1"/>
      <c r="K79" s="1"/>
      <c r="L79" s="12">
        <v>150</v>
      </c>
      <c r="M79" s="14"/>
      <c r="N79" s="15">
        <f t="shared" si="3"/>
        <v>0</v>
      </c>
    </row>
    <row r="80" spans="2:14" ht="18.600000000000001" thickBot="1" x14ac:dyDescent="0.35">
      <c r="B80" s="9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3" t="s">
        <v>71</v>
      </c>
      <c r="N80" s="2">
        <f>SUM(N76:N79)</f>
        <v>0</v>
      </c>
    </row>
    <row r="81" spans="2:14" ht="39" customHeight="1" thickBot="1" x14ac:dyDescent="0.35">
      <c r="B81" s="19"/>
      <c r="C81" s="43" t="s">
        <v>164</v>
      </c>
      <c r="D81" s="43"/>
      <c r="E81" s="43"/>
      <c r="F81" s="43"/>
      <c r="G81" s="43"/>
      <c r="H81" s="43"/>
      <c r="I81" s="43"/>
      <c r="J81" s="43"/>
      <c r="K81" s="43"/>
      <c r="L81" s="44"/>
      <c r="M81" s="20"/>
      <c r="N81" s="2"/>
    </row>
    <row r="82" spans="2:14" ht="46.95" customHeight="1" thickBot="1" x14ac:dyDescent="0.4">
      <c r="B82" s="27" t="s">
        <v>152</v>
      </c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9"/>
      <c r="N82" s="4">
        <f>N57+N62+N71+N75+N80+N81</f>
        <v>0</v>
      </c>
    </row>
  </sheetData>
  <mergeCells count="210">
    <mergeCell ref="H3:H6"/>
    <mergeCell ref="H7:H10"/>
    <mergeCell ref="J3:J6"/>
    <mergeCell ref="J7:J10"/>
    <mergeCell ref="B39:B40"/>
    <mergeCell ref="C39:C40"/>
    <mergeCell ref="E39:E40"/>
    <mergeCell ref="H39:H40"/>
    <mergeCell ref="K43:K44"/>
    <mergeCell ref="K39:K40"/>
    <mergeCell ref="H35:H36"/>
    <mergeCell ref="B37:B38"/>
    <mergeCell ref="C37:C38"/>
    <mergeCell ref="F39:F40"/>
    <mergeCell ref="G39:G40"/>
    <mergeCell ref="H37:H38"/>
    <mergeCell ref="E37:E38"/>
    <mergeCell ref="F37:F38"/>
    <mergeCell ref="G37:G38"/>
    <mergeCell ref="B35:B36"/>
    <mergeCell ref="C35:C36"/>
    <mergeCell ref="E35:E36"/>
    <mergeCell ref="F35:F36"/>
    <mergeCell ref="G35:G36"/>
    <mergeCell ref="H43:H44"/>
    <mergeCell ref="I43:I44"/>
    <mergeCell ref="J43:J44"/>
    <mergeCell ref="B43:B44"/>
    <mergeCell ref="C43:C44"/>
    <mergeCell ref="E43:E44"/>
    <mergeCell ref="F43:F44"/>
    <mergeCell ref="G43:G44"/>
    <mergeCell ref="E54:E55"/>
    <mergeCell ref="F54:F55"/>
    <mergeCell ref="G54:G55"/>
    <mergeCell ref="L50:L51"/>
    <mergeCell ref="M50:M51"/>
    <mergeCell ref="K54:K55"/>
    <mergeCell ref="K50:K51"/>
    <mergeCell ref="N50:N51"/>
    <mergeCell ref="B50:B51"/>
    <mergeCell ref="C50:C51"/>
    <mergeCell ref="D50:D51"/>
    <mergeCell ref="E50:E51"/>
    <mergeCell ref="F50:F51"/>
    <mergeCell ref="G50:G51"/>
    <mergeCell ref="H54:H55"/>
    <mergeCell ref="I54:I55"/>
    <mergeCell ref="J54:J55"/>
    <mergeCell ref="L54:L55"/>
    <mergeCell ref="M54:M55"/>
    <mergeCell ref="N54:N55"/>
    <mergeCell ref="B54:B55"/>
    <mergeCell ref="C54:C55"/>
    <mergeCell ref="D54:D55"/>
    <mergeCell ref="H50:H51"/>
    <mergeCell ref="I50:I51"/>
    <mergeCell ref="J50:J51"/>
    <mergeCell ref="L43:L44"/>
    <mergeCell ref="M43:M44"/>
    <mergeCell ref="N43:N44"/>
    <mergeCell ref="I39:I40"/>
    <mergeCell ref="J39:J40"/>
    <mergeCell ref="L39:L40"/>
    <mergeCell ref="M39:M40"/>
    <mergeCell ref="N39:N40"/>
    <mergeCell ref="K37:K38"/>
    <mergeCell ref="I37:I38"/>
    <mergeCell ref="J37:J38"/>
    <mergeCell ref="L33:L34"/>
    <mergeCell ref="L37:L38"/>
    <mergeCell ref="M37:M38"/>
    <mergeCell ref="N37:N38"/>
    <mergeCell ref="I35:I36"/>
    <mergeCell ref="J35:J36"/>
    <mergeCell ref="L35:L36"/>
    <mergeCell ref="M35:M36"/>
    <mergeCell ref="N35:N36"/>
    <mergeCell ref="K35:K36"/>
    <mergeCell ref="M33:M34"/>
    <mergeCell ref="N33:N34"/>
    <mergeCell ref="K33:K34"/>
    <mergeCell ref="K28:K29"/>
    <mergeCell ref="H33:H34"/>
    <mergeCell ref="I33:I34"/>
    <mergeCell ref="J33:J34"/>
    <mergeCell ref="B33:B34"/>
    <mergeCell ref="C33:C34"/>
    <mergeCell ref="E33:E34"/>
    <mergeCell ref="F33:F34"/>
    <mergeCell ref="G33:G34"/>
    <mergeCell ref="B28:B29"/>
    <mergeCell ref="C28:C29"/>
    <mergeCell ref="E28:E29"/>
    <mergeCell ref="F28:F29"/>
    <mergeCell ref="G28:G29"/>
    <mergeCell ref="I28:I29"/>
    <mergeCell ref="J28:J29"/>
    <mergeCell ref="J26:J27"/>
    <mergeCell ref="L26:L27"/>
    <mergeCell ref="M26:M27"/>
    <mergeCell ref="N26:N27"/>
    <mergeCell ref="B26:B27"/>
    <mergeCell ref="C26:C27"/>
    <mergeCell ref="E26:E27"/>
    <mergeCell ref="F26:F27"/>
    <mergeCell ref="G26:G27"/>
    <mergeCell ref="H26:H27"/>
    <mergeCell ref="I26:I27"/>
    <mergeCell ref="L28:L29"/>
    <mergeCell ref="M28:M29"/>
    <mergeCell ref="N28:N29"/>
    <mergeCell ref="H28:H29"/>
    <mergeCell ref="B18:B19"/>
    <mergeCell ref="C18:C19"/>
    <mergeCell ref="D18:D19"/>
    <mergeCell ref="K26:K27"/>
    <mergeCell ref="K22:K23"/>
    <mergeCell ref="J20:J21"/>
    <mergeCell ref="L20:L21"/>
    <mergeCell ref="M20:M21"/>
    <mergeCell ref="N20:N21"/>
    <mergeCell ref="I22:I23"/>
    <mergeCell ref="J22:J23"/>
    <mergeCell ref="C20:C21"/>
    <mergeCell ref="E20:E21"/>
    <mergeCell ref="F20:F21"/>
    <mergeCell ref="G20:G21"/>
    <mergeCell ref="H20:H21"/>
    <mergeCell ref="I20:I21"/>
    <mergeCell ref="L22:L23"/>
    <mergeCell ref="M22:M23"/>
    <mergeCell ref="N22:N23"/>
    <mergeCell ref="L7:L10"/>
    <mergeCell ref="M7:M10"/>
    <mergeCell ref="N7:N10"/>
    <mergeCell ref="K7:K10"/>
    <mergeCell ref="K11:K12"/>
    <mergeCell ref="E11:E12"/>
    <mergeCell ref="F11:F12"/>
    <mergeCell ref="G11:G12"/>
    <mergeCell ref="H11:H12"/>
    <mergeCell ref="I11:I12"/>
    <mergeCell ref="J11:J12"/>
    <mergeCell ref="N13:N14"/>
    <mergeCell ref="G13:G14"/>
    <mergeCell ref="H13:H14"/>
    <mergeCell ref="I13:I14"/>
    <mergeCell ref="J13:J14"/>
    <mergeCell ref="L13:L14"/>
    <mergeCell ref="M13:M14"/>
    <mergeCell ref="K13:K14"/>
    <mergeCell ref="E18:E19"/>
    <mergeCell ref="F18:F19"/>
    <mergeCell ref="G18:G19"/>
    <mergeCell ref="H18:H19"/>
    <mergeCell ref="I18:I19"/>
    <mergeCell ref="J18:J19"/>
    <mergeCell ref="L18:L19"/>
    <mergeCell ref="M18:M19"/>
    <mergeCell ref="N18:N19"/>
    <mergeCell ref="K18:K19"/>
    <mergeCell ref="K3:K6"/>
    <mergeCell ref="B11:B12"/>
    <mergeCell ref="C11:C12"/>
    <mergeCell ref="L11:L12"/>
    <mergeCell ref="M11:M12"/>
    <mergeCell ref="N11:N12"/>
    <mergeCell ref="C81:L81"/>
    <mergeCell ref="I3:I6"/>
    <mergeCell ref="L3:L6"/>
    <mergeCell ref="M3:M6"/>
    <mergeCell ref="N3:N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B82:M82"/>
    <mergeCell ref="D11:D12"/>
    <mergeCell ref="D20:D21"/>
    <mergeCell ref="D22:D23"/>
    <mergeCell ref="D26:D27"/>
    <mergeCell ref="D28:D29"/>
    <mergeCell ref="D33:D34"/>
    <mergeCell ref="D35:D36"/>
    <mergeCell ref="D37:D38"/>
    <mergeCell ref="D39:D40"/>
    <mergeCell ref="D43:D44"/>
    <mergeCell ref="B13:B14"/>
    <mergeCell ref="C13:C14"/>
    <mergeCell ref="D13:D14"/>
    <mergeCell ref="E13:E14"/>
    <mergeCell ref="F13:F14"/>
    <mergeCell ref="B22:B23"/>
    <mergeCell ref="C22:C23"/>
    <mergeCell ref="E22:E23"/>
    <mergeCell ref="F22:F23"/>
    <mergeCell ref="G22:G23"/>
    <mergeCell ref="H22:H23"/>
    <mergeCell ref="K20:K21"/>
    <mergeCell ref="B20:B21"/>
  </mergeCells>
  <phoneticPr fontId="4" type="noConversion"/>
  <pageMargins left="0.11811023622047245" right="0.11811023622047245" top="0.19685039370078741" bottom="0.19685039370078741" header="0.31496062992125984" footer="0.19685039370078741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</cp:lastModifiedBy>
  <cp:lastPrinted>2025-10-28T13:26:40Z</cp:lastPrinted>
  <dcterms:created xsi:type="dcterms:W3CDTF">2021-12-22T09:45:35Z</dcterms:created>
  <dcterms:modified xsi:type="dcterms:W3CDTF">2025-12-16T07:59:51Z</dcterms:modified>
</cp:coreProperties>
</file>