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:\PRORIS systém v podmienkach NBS\12.2.2026 Final\25.2.2026 SP PRORIS FINAL\"/>
    </mc:Choice>
  </mc:AlternateContent>
  <xr:revisionPtr revIDLastSave="0" documentId="13_ncr:1_{253FF94B-69F8-462A-9B99-7FF5314A2057}" xr6:coauthVersionLast="47" xr6:coauthVersionMax="47" xr10:uidLastSave="{00000000-0000-0000-0000-000000000000}"/>
  <bookViews>
    <workbookView xWindow="-120" yWindow="-120" windowWidth="29040" windowHeight="17520" xr2:uid="{79583D25-6487-48E3-98B0-45209D2922D0}"/>
  </bookViews>
  <sheets>
    <sheet name="Cena ponuky" sheetId="1" r:id="rId1"/>
  </sheets>
  <definedNames>
    <definedName name="_xlnm.Print_Area" localSheetId="0">'Cena ponuky'!$A$1:$P$34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29" i="1"/>
  <c r="O28" i="1"/>
  <c r="O27" i="1"/>
  <c r="O26" i="1"/>
  <c r="O25" i="1"/>
  <c r="O24" i="1"/>
  <c r="O23" i="1"/>
  <c r="O22" i="1"/>
  <c r="O21" i="1"/>
  <c r="O20" i="1"/>
  <c r="O14" i="1"/>
  <c r="O13" i="1"/>
  <c r="O12" i="1"/>
  <c r="O11" i="1"/>
  <c r="O10" i="1"/>
  <c r="O9" i="1"/>
  <c r="O8" i="1"/>
  <c r="O7" i="1"/>
  <c r="O6" i="1"/>
  <c r="E17" i="1"/>
  <c r="O30" i="1" l="1"/>
  <c r="E11" i="1" s="1"/>
  <c r="O15" i="1"/>
  <c r="E10" i="1" s="1"/>
  <c r="E18" i="1"/>
  <c r="G28" i="1"/>
  <c r="G27" i="1"/>
  <c r="G22" i="1"/>
  <c r="G23" i="1"/>
  <c r="G21" i="1"/>
  <c r="E12" i="1" l="1"/>
  <c r="G29" i="1"/>
  <c r="G24" i="1"/>
  <c r="G31" i="1" l="1"/>
</calcChain>
</file>

<file path=xl/sharedStrings.xml><?xml version="1.0" encoding="utf-8"?>
<sst xmlns="http://schemas.openxmlformats.org/spreadsheetml/2006/main" count="66" uniqueCount="49">
  <si>
    <t>PRORIS – systém na podporu riadenia procesov (PR), operačného rizika (ROR), kontinuity činností (BCM), informačného rizika (RIR) a monitoring interného auditu (MIA)</t>
  </si>
  <si>
    <t>Použitý SW zhotoviteľa (P2)</t>
  </si>
  <si>
    <t xml:space="preserve">Obchodné meno uchádzača: </t>
  </si>
  <si>
    <t>Poradie</t>
  </si>
  <si>
    <t>Názov s popisom</t>
  </si>
  <si>
    <t>Výrobca/autor a typ použitého SW</t>
  </si>
  <si>
    <t>Licencia k SW</t>
  </si>
  <si>
    <t>Počet ks</t>
  </si>
  <si>
    <t>Jednotková cena</t>
  </si>
  <si>
    <t>Celková cena</t>
  </si>
  <si>
    <t>Sídlo alebo miesto podnikania:</t>
  </si>
  <si>
    <t>IČO (v prípade skupiny dodávateľov za všetkých členov):</t>
  </si>
  <si>
    <t xml:space="preserve">Platca DPH: </t>
  </si>
  <si>
    <t>Položka</t>
  </si>
  <si>
    <t>Dielo + licencie</t>
  </si>
  <si>
    <t>Cena v eur bez DPH</t>
  </si>
  <si>
    <t>P1</t>
  </si>
  <si>
    <t>Cena za vykonanie, zhotovenie a dodanie diela – IS PRORIS</t>
  </si>
  <si>
    <t>P2</t>
  </si>
  <si>
    <t>Celková cena za licencie Použitého SW zhotoviteľa</t>
  </si>
  <si>
    <t>P3</t>
  </si>
  <si>
    <t>Celková cena za licencie Použitého SW 3. strán</t>
  </si>
  <si>
    <t>Celková cena za dielo (P1+P2 +P3)</t>
  </si>
  <si>
    <t>Paušálne služby – služby Podpora a Údržba</t>
  </si>
  <si>
    <t>SC</t>
  </si>
  <si>
    <t xml:space="preserve">Mesačný paušálny poplatok za službu Podpora </t>
  </si>
  <si>
    <t>Cena spolu (P2):</t>
  </si>
  <si>
    <t xml:space="preserve">Mesačný paušálny poplatok za službu Údržba </t>
  </si>
  <si>
    <t>Celkový mesačný paušálny poplatok za Paušálne služby spolu (SC1 + SC2)</t>
  </si>
  <si>
    <t>Použitý SW 3. strán (P3)</t>
  </si>
  <si>
    <t>Celková cena za Paušálne služby za 48 mesiacov [48x (SC1 + SC2)]</t>
  </si>
  <si>
    <t>Objednávkové služby</t>
  </si>
  <si>
    <t>Predpokladaný maximálny počet osobohodín počas doby trvania Servisnej zmluvy</t>
  </si>
  <si>
    <t xml:space="preserve">Cena v EUR bez DPH za 1 osobohodinu </t>
  </si>
  <si>
    <t xml:space="preserve">Konzultácie - osobohodina </t>
  </si>
  <si>
    <t>Školenia -  osobohodina</t>
  </si>
  <si>
    <t>Implementácia  -  osobohodina</t>
  </si>
  <si>
    <t>Celková cena za objednávkové služby (SC1 + SC2 + SC3)</t>
  </si>
  <si>
    <t>Doplnkové služby</t>
  </si>
  <si>
    <t>Predpokladaný maximálny rozsah prác a služieb (osobohodín)</t>
  </si>
  <si>
    <t>DS</t>
  </si>
  <si>
    <t>Exit služba</t>
  </si>
  <si>
    <t>Konzultácie pre nového poskytovateľa</t>
  </si>
  <si>
    <t>Celková cena za Doplnkové služby (DS1 + DS2)</t>
  </si>
  <si>
    <t>Cena spolu (P3):</t>
  </si>
  <si>
    <t>Celková cena za predmet zákazky</t>
  </si>
  <si>
    <r>
      <rPr>
        <b/>
        <sz val="11"/>
        <color theme="1"/>
        <rFont val="Aptos Narrow"/>
        <family val="2"/>
        <scheme val="minor"/>
      </rPr>
      <t>Pokyny:</t>
    </r>
    <r>
      <rPr>
        <sz val="11"/>
        <color theme="1"/>
        <rFont val="Aptos Narrow"/>
        <family val="2"/>
        <charset val="238"/>
        <scheme val="minor"/>
      </rPr>
      <t xml:space="preserve"> uchádzač vyplní všetky žltým vyznačené bunky</t>
    </r>
  </si>
  <si>
    <r>
      <rPr>
        <b/>
        <sz val="11"/>
        <color theme="1"/>
        <rFont val="Aptos Narrow"/>
        <family val="2"/>
        <scheme val="minor"/>
      </rPr>
      <t>Pokyny</t>
    </r>
    <r>
      <rPr>
        <sz val="11"/>
        <color theme="1"/>
        <rFont val="Aptos Narrow"/>
        <family val="2"/>
        <charset val="238"/>
        <scheme val="minor"/>
      </rPr>
      <t>: uchádzač vyplní v Tabuľke "Použitý SW zhotoviteľa (P2)" a "Použitý SW 3. strán (P3)" min. jeden riadok a ocení ho</t>
    </r>
  </si>
  <si>
    <t xml:space="preserve">Celková cena za položku v EUR bez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</si>
</sst>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Aptos Narrow"/>
      <family val="2"/>
      <charset val="238"/>
      <scheme val="minor"/>
    </font>
    <font>
      <sz val="10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i/>
      <sz val="10"/>
      <color theme="1"/>
      <name val="Cambria"/>
      <family val="1"/>
      <charset val="238"/>
    </font>
    <font>
      <b/>
      <sz val="11"/>
      <color theme="1"/>
      <name val="Aptos Narrow"/>
      <family val="2"/>
      <scheme val="minor"/>
    </font>
    <font>
      <b/>
      <sz val="14"/>
      <color theme="1"/>
      <name val="Cambria"/>
      <family val="1"/>
      <charset val="238"/>
    </font>
    <font>
      <b/>
      <i/>
      <sz val="10"/>
      <color theme="1"/>
      <name val="Cambria"/>
      <family val="1"/>
      <charset val="238"/>
    </font>
    <font>
      <sz val="11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6" fillId="7" borderId="1" xfId="0" applyNumberFormat="1" applyFont="1" applyFill="1" applyBorder="1" applyAlignment="1">
      <alignment horizontal="center" vertical="center" wrapText="1"/>
    </xf>
    <xf numFmtId="164" fontId="6" fillId="7" borderId="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3" xfId="0" applyFont="1" applyFill="1" applyBorder="1"/>
    <xf numFmtId="0" fontId="1" fillId="8" borderId="3" xfId="0" applyFont="1" applyFill="1" applyBorder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6" fillId="7" borderId="4" xfId="0" applyNumberFormat="1" applyFont="1" applyFill="1" applyBorder="1"/>
    <xf numFmtId="164" fontId="6" fillId="9" borderId="4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5" xfId="0" applyNumberFormat="1" applyFont="1" applyBorder="1" applyAlignment="1" applyProtection="1">
      <alignment horizontal="center" vertical="center" wrapText="1"/>
      <protection locked="0"/>
    </xf>
    <xf numFmtId="164" fontId="1" fillId="0" borderId="5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0" fontId="2" fillId="0" borderId="3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5" fillId="5" borderId="2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164" fontId="3" fillId="7" borderId="1" xfId="0" applyNumberFormat="1" applyFont="1" applyFill="1" applyBorder="1" applyAlignment="1">
      <alignment horizontal="center" vertical="center" wrapText="1"/>
    </xf>
    <xf numFmtId="164" fontId="6" fillId="10" borderId="1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3"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20218-E615-4BA0-A678-875CDBAD2CA9}">
  <dimension ref="B2:O33"/>
  <sheetViews>
    <sheetView tabSelected="1" zoomScale="80" zoomScaleNormal="80" zoomScaleSheetLayoutView="100" workbookViewId="0">
      <selection activeCell="C3" sqref="C3:E3"/>
    </sheetView>
  </sheetViews>
  <sheetFormatPr defaultRowHeight="15" x14ac:dyDescent="0.25"/>
  <cols>
    <col min="2" max="2" width="31.5703125" customWidth="1"/>
    <col min="3" max="3" width="5.140625" customWidth="1"/>
    <col min="4" max="4" width="65.85546875" bestFit="1" customWidth="1"/>
    <col min="5" max="5" width="34.5703125" bestFit="1" customWidth="1"/>
    <col min="6" max="6" width="28.140625" customWidth="1"/>
    <col min="7" max="7" width="22.28515625" customWidth="1"/>
    <col min="9" max="9" width="9.85546875" customWidth="1"/>
    <col min="10" max="10" width="16.140625" bestFit="1" customWidth="1"/>
    <col min="11" max="11" width="34.7109375" customWidth="1"/>
    <col min="12" max="12" width="13.28515625" bestFit="1" customWidth="1"/>
    <col min="13" max="13" width="8.28515625" bestFit="1" customWidth="1"/>
    <col min="14" max="14" width="15.42578125" bestFit="1" customWidth="1"/>
    <col min="15" max="15" width="12.28515625" bestFit="1" customWidth="1"/>
  </cols>
  <sheetData>
    <row r="2" spans="2:15" ht="39.6" customHeight="1" x14ac:dyDescent="0.25">
      <c r="B2" s="37" t="s">
        <v>0</v>
      </c>
      <c r="C2" s="38"/>
      <c r="D2" s="38"/>
      <c r="E2" s="39"/>
      <c r="F2" s="14"/>
      <c r="G2" s="14"/>
      <c r="I2" s="51" t="s">
        <v>1</v>
      </c>
      <c r="J2" s="51"/>
      <c r="K2" s="51"/>
      <c r="L2" s="51"/>
      <c r="M2" s="51"/>
      <c r="N2" s="51"/>
      <c r="O2" s="51"/>
    </row>
    <row r="3" spans="2:15" x14ac:dyDescent="0.25">
      <c r="B3" s="13" t="s">
        <v>2</v>
      </c>
      <c r="C3" s="34"/>
      <c r="D3" s="35"/>
      <c r="E3" s="36"/>
      <c r="F3" s="14"/>
      <c r="G3" s="14"/>
      <c r="I3" s="45" t="s">
        <v>3</v>
      </c>
      <c r="J3" s="45" t="s">
        <v>4</v>
      </c>
      <c r="K3" s="45" t="s">
        <v>5</v>
      </c>
      <c r="L3" s="45" t="s">
        <v>6</v>
      </c>
      <c r="M3" s="45" t="s">
        <v>7</v>
      </c>
      <c r="N3" s="45" t="s">
        <v>8</v>
      </c>
      <c r="O3" s="45" t="s">
        <v>9</v>
      </c>
    </row>
    <row r="4" spans="2:15" x14ac:dyDescent="0.25">
      <c r="B4" s="13" t="s">
        <v>10</v>
      </c>
      <c r="C4" s="34"/>
      <c r="D4" s="35"/>
      <c r="E4" s="36"/>
      <c r="F4" s="14"/>
      <c r="G4" s="14"/>
      <c r="I4" s="45"/>
      <c r="J4" s="45"/>
      <c r="K4" s="45"/>
      <c r="L4" s="45"/>
      <c r="M4" s="45"/>
      <c r="N4" s="45"/>
      <c r="O4" s="45"/>
    </row>
    <row r="5" spans="2:15" ht="26.25" x14ac:dyDescent="0.25">
      <c r="B5" s="13" t="s">
        <v>11</v>
      </c>
      <c r="C5" s="34"/>
      <c r="D5" s="35"/>
      <c r="E5" s="36"/>
      <c r="F5" s="14"/>
      <c r="G5" s="14"/>
      <c r="I5" s="24">
        <v>1</v>
      </c>
      <c r="J5" s="33"/>
      <c r="K5" s="33"/>
      <c r="L5" s="33"/>
      <c r="M5" s="33"/>
      <c r="N5" s="30"/>
      <c r="O5" s="57">
        <f>N5*M5</f>
        <v>0</v>
      </c>
    </row>
    <row r="6" spans="2:15" x14ac:dyDescent="0.25">
      <c r="B6" s="13" t="s">
        <v>12</v>
      </c>
      <c r="C6" s="34"/>
      <c r="D6" s="35"/>
      <c r="E6" s="36"/>
      <c r="F6" s="14"/>
      <c r="G6" s="14"/>
      <c r="I6" s="24">
        <v>2</v>
      </c>
      <c r="J6" s="33"/>
      <c r="K6" s="33"/>
      <c r="L6" s="33"/>
      <c r="M6" s="33"/>
      <c r="N6" s="30"/>
      <c r="O6" s="57">
        <f t="shared" ref="O6:O14" si="0">N6*M6</f>
        <v>0</v>
      </c>
    </row>
    <row r="7" spans="2:15" x14ac:dyDescent="0.25">
      <c r="B7" s="14"/>
      <c r="C7" s="14"/>
      <c r="D7" s="14"/>
      <c r="E7" s="14"/>
      <c r="F7" s="14"/>
      <c r="G7" s="14"/>
      <c r="I7" s="24">
        <v>3</v>
      </c>
      <c r="J7" s="33"/>
      <c r="K7" s="33"/>
      <c r="L7" s="33"/>
      <c r="M7" s="33"/>
      <c r="N7" s="30"/>
      <c r="O7" s="57">
        <f t="shared" si="0"/>
        <v>0</v>
      </c>
    </row>
    <row r="8" spans="2:15" x14ac:dyDescent="0.25">
      <c r="B8" s="44" t="s">
        <v>13</v>
      </c>
      <c r="C8" s="44"/>
      <c r="D8" s="5" t="s">
        <v>14</v>
      </c>
      <c r="E8" s="5" t="s">
        <v>15</v>
      </c>
      <c r="F8" s="15"/>
      <c r="G8" s="14"/>
      <c r="I8" s="24">
        <v>4</v>
      </c>
      <c r="J8" s="33"/>
      <c r="K8" s="33"/>
      <c r="L8" s="33"/>
      <c r="M8" s="33"/>
      <c r="N8" s="30"/>
      <c r="O8" s="57">
        <f t="shared" si="0"/>
        <v>0</v>
      </c>
    </row>
    <row r="9" spans="2:15" x14ac:dyDescent="0.25">
      <c r="B9" s="3" t="s">
        <v>16</v>
      </c>
      <c r="C9" s="3">
        <v>1</v>
      </c>
      <c r="D9" s="6" t="s">
        <v>17</v>
      </c>
      <c r="E9" s="29"/>
      <c r="G9" s="14"/>
      <c r="I9" s="24">
        <v>5</v>
      </c>
      <c r="J9" s="33"/>
      <c r="K9" s="33"/>
      <c r="L9" s="33"/>
      <c r="M9" s="33"/>
      <c r="N9" s="30"/>
      <c r="O9" s="57">
        <f t="shared" si="0"/>
        <v>0</v>
      </c>
    </row>
    <row r="10" spans="2:15" x14ac:dyDescent="0.25">
      <c r="B10" s="3" t="s">
        <v>18</v>
      </c>
      <c r="C10" s="3">
        <v>2</v>
      </c>
      <c r="D10" s="6" t="s">
        <v>19</v>
      </c>
      <c r="E10" s="10">
        <f>O15</f>
        <v>0</v>
      </c>
      <c r="G10" s="14"/>
      <c r="I10" s="24">
        <v>6</v>
      </c>
      <c r="J10" s="33"/>
      <c r="K10" s="33"/>
      <c r="L10" s="33"/>
      <c r="M10" s="33"/>
      <c r="N10" s="30"/>
      <c r="O10" s="57">
        <f t="shared" si="0"/>
        <v>0</v>
      </c>
    </row>
    <row r="11" spans="2:15" x14ac:dyDescent="0.25">
      <c r="B11" s="3" t="s">
        <v>20</v>
      </c>
      <c r="C11" s="3">
        <v>3</v>
      </c>
      <c r="D11" s="6" t="s">
        <v>21</v>
      </c>
      <c r="E11" s="10">
        <f>O30</f>
        <v>0</v>
      </c>
      <c r="G11" s="14"/>
      <c r="I11" s="24">
        <v>7</v>
      </c>
      <c r="J11" s="33"/>
      <c r="K11" s="33"/>
      <c r="L11" s="33"/>
      <c r="M11" s="33"/>
      <c r="N11" s="30"/>
      <c r="O11" s="57">
        <f t="shared" si="0"/>
        <v>0</v>
      </c>
    </row>
    <row r="12" spans="2:15" x14ac:dyDescent="0.25">
      <c r="B12" s="45" t="s">
        <v>22</v>
      </c>
      <c r="C12" s="45"/>
      <c r="D12" s="45"/>
      <c r="E12" s="11">
        <f>E9+E10+E11</f>
        <v>0</v>
      </c>
      <c r="G12" s="14"/>
      <c r="I12" s="24">
        <v>8</v>
      </c>
      <c r="J12" s="33"/>
      <c r="K12" s="33"/>
      <c r="L12" s="33"/>
      <c r="M12" s="33"/>
      <c r="N12" s="30"/>
      <c r="O12" s="57">
        <f t="shared" si="0"/>
        <v>0</v>
      </c>
    </row>
    <row r="13" spans="2:15" x14ac:dyDescent="0.25">
      <c r="B13" s="15"/>
      <c r="C13" s="15"/>
      <c r="D13" s="15"/>
      <c r="E13" s="15"/>
      <c r="F13" s="15"/>
      <c r="G13" s="14"/>
      <c r="I13" s="24">
        <v>9</v>
      </c>
      <c r="J13" s="33"/>
      <c r="K13" s="33"/>
      <c r="L13" s="33"/>
      <c r="M13" s="33"/>
      <c r="N13" s="30"/>
      <c r="O13" s="57">
        <f t="shared" si="0"/>
        <v>0</v>
      </c>
    </row>
    <row r="14" spans="2:15" x14ac:dyDescent="0.25">
      <c r="B14" s="44" t="s">
        <v>13</v>
      </c>
      <c r="C14" s="44"/>
      <c r="D14" s="5" t="s">
        <v>23</v>
      </c>
      <c r="E14" s="5"/>
      <c r="F14" s="15"/>
      <c r="G14" s="14"/>
      <c r="I14" s="24">
        <v>10</v>
      </c>
      <c r="J14" s="33"/>
      <c r="K14" s="33"/>
      <c r="L14" s="33"/>
      <c r="M14" s="33"/>
      <c r="N14" s="33"/>
      <c r="O14" s="57">
        <f t="shared" si="0"/>
        <v>0</v>
      </c>
    </row>
    <row r="15" spans="2:15" x14ac:dyDescent="0.25">
      <c r="B15" s="2" t="s">
        <v>24</v>
      </c>
      <c r="C15" s="2">
        <v>1</v>
      </c>
      <c r="D15" s="1" t="s">
        <v>25</v>
      </c>
      <c r="E15" s="30"/>
      <c r="F15" s="15"/>
      <c r="G15" s="14"/>
      <c r="I15" s="52" t="s">
        <v>26</v>
      </c>
      <c r="J15" s="52"/>
      <c r="K15" s="52"/>
      <c r="L15" s="52"/>
      <c r="M15" s="52"/>
      <c r="N15" s="52"/>
      <c r="O15" s="58">
        <f>O5+O6+O7+O8+O9+O10+O11+O12+O13+O14</f>
        <v>0</v>
      </c>
    </row>
    <row r="16" spans="2:15" x14ac:dyDescent="0.25">
      <c r="B16" s="2" t="s">
        <v>24</v>
      </c>
      <c r="C16" s="2">
        <v>2</v>
      </c>
      <c r="D16" s="1" t="s">
        <v>27</v>
      </c>
      <c r="E16" s="30"/>
      <c r="F16" s="15"/>
      <c r="G16" s="14"/>
      <c r="I16" s="20"/>
      <c r="J16" s="20"/>
      <c r="K16" s="20"/>
      <c r="L16" s="20"/>
      <c r="M16" s="20"/>
      <c r="N16" s="20"/>
      <c r="O16" s="21"/>
    </row>
    <row r="17" spans="2:15" x14ac:dyDescent="0.25">
      <c r="B17" s="48" t="s">
        <v>28</v>
      </c>
      <c r="C17" s="49"/>
      <c r="D17" s="50"/>
      <c r="E17" s="25">
        <f>E15+E16</f>
        <v>0</v>
      </c>
      <c r="F17" s="15"/>
      <c r="G17" s="14"/>
      <c r="I17" s="56" t="s">
        <v>29</v>
      </c>
      <c r="J17" s="56"/>
      <c r="K17" s="56"/>
      <c r="L17" s="56"/>
      <c r="M17" s="56"/>
      <c r="N17" s="56"/>
      <c r="O17" s="56"/>
    </row>
    <row r="18" spans="2:15" x14ac:dyDescent="0.25">
      <c r="B18" s="45" t="s">
        <v>30</v>
      </c>
      <c r="C18" s="45"/>
      <c r="D18" s="45"/>
      <c r="E18" s="11">
        <f>E17*48</f>
        <v>0</v>
      </c>
      <c r="F18" s="15"/>
      <c r="G18" s="14"/>
      <c r="I18" s="45" t="s">
        <v>3</v>
      </c>
      <c r="J18" s="45" t="s">
        <v>4</v>
      </c>
      <c r="K18" s="45" t="s">
        <v>5</v>
      </c>
      <c r="L18" s="45" t="s">
        <v>6</v>
      </c>
      <c r="M18" s="45" t="s">
        <v>7</v>
      </c>
      <c r="N18" s="45" t="s">
        <v>8</v>
      </c>
      <c r="O18" s="45" t="s">
        <v>9</v>
      </c>
    </row>
    <row r="19" spans="2:15" x14ac:dyDescent="0.25">
      <c r="B19" s="15"/>
      <c r="C19" s="15"/>
      <c r="D19" s="15"/>
      <c r="E19" s="15"/>
      <c r="F19" s="15"/>
      <c r="G19" s="14"/>
      <c r="I19" s="45"/>
      <c r="J19" s="45"/>
      <c r="K19" s="45"/>
      <c r="L19" s="45"/>
      <c r="M19" s="45"/>
      <c r="N19" s="45"/>
      <c r="O19" s="45"/>
    </row>
    <row r="20" spans="2:15" ht="38.25" x14ac:dyDescent="0.25">
      <c r="B20" s="44" t="s">
        <v>13</v>
      </c>
      <c r="C20" s="44"/>
      <c r="D20" s="5" t="s">
        <v>31</v>
      </c>
      <c r="E20" s="5" t="s">
        <v>32</v>
      </c>
      <c r="F20" s="5" t="s">
        <v>33</v>
      </c>
      <c r="G20" s="5" t="s">
        <v>48</v>
      </c>
      <c r="I20" s="24">
        <v>1</v>
      </c>
      <c r="J20" s="33"/>
      <c r="K20" s="33"/>
      <c r="L20" s="33"/>
      <c r="M20" s="33"/>
      <c r="N20" s="30"/>
      <c r="O20" s="57">
        <f>N20*M20</f>
        <v>0</v>
      </c>
    </row>
    <row r="21" spans="2:15" x14ac:dyDescent="0.25">
      <c r="B21" s="2" t="s">
        <v>24</v>
      </c>
      <c r="C21" s="2">
        <v>1</v>
      </c>
      <c r="D21" s="1" t="s">
        <v>34</v>
      </c>
      <c r="E21" s="2">
        <v>250</v>
      </c>
      <c r="F21" s="29"/>
      <c r="G21" s="10">
        <f>F21*E21</f>
        <v>0</v>
      </c>
      <c r="I21" s="24">
        <v>2</v>
      </c>
      <c r="J21" s="33"/>
      <c r="K21" s="33"/>
      <c r="L21" s="33"/>
      <c r="M21" s="33"/>
      <c r="N21" s="30"/>
      <c r="O21" s="57">
        <f t="shared" ref="O21:O29" si="1">N21*M21</f>
        <v>0</v>
      </c>
    </row>
    <row r="22" spans="2:15" x14ac:dyDescent="0.25">
      <c r="B22" s="2" t="s">
        <v>24</v>
      </c>
      <c r="C22" s="2">
        <v>2</v>
      </c>
      <c r="D22" s="1" t="s">
        <v>35</v>
      </c>
      <c r="E22" s="2">
        <v>35</v>
      </c>
      <c r="F22" s="29"/>
      <c r="G22" s="10">
        <f t="shared" ref="G22:G23" si="2">F22*E22</f>
        <v>0</v>
      </c>
      <c r="I22" s="24">
        <v>3</v>
      </c>
      <c r="J22" s="33"/>
      <c r="K22" s="33"/>
      <c r="L22" s="33"/>
      <c r="M22" s="33"/>
      <c r="N22" s="30"/>
      <c r="O22" s="57">
        <f t="shared" si="1"/>
        <v>0</v>
      </c>
    </row>
    <row r="23" spans="2:15" x14ac:dyDescent="0.25">
      <c r="B23" s="7" t="s">
        <v>24</v>
      </c>
      <c r="C23" s="7">
        <v>3</v>
      </c>
      <c r="D23" s="8" t="s">
        <v>36</v>
      </c>
      <c r="E23" s="7">
        <v>800</v>
      </c>
      <c r="F23" s="31"/>
      <c r="G23" s="10">
        <f t="shared" si="2"/>
        <v>0</v>
      </c>
      <c r="I23" s="24">
        <v>4</v>
      </c>
      <c r="J23" s="33"/>
      <c r="K23" s="33"/>
      <c r="L23" s="33"/>
      <c r="M23" s="33"/>
      <c r="N23" s="30"/>
      <c r="O23" s="57">
        <f t="shared" si="1"/>
        <v>0</v>
      </c>
    </row>
    <row r="24" spans="2:15" x14ac:dyDescent="0.25">
      <c r="B24" s="48" t="s">
        <v>37</v>
      </c>
      <c r="C24" s="49"/>
      <c r="D24" s="49"/>
      <c r="E24" s="9"/>
      <c r="F24" s="4"/>
      <c r="G24" s="12">
        <f>G21+G22+G23</f>
        <v>0</v>
      </c>
      <c r="I24" s="24">
        <v>5</v>
      </c>
      <c r="J24" s="33"/>
      <c r="K24" s="33"/>
      <c r="L24" s="33"/>
      <c r="M24" s="33"/>
      <c r="N24" s="30"/>
      <c r="O24" s="57">
        <f t="shared" si="1"/>
        <v>0</v>
      </c>
    </row>
    <row r="25" spans="2:15" x14ac:dyDescent="0.25">
      <c r="B25" s="15"/>
      <c r="C25" s="15"/>
      <c r="D25" s="15"/>
      <c r="E25" s="15"/>
      <c r="F25" s="15"/>
      <c r="G25" s="14"/>
      <c r="I25" s="24">
        <v>6</v>
      </c>
      <c r="J25" s="33"/>
      <c r="K25" s="33"/>
      <c r="L25" s="33"/>
      <c r="M25" s="33"/>
      <c r="N25" s="30"/>
      <c r="O25" s="57">
        <f t="shared" si="1"/>
        <v>0</v>
      </c>
    </row>
    <row r="26" spans="2:15" ht="27.75" customHeight="1" x14ac:dyDescent="0.25">
      <c r="B26" s="46" t="s">
        <v>13</v>
      </c>
      <c r="C26" s="47"/>
      <c r="D26" s="5" t="s">
        <v>38</v>
      </c>
      <c r="E26" s="5" t="s">
        <v>39</v>
      </c>
      <c r="F26" s="5" t="s">
        <v>33</v>
      </c>
      <c r="G26" s="5" t="s">
        <v>48</v>
      </c>
      <c r="I26" s="24">
        <v>7</v>
      </c>
      <c r="J26" s="33"/>
      <c r="K26" s="33"/>
      <c r="L26" s="33"/>
      <c r="M26" s="33"/>
      <c r="N26" s="30"/>
      <c r="O26" s="57">
        <f t="shared" si="1"/>
        <v>0</v>
      </c>
    </row>
    <row r="27" spans="2:15" x14ac:dyDescent="0.25">
      <c r="B27" s="2" t="s">
        <v>40</v>
      </c>
      <c r="C27" s="16">
        <v>1</v>
      </c>
      <c r="D27" s="2" t="s">
        <v>41</v>
      </c>
      <c r="E27" s="2">
        <v>20</v>
      </c>
      <c r="F27" s="30"/>
      <c r="G27" s="10">
        <f>F27*E27</f>
        <v>0</v>
      </c>
      <c r="I27" s="24">
        <v>8</v>
      </c>
      <c r="J27" s="33"/>
      <c r="K27" s="33"/>
      <c r="L27" s="33"/>
      <c r="M27" s="33"/>
      <c r="N27" s="30"/>
      <c r="O27" s="57">
        <f t="shared" si="1"/>
        <v>0</v>
      </c>
    </row>
    <row r="28" spans="2:15" x14ac:dyDescent="0.25">
      <c r="B28" s="7" t="s">
        <v>40</v>
      </c>
      <c r="C28" s="17">
        <v>2</v>
      </c>
      <c r="D28" s="7" t="s">
        <v>42</v>
      </c>
      <c r="E28" s="7">
        <v>50</v>
      </c>
      <c r="F28" s="32"/>
      <c r="G28" s="10">
        <f>F28*E28</f>
        <v>0</v>
      </c>
      <c r="I28" s="24">
        <v>9</v>
      </c>
      <c r="J28" s="33"/>
      <c r="K28" s="33"/>
      <c r="L28" s="33"/>
      <c r="M28" s="33"/>
      <c r="N28" s="30"/>
      <c r="O28" s="57">
        <f t="shared" si="1"/>
        <v>0</v>
      </c>
    </row>
    <row r="29" spans="2:15" x14ac:dyDescent="0.25">
      <c r="B29" s="40" t="s">
        <v>43</v>
      </c>
      <c r="C29" s="41"/>
      <c r="D29" s="41"/>
      <c r="E29" s="9"/>
      <c r="F29" s="18"/>
      <c r="G29" s="22">
        <f>G27+G28</f>
        <v>0</v>
      </c>
      <c r="I29" s="24">
        <v>10</v>
      </c>
      <c r="J29" s="33"/>
      <c r="K29" s="33"/>
      <c r="L29" s="33"/>
      <c r="M29" s="33"/>
      <c r="N29" s="30"/>
      <c r="O29" s="57">
        <f t="shared" si="1"/>
        <v>0</v>
      </c>
    </row>
    <row r="30" spans="2:15" x14ac:dyDescent="0.25">
      <c r="B30" s="14"/>
      <c r="C30" s="14"/>
      <c r="D30" s="14"/>
      <c r="E30" s="14"/>
      <c r="F30" s="14"/>
      <c r="G30" s="14"/>
      <c r="I30" s="52" t="s">
        <v>44</v>
      </c>
      <c r="J30" s="52"/>
      <c r="K30" s="52"/>
      <c r="L30" s="52"/>
      <c r="M30" s="52"/>
      <c r="N30" s="52"/>
      <c r="O30" s="58">
        <f>O20+O21+O22+O23+O24+O25+O26+O27+O28+O29</f>
        <v>0</v>
      </c>
    </row>
    <row r="31" spans="2:15" x14ac:dyDescent="0.25">
      <c r="B31" s="42" t="s">
        <v>45</v>
      </c>
      <c r="C31" s="43"/>
      <c r="D31" s="43"/>
      <c r="E31" s="43"/>
      <c r="F31" s="19"/>
      <c r="G31" s="23">
        <f>E12+E18+G24+G29</f>
        <v>0</v>
      </c>
    </row>
    <row r="33" spans="2:15" x14ac:dyDescent="0.25">
      <c r="B33" s="26" t="s">
        <v>46</v>
      </c>
      <c r="C33" s="27"/>
      <c r="D33" s="27"/>
      <c r="E33" s="27"/>
      <c r="F33" s="27"/>
      <c r="G33" s="28"/>
      <c r="I33" s="53" t="s">
        <v>47</v>
      </c>
      <c r="J33" s="54"/>
      <c r="K33" s="54"/>
      <c r="L33" s="54"/>
      <c r="M33" s="54"/>
      <c r="N33" s="54"/>
      <c r="O33" s="55"/>
    </row>
  </sheetData>
  <sheetProtection algorithmName="SHA-512" hashValue="vEZWrUDe74Aj6R4CNHhb4vxev/cCcM3S/T8dpQcy7YU4amsyQz6BsVKRAVLTzzwmx1pJrhoiemPUVAPWK4kQeA==" saltValue="VJOv39DhFkAu7Fx/4eeI4g==" spinCount="100000" sheet="1" objects="1" scenarios="1" selectLockedCells="1"/>
  <mergeCells count="34">
    <mergeCell ref="I30:N30"/>
    <mergeCell ref="I33:O33"/>
    <mergeCell ref="I15:N15"/>
    <mergeCell ref="I17:O17"/>
    <mergeCell ref="I18:I19"/>
    <mergeCell ref="J18:J19"/>
    <mergeCell ref="K18:K19"/>
    <mergeCell ref="L18:L19"/>
    <mergeCell ref="M18:M19"/>
    <mergeCell ref="N18:N19"/>
    <mergeCell ref="O18:O19"/>
    <mergeCell ref="I2:O2"/>
    <mergeCell ref="I3:I4"/>
    <mergeCell ref="J3:J4"/>
    <mergeCell ref="K3:K4"/>
    <mergeCell ref="L3:L4"/>
    <mergeCell ref="M3:M4"/>
    <mergeCell ref="N3:N4"/>
    <mergeCell ref="O3:O4"/>
    <mergeCell ref="B29:D29"/>
    <mergeCell ref="B31:E31"/>
    <mergeCell ref="B20:C20"/>
    <mergeCell ref="B8:C8"/>
    <mergeCell ref="B14:C14"/>
    <mergeCell ref="B12:D12"/>
    <mergeCell ref="B26:C26"/>
    <mergeCell ref="B18:D18"/>
    <mergeCell ref="B17:D17"/>
    <mergeCell ref="B24:D24"/>
    <mergeCell ref="C6:E6"/>
    <mergeCell ref="C5:E5"/>
    <mergeCell ref="C4:E4"/>
    <mergeCell ref="C3:E3"/>
    <mergeCell ref="B2:E2"/>
  </mergeCells>
  <conditionalFormatting sqref="C3:E6">
    <cfRule type="containsBlanks" dxfId="2" priority="2">
      <formula>LEN(TRIM(C3))=0</formula>
    </cfRule>
  </conditionalFormatting>
  <conditionalFormatting sqref="E9 E15:E16 F21:F23 F27:F28 E28">
    <cfRule type="containsBlanks" dxfId="1" priority="3">
      <formula>LEN(TRIM(E9))=0</formula>
    </cfRule>
  </conditionalFormatting>
  <conditionalFormatting sqref="J5:N14 J20:N29">
    <cfRule type="containsBlanks" dxfId="0" priority="1">
      <formula>LEN(TRIM(J5))=0</formula>
    </cfRule>
  </conditionalFormatting>
  <dataValidations count="6">
    <dataValidation type="list" allowBlank="1" showInputMessage="1" showErrorMessage="1" sqref="C6:E6" xr:uid="{4999654E-6B7B-464C-8698-C1950B127CCA}">
      <formula1>"áno, nie"</formula1>
    </dataValidation>
    <dataValidation type="custom" operator="greaterThan" allowBlank="1" showInputMessage="1" showErrorMessage="1" error="Povolená je len hodnota vyššia ako 0 a najviac dve desatinné miesta" sqref="N20:N29 F21:F23 N5:N14" xr:uid="{4A157F98-E20A-45C5-9A02-F33E74D12839}">
      <formula1>OR(F5="",AND(F5&gt;=0.01,F5=ROUND(F5,2)))</formula1>
    </dataValidation>
    <dataValidation type="custom" allowBlank="1" showInputMessage="1" showErrorMessage="1" error="Povolená je len hodnota vyššia ako 0 a najviac dve desatinné miesta" sqref="E9" xr:uid="{EF65F28C-53AE-485A-9508-9E3CF5402CE1}">
      <formula1>OR(E9="",AND(E9&gt;=0.01,E9=ROUND(E9,2)))</formula1>
    </dataValidation>
    <dataValidation type="custom" operator="greaterThan" allowBlank="1" showInputMessage="1" showErrorMessage="1" error="Povolená je len hodnota vyššia ako 0 a najviac dve desatinné miesta" sqref="E15" xr:uid="{70FA5767-E411-4EB8-8E30-B14509667260}">
      <formula1>OR(E8="",AND(E8&gt;=0.01,E8=ROUND(E8,2)))</formula1>
    </dataValidation>
    <dataValidation type="custom" operator="greaterThan" allowBlank="1" showInputMessage="1" showErrorMessage="1" error="Povolená je len hodnota vyššia ako 0 a najviac dve desatinné miesta" sqref="F27" xr:uid="{C28AA6A3-1A89-4ED7-8488-6E9BFCA35EEA}">
      <formula1>OR(F26="",AND(F27&gt;=0.01,F27=ROUND(F27,2)))</formula1>
    </dataValidation>
    <dataValidation type="custom" operator="greaterThan" allowBlank="1" showInputMessage="1" showErrorMessage="1" error="Povolená je len hodnota vyššia ako 0 a najviac dve desatinné miesta" sqref="E16 F28" xr:uid="{A1965D58-593A-41A6-AAE8-1B5FB0D7946C}">
      <formula1>OR(E16="",AND(E16&gt;0,E16=ROUND(E16,2)))</formula1>
    </dataValidation>
  </dataValidations>
  <pageMargins left="0.7" right="0.7" top="0.75" bottom="0.75" header="0.3" footer="0.3"/>
  <pageSetup scale="2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B0070892C6B5844B5C91189FF5EEAF4" ma:contentTypeVersion="5" ma:contentTypeDescription="Umožňuje vytvoriť nový dokument." ma:contentTypeScope="" ma:versionID="df811a9b7cc0a10c30566add284739b2">
  <xsd:schema xmlns:xsd="http://www.w3.org/2001/XMLSchema" xmlns:xs="http://www.w3.org/2001/XMLSchema" xmlns:p="http://schemas.microsoft.com/office/2006/metadata/properties" xmlns:ns2="827d3fed-e907-4180-bf3a-cf942ab10660" targetNamespace="http://schemas.microsoft.com/office/2006/metadata/properties" ma:root="true" ma:fieldsID="e56f03532685c2ab3e0399c8700d153b" ns2:_="">
    <xsd:import namespace="827d3fed-e907-4180-bf3a-cf942ab106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Pozn_x00e1_mka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d3fed-e907-4180-bf3a-cf942ab106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ozn_x00e1_mka" ma:index="11" nillable="true" ma:displayName="Poznámka" ma:format="Dropdown" ma:internalName="Pozn_x00e1_mka">
      <xsd:simpleType>
        <xsd:restriction base="dms:Text">
          <xsd:maxLength value="255"/>
        </xsd:restriction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ozn_x00e1_mka xmlns="827d3fed-e907-4180-bf3a-cf942ab10660" xsi:nil="true"/>
  </documentManagement>
</p:properties>
</file>

<file path=customXml/itemProps1.xml><?xml version="1.0" encoding="utf-8"?>
<ds:datastoreItem xmlns:ds="http://schemas.openxmlformats.org/officeDocument/2006/customXml" ds:itemID="{E321A2A7-864A-4844-A2D2-A4A75D75F6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7d3fed-e907-4180-bf3a-cf942ab106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505120-8081-45BF-885C-2F23082576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C95DA4-8A5A-41AF-9205-B24E47D05674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  <ds:schemaRef ds:uri="827d3fed-e907-4180-bf3a-cf942ab10660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Cena ponuky</vt:lpstr>
      <vt:lpstr>'Cena ponuky'!Oblasť_tlače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Hačko Maroš</dc:creator>
  <cp:keywords/>
  <dc:description/>
  <cp:lastModifiedBy>Hačko Maroš</cp:lastModifiedBy>
  <cp:revision/>
  <dcterms:created xsi:type="dcterms:W3CDTF">2026-01-13T17:07:26Z</dcterms:created>
  <dcterms:modified xsi:type="dcterms:W3CDTF">2026-02-25T09:38:42Z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0x010100EB0070892C6B5844B5C91189FF5EEAF4</vt:lpwstr>
  </property>
</Properties>
</file>