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.jelonek\Desktop\od Dawida\Przetargi\Łowiectwo przetarg 2026\Dokumenty na Josephine\"/>
    </mc:Choice>
  </mc:AlternateContent>
  <xr:revisionPtr revIDLastSave="0" documentId="13_ncr:1_{4C5EDBE0-FFCD-4C10-8A14-93BCA41744E3}" xr6:coauthVersionLast="47" xr6:coauthVersionMax="47" xr10:uidLastSave="{00000000-0000-0000-0000-000000000000}"/>
  <bookViews>
    <workbookView xWindow="-28920" yWindow="-825" windowWidth="29040" windowHeight="15720" xr2:uid="{00000000-000D-0000-FFFF-FFFF00000000}"/>
  </bookViews>
  <sheets>
    <sheet name="Formularz ofertowy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F69" i="1" s="1"/>
  <c r="L56" i="1" l="1"/>
  <c r="L37" i="1"/>
  <c r="L49" i="1"/>
  <c r="L38" i="1"/>
  <c r="L50" i="1"/>
  <c r="L52" i="1"/>
  <c r="L41" i="1"/>
  <c r="L42" i="1"/>
  <c r="L54" i="1"/>
  <c r="L66" i="1"/>
  <c r="L32" i="1"/>
  <c r="L33" i="1"/>
  <c r="L57" i="1"/>
  <c r="L39" i="1"/>
  <c r="L63" i="1"/>
  <c r="L31" i="1"/>
  <c r="L43" i="1"/>
  <c r="L55" i="1"/>
  <c r="K37" i="1"/>
  <c r="K41" i="1"/>
  <c r="K45" i="1"/>
  <c r="L45" i="1" s="1"/>
  <c r="K49" i="1"/>
  <c r="K53" i="1"/>
  <c r="L53" i="1" s="1"/>
  <c r="K57" i="1"/>
  <c r="K61" i="1"/>
  <c r="L61" i="1" s="1"/>
  <c r="K65" i="1"/>
  <c r="L65" i="1" s="1"/>
  <c r="K33" i="1"/>
  <c r="K30" i="1"/>
  <c r="L30" i="1" s="1"/>
  <c r="K34" i="1"/>
  <c r="L34" i="1" s="1"/>
  <c r="K38" i="1"/>
  <c r="K42" i="1"/>
  <c r="K46" i="1"/>
  <c r="L46" i="1" s="1"/>
  <c r="K50" i="1"/>
  <c r="K54" i="1"/>
  <c r="K58" i="1"/>
  <c r="L58" i="1" s="1"/>
  <c r="K62" i="1"/>
  <c r="L62" i="1" s="1"/>
  <c r="K66" i="1"/>
  <c r="K35" i="1"/>
  <c r="L35" i="1" s="1"/>
  <c r="K47" i="1"/>
  <c r="L47" i="1" s="1"/>
  <c r="K59" i="1"/>
  <c r="L59" i="1" s="1"/>
  <c r="K67" i="1"/>
  <c r="L67" i="1" s="1"/>
  <c r="K31" i="1"/>
  <c r="K39" i="1"/>
  <c r="K43" i="1"/>
  <c r="K51" i="1"/>
  <c r="L51" i="1" s="1"/>
  <c r="K55" i="1"/>
  <c r="K63" i="1"/>
  <c r="K32" i="1"/>
  <c r="K36" i="1"/>
  <c r="L36" i="1" s="1"/>
  <c r="K40" i="1"/>
  <c r="L40" i="1" s="1"/>
  <c r="K44" i="1"/>
  <c r="L44" i="1" s="1"/>
  <c r="K48" i="1"/>
  <c r="L48" i="1" s="1"/>
  <c r="K52" i="1"/>
  <c r="K56" i="1"/>
  <c r="K60" i="1"/>
  <c r="L60" i="1" s="1"/>
  <c r="K64" i="1"/>
  <c r="L64" i="1" s="1"/>
  <c r="F70" i="1" l="1"/>
</calcChain>
</file>

<file path=xl/sharedStrings.xml><?xml version="1.0" encoding="utf-8"?>
<sst xmlns="http://schemas.openxmlformats.org/spreadsheetml/2006/main" count="191" uniqueCount="158">
  <si>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</si>
  <si>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</si>
  <si>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</si>
  <si>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</si>
  <si>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</si>
  <si>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</si>
  <si>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</si>
  <si>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</si>
  <si>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</si>
  <si>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</si>
  <si>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</si>
  <si>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600</t>
  </si>
  <si>
    <t>ŁR-ORKA</t>
  </si>
  <si>
    <t>Głęboka orka</t>
  </si>
  <si>
    <t>HA</t>
  </si>
  <si>
    <t>603</t>
  </si>
  <si>
    <t>ŁR-AGRE</t>
  </si>
  <si>
    <t>Agregatowanie</t>
  </si>
  <si>
    <t>606</t>
  </si>
  <si>
    <t>ŁR-TAL</t>
  </si>
  <si>
    <t>Talerzowanie</t>
  </si>
  <si>
    <t>613</t>
  </si>
  <si>
    <t>ŁR-NAWM</t>
  </si>
  <si>
    <t>Wysiew nawozów sztucznych</t>
  </si>
  <si>
    <t>614</t>
  </si>
  <si>
    <t>ŁR-WAPN</t>
  </si>
  <si>
    <t>Wapnowanie</t>
  </si>
  <si>
    <t>615</t>
  </si>
  <si>
    <t>ŁR-NAWO</t>
  </si>
  <si>
    <t>Nawożenie organiczne</t>
  </si>
  <si>
    <t>618</t>
  </si>
  <si>
    <t>ŁR-WYSNP</t>
  </si>
  <si>
    <t>Wysiew nasion siewnikiem punktowym</t>
  </si>
  <si>
    <t>639</t>
  </si>
  <si>
    <t>GODZ ŁRH8</t>
  </si>
  <si>
    <t>Prace godzinowe ręczne w gosp. łąkowo-rolnej</t>
  </si>
  <si>
    <t>H</t>
  </si>
  <si>
    <t>640</t>
  </si>
  <si>
    <t>GODZ ŁMH8</t>
  </si>
  <si>
    <t>Prace godz. wyk. ciągnikiem w gosp. łąkowo-rolnej</t>
  </si>
  <si>
    <t>641</t>
  </si>
  <si>
    <t>GODZ ŁRU8</t>
  </si>
  <si>
    <t>Prace godzinowe ręczne z urządzeniem w gosp. łąkowo-rolnej</t>
  </si>
  <si>
    <t>800</t>
  </si>
  <si>
    <t>Ł-NAG-POL</t>
  </si>
  <si>
    <t>Osoba do naganki z transportem</t>
  </si>
  <si>
    <t>Osob</t>
  </si>
  <si>
    <t>801</t>
  </si>
  <si>
    <t>Ł-POM-POL</t>
  </si>
  <si>
    <t>Osoba do pomocy organizacji polowania zbiorowego</t>
  </si>
  <si>
    <t>802</t>
  </si>
  <si>
    <t>Ł-POJ-POL</t>
  </si>
  <si>
    <t>Pojazd do transportu myśliwych</t>
  </si>
  <si>
    <t>SZT</t>
  </si>
  <si>
    <t>803</t>
  </si>
  <si>
    <t>Ł-KAR-POL</t>
  </si>
  <si>
    <t>Pojazd do przewozu pozyskanej zwierzyny</t>
  </si>
  <si>
    <t>804</t>
  </si>
  <si>
    <t>Ł-PSY-POL</t>
  </si>
  <si>
    <t>Pies do naganki z transportem</t>
  </si>
  <si>
    <t>805</t>
  </si>
  <si>
    <t>Ł-TREBACZ</t>
  </si>
  <si>
    <t>Trębacz sygnałów myśliwskich</t>
  </si>
  <si>
    <t>806</t>
  </si>
  <si>
    <t>Ł-PODPRM</t>
  </si>
  <si>
    <t>Podprowadzanie myśliwych</t>
  </si>
  <si>
    <t>807</t>
  </si>
  <si>
    <t>PREP-JEL</t>
  </si>
  <si>
    <t>Preparacja poroża byka jelenia</t>
  </si>
  <si>
    <t>808</t>
  </si>
  <si>
    <t>PREP-ORĘŻ</t>
  </si>
  <si>
    <t>Preparacja oręży dzika</t>
  </si>
  <si>
    <t>809</t>
  </si>
  <si>
    <t>PREP-ROG</t>
  </si>
  <si>
    <t>Preparacja parostków rogacza</t>
  </si>
  <si>
    <t>810</t>
  </si>
  <si>
    <t>PREP-DAN</t>
  </si>
  <si>
    <t>Preparacja poroża byka daniela</t>
  </si>
  <si>
    <t>811</t>
  </si>
  <si>
    <t>PREP-MED</t>
  </si>
  <si>
    <t>Zdjęcie skóry na medalion</t>
  </si>
  <si>
    <t>812</t>
  </si>
  <si>
    <t>PREP-DRAP</t>
  </si>
  <si>
    <t>Preparacja czaszek drapieżników</t>
  </si>
  <si>
    <t>813</t>
  </si>
  <si>
    <t>PREP-SKOR</t>
  </si>
  <si>
    <t>Zdjęcie całej skóry</t>
  </si>
  <si>
    <t>814</t>
  </si>
  <si>
    <t>GRODZ-EL1</t>
  </si>
  <si>
    <t>Grodzenie pól pastuchem elektrycznym -1 przewód</t>
  </si>
  <si>
    <t>HM</t>
  </si>
  <si>
    <t>815</t>
  </si>
  <si>
    <t>GRODZ-EL2</t>
  </si>
  <si>
    <t>Grodzenie pól pastuchem elektrycznym -2 przewody</t>
  </si>
  <si>
    <t>816</t>
  </si>
  <si>
    <t>GRODZ-EL3</t>
  </si>
  <si>
    <t>Grodzenie pól pastuchem elektrycznym -3 przewody</t>
  </si>
  <si>
    <t>818</t>
  </si>
  <si>
    <t>LIKW-EL</t>
  </si>
  <si>
    <t>Likwidacja grodzenia elektrycznego</t>
  </si>
  <si>
    <t>819</t>
  </si>
  <si>
    <t>Ł-PALIK</t>
  </si>
  <si>
    <t>Wyrobienie palików do pastucha</t>
  </si>
  <si>
    <t>820</t>
  </si>
  <si>
    <t>Ł-GRODZN</t>
  </si>
  <si>
    <t>Grodzenie pól siatką</t>
  </si>
  <si>
    <t>821</t>
  </si>
  <si>
    <t>Ł-GRODZR</t>
  </si>
  <si>
    <t>Demontaż (likwidacja) ogrodzeń</t>
  </si>
  <si>
    <t>822</t>
  </si>
  <si>
    <t>Ł-KGRODZ</t>
  </si>
  <si>
    <t>Naprawa (konserwacja) ogrodzeń upraw rolnych</t>
  </si>
  <si>
    <t>823</t>
  </si>
  <si>
    <t>Ł-PRZZ1RZ</t>
  </si>
  <si>
    <t>Przybicie okorowanych żerdzi w jednym rzędzie</t>
  </si>
  <si>
    <t>824</t>
  </si>
  <si>
    <t>Ł-ROZDR</t>
  </si>
  <si>
    <t>Rozdrabnianie/zmielenie krzaków, krzewów przy urządzeniach łowieckich i liniach użytkowanych na polowaniach zbiorowych w celu polepszenia widoczności</t>
  </si>
  <si>
    <t>825</t>
  </si>
  <si>
    <t>GODZ RŁ23</t>
  </si>
  <si>
    <t>Prace godzinowe ręczne w łowiectwie</t>
  </si>
  <si>
    <t>826</t>
  </si>
  <si>
    <t>GODZ SŁ23</t>
  </si>
  <si>
    <t>Prace godzinowe samochodowe w łowiectwie</t>
  </si>
  <si>
    <t>827</t>
  </si>
  <si>
    <t>GODZ MŁ23</t>
  </si>
  <si>
    <t>Prace godzinowe ciągnikowe w łowiectwie</t>
  </si>
  <si>
    <t>828</t>
  </si>
  <si>
    <t>GODZ ŁU23</t>
  </si>
  <si>
    <t>Prace godzinowe ręczne z urządzeniem mechanicznym w łowiectwie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</si>
  <si>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</si>
  <si>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</si>
  <si>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</si>
  <si>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</si>
  <si>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</si>
  <si>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</si>
  <si>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</si>
  <si>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</si>
  <si>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</si>
  <si>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</si>
  <si>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</si>
  <si>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</si>
  <si>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</si>
  <si>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</si>
  <si>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</si>
  <si>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</si>
  <si>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</si>
  <si>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</si>
  <si>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</si>
  <si>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</si>
  <si>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</si>
  <si>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</si>
  <si>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</si>
  <si>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</si>
  <si>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</si>
  <si>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</si>
  <si>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</si>
  <si>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r>
      <t>Odpowiadając na ogłoszenie o przetargu w trybie podstawowym bez negocjacji na „Wykonywanie usług z zakresu gospodarki łowieckiej oraz gospodarki łąkowo-rolnej na terenie OHZ Gajdowe zarządzanego przez Nadleśnictwo Rudziniec w roku 2026''  składamy niniejszym ofertę na</t>
    </r>
    <r>
      <rPr>
        <b/>
        <sz val="11"/>
        <color rgb="FFFF0000"/>
        <rFont val="Arial"/>
        <family val="2"/>
        <charset val="238"/>
      </rPr>
      <t xml:space="preserve"> </t>
    </r>
    <r>
      <rPr>
        <sz val="11"/>
        <color rgb="FF333333"/>
        <rFont val="Arial"/>
      </rPr>
      <t>to zamówienie: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</si>
</sst>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FF0000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8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08"/>
  <sheetViews>
    <sheetView tabSelected="1" topLeftCell="A102" workbookViewId="0">
      <selection activeCell="B27" sqref="B2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8" t="s">
        <v>136</v>
      </c>
      <c r="K2" s="18"/>
      <c r="L2" s="18"/>
      <c r="M2" s="18"/>
      <c r="N2" s="18"/>
      <c r="O2" s="18"/>
      <c r="P2" s="18"/>
    </row>
    <row r="3" spans="2:16" s="1" customFormat="1" ht="28.7" customHeight="1" x14ac:dyDescent="0.2">
      <c r="B3" s="12"/>
      <c r="C3" s="12"/>
      <c r="D3" s="12"/>
      <c r="E3" s="12"/>
    </row>
    <row r="4" spans="2:16" s="1" customFormat="1" ht="2.65" customHeight="1" x14ac:dyDescent="0.2">
      <c r="B4" s="16"/>
      <c r="C4" s="16"/>
      <c r="D4" s="16"/>
      <c r="E4" s="16"/>
    </row>
    <row r="5" spans="2:16" s="1" customFormat="1" ht="28.7" customHeight="1" x14ac:dyDescent="0.2">
      <c r="B5" s="13"/>
      <c r="C5" s="13"/>
      <c r="D5" s="13"/>
      <c r="E5" s="13"/>
    </row>
    <row r="6" spans="2:16" s="1" customFormat="1" ht="2.65" customHeight="1" x14ac:dyDescent="0.2">
      <c r="B6" s="16"/>
      <c r="C6" s="16"/>
      <c r="D6" s="16"/>
      <c r="E6" s="16"/>
    </row>
    <row r="7" spans="2:16" s="1" customFormat="1" ht="28.7" customHeight="1" x14ac:dyDescent="0.2">
      <c r="B7" s="13"/>
      <c r="C7" s="13"/>
      <c r="D7" s="13"/>
      <c r="E7" s="13"/>
    </row>
    <row r="8" spans="2:16" s="1" customFormat="1" ht="5.25" customHeight="1" x14ac:dyDescent="0.2">
      <c r="B8" s="16"/>
      <c r="C8" s="16"/>
      <c r="D8" s="16"/>
      <c r="E8" s="16"/>
    </row>
    <row r="9" spans="2:16" s="1" customFormat="1" ht="4.3499999999999996" customHeight="1" x14ac:dyDescent="0.2"/>
    <row r="10" spans="2:16" s="1" customFormat="1" ht="6.95" customHeight="1" x14ac:dyDescent="0.2">
      <c r="B10" s="35" t="s">
        <v>137</v>
      </c>
      <c r="C10" s="35"/>
      <c r="D10" s="35"/>
      <c r="E10" s="35"/>
    </row>
    <row r="11" spans="2:16" s="1" customFormat="1" ht="12.2" customHeight="1" x14ac:dyDescent="0.2">
      <c r="B11" s="35"/>
      <c r="C11" s="35"/>
      <c r="D11" s="35"/>
      <c r="E11" s="35"/>
      <c r="G11" s="11"/>
      <c r="H11" s="34" t="s">
        <v>138</v>
      </c>
      <c r="I11" s="34"/>
      <c r="J11" s="34"/>
      <c r="K11" s="34"/>
      <c r="L11" s="34"/>
      <c r="M11" s="34"/>
      <c r="N11" s="34"/>
      <c r="O11" s="34"/>
    </row>
    <row r="12" spans="2:16" s="1" customFormat="1" ht="7.9" customHeight="1" x14ac:dyDescent="0.2">
      <c r="H12" s="34"/>
      <c r="I12" s="34"/>
      <c r="J12" s="34"/>
      <c r="K12" s="34"/>
      <c r="L12" s="34"/>
      <c r="M12" s="34"/>
      <c r="N12" s="34"/>
      <c r="O12" s="34"/>
    </row>
    <row r="13" spans="2:16" s="1" customFormat="1" ht="20.25" customHeight="1" x14ac:dyDescent="0.2"/>
    <row r="14" spans="2:16" s="1" customFormat="1" ht="24" customHeight="1" x14ac:dyDescent="0.2">
      <c r="F14" s="21" t="s">
        <v>139</v>
      </c>
      <c r="G14" s="21"/>
      <c r="H14" s="21"/>
      <c r="I14" s="21"/>
    </row>
    <row r="15" spans="2:16" s="1" customFormat="1" ht="43.15" customHeight="1" x14ac:dyDescent="0.2"/>
    <row r="16" spans="2:16" s="1" customFormat="1" ht="20.85" customHeight="1" x14ac:dyDescent="0.2">
      <c r="C16" s="33" t="s">
        <v>140</v>
      </c>
      <c r="D16" s="33"/>
      <c r="E16" s="33"/>
    </row>
    <row r="17" spans="2:13" s="1" customFormat="1" ht="2.65" customHeight="1" x14ac:dyDescent="0.2"/>
    <row r="18" spans="2:13" s="1" customFormat="1" ht="20.85" customHeight="1" x14ac:dyDescent="0.2">
      <c r="C18" s="33" t="s">
        <v>141</v>
      </c>
      <c r="D18" s="33"/>
      <c r="E18" s="33"/>
    </row>
    <row r="19" spans="2:13" s="1" customFormat="1" ht="2.65" customHeight="1" x14ac:dyDescent="0.2"/>
    <row r="20" spans="2:13" s="1" customFormat="1" ht="20.85" customHeight="1" x14ac:dyDescent="0.2">
      <c r="C20" s="33" t="s">
        <v>142</v>
      </c>
      <c r="D20" s="33"/>
      <c r="E20" s="33"/>
    </row>
    <row r="21" spans="2:13" s="1" customFormat="1" ht="2.65" customHeight="1" x14ac:dyDescent="0.2"/>
    <row r="22" spans="2:13" s="1" customFormat="1" ht="20.85" customHeight="1" x14ac:dyDescent="0.2">
      <c r="C22" s="33" t="s">
        <v>143</v>
      </c>
      <c r="D22" s="33"/>
      <c r="E22" s="33"/>
    </row>
    <row r="23" spans="2:13" s="1" customFormat="1" ht="34.700000000000003" customHeight="1" x14ac:dyDescent="0.2"/>
    <row r="24" spans="2:13" s="1" customFormat="1" ht="50.1" customHeight="1" x14ac:dyDescent="0.2">
      <c r="B24" s="38" t="s">
        <v>157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2:13" s="1" customFormat="1" ht="2.65" customHeight="1" x14ac:dyDescent="0.2"/>
    <row r="26" spans="2:13" s="1" customFormat="1" ht="50.1" customHeight="1" x14ac:dyDescent="0.2">
      <c r="B26" s="39" t="str">
        <f xml:space="preserve"> "1.  Za wykonanie przedmiotu zamówienia  oferujemy następujące wynagrodzenie brutto: " &amp; TEXT(F70,"# ##0,00") &amp; " PLN. " &amp; CHAR(10) &amp; "2. Wynagrodzenie zaoferowane w pkt 1 powyżej wynika z poniższego Kosztorysu Ofertowego i stanowi sumę wartości całkowitych brutto za poszczególne pozycje (prace):"</f>
        <v>1.  Za wykonanie przedmiotu zamówienia  oferujemy następujące wynagrodzenie brutto: 0,00 PLN. 
2. Wynagrodzenie zaoferowane w pkt 1 powyżej wynika z poniższego Kosztorysu Ofertowego i stanowi sumę wartości całkowitych brutto za poszczególne pozycje (prace):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9" t="s">
        <v>10</v>
      </c>
      <c r="M29" s="19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5.2</v>
      </c>
      <c r="H30" s="10">
        <v>0</v>
      </c>
      <c r="I30" s="9">
        <f t="shared" ref="I30:I67" si="0">ROUND(G30* H30,2)</f>
        <v>0</v>
      </c>
      <c r="J30" s="5">
        <v>8</v>
      </c>
      <c r="K30" s="9">
        <f t="shared" ref="K30:K67" si="1">ROUND(I30* J30/100,2)</f>
        <v>0</v>
      </c>
      <c r="L30" s="14">
        <f t="shared" ref="L30:L67" si="2">ROUND(I30+ K30,2)</f>
        <v>0</v>
      </c>
      <c r="M30" s="15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5.2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4">
        <f t="shared" si="2"/>
        <v>0</v>
      </c>
      <c r="M31" s="15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5.2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4">
        <f t="shared" si="2"/>
        <v>0</v>
      </c>
      <c r="M32" s="15"/>
    </row>
    <row r="33" spans="2:13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5.2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4">
        <f t="shared" si="2"/>
        <v>0</v>
      </c>
      <c r="M33" s="15"/>
    </row>
    <row r="34" spans="2:13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5.2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4">
        <f t="shared" si="2"/>
        <v>0</v>
      </c>
      <c r="M34" s="15"/>
    </row>
    <row r="35" spans="2:13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5.2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4">
        <f t="shared" si="2"/>
        <v>0</v>
      </c>
      <c r="M35" s="15"/>
    </row>
    <row r="36" spans="2:13" s="1" customFormat="1" ht="19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5.2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4">
        <f t="shared" si="2"/>
        <v>0</v>
      </c>
      <c r="M36" s="15"/>
    </row>
    <row r="37" spans="2:13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36</v>
      </c>
      <c r="G37" s="8">
        <v>70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4">
        <f t="shared" si="2"/>
        <v>0</v>
      </c>
      <c r="M37" s="15"/>
    </row>
    <row r="38" spans="2:13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36</v>
      </c>
      <c r="G38" s="8">
        <v>25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14">
        <f t="shared" si="2"/>
        <v>0</v>
      </c>
      <c r="M38" s="15"/>
    </row>
    <row r="39" spans="2:13" s="1" customFormat="1" ht="28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36</v>
      </c>
      <c r="G39" s="8">
        <v>55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14">
        <f t="shared" si="2"/>
        <v>0</v>
      </c>
      <c r="M39" s="15"/>
    </row>
    <row r="40" spans="2:13" s="1" customFormat="1" ht="19.7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46</v>
      </c>
      <c r="G40" s="8">
        <v>110</v>
      </c>
      <c r="H40" s="10">
        <v>0</v>
      </c>
      <c r="I40" s="9">
        <f t="shared" si="0"/>
        <v>0</v>
      </c>
      <c r="J40" s="5">
        <v>23</v>
      </c>
      <c r="K40" s="9">
        <f t="shared" si="1"/>
        <v>0</v>
      </c>
      <c r="L40" s="14">
        <f t="shared" si="2"/>
        <v>0</v>
      </c>
      <c r="M40" s="15"/>
    </row>
    <row r="41" spans="2:13" s="1" customFormat="1" ht="19.7" customHeight="1" x14ac:dyDescent="0.2">
      <c r="B41" s="5">
        <v>12</v>
      </c>
      <c r="C41" s="6" t="s">
        <v>47</v>
      </c>
      <c r="D41" s="6" t="s">
        <v>48</v>
      </c>
      <c r="E41" s="7" t="s">
        <v>49</v>
      </c>
      <c r="F41" s="6" t="s">
        <v>46</v>
      </c>
      <c r="G41" s="8">
        <v>11</v>
      </c>
      <c r="H41" s="10">
        <v>0</v>
      </c>
      <c r="I41" s="9">
        <f t="shared" si="0"/>
        <v>0</v>
      </c>
      <c r="J41" s="5">
        <v>23</v>
      </c>
      <c r="K41" s="9">
        <f t="shared" si="1"/>
        <v>0</v>
      </c>
      <c r="L41" s="14">
        <f t="shared" si="2"/>
        <v>0</v>
      </c>
      <c r="M41" s="15"/>
    </row>
    <row r="42" spans="2:13" s="1" customFormat="1" ht="19.7" customHeight="1" x14ac:dyDescent="0.2">
      <c r="B42" s="5">
        <v>13</v>
      </c>
      <c r="C42" s="6" t="s">
        <v>50</v>
      </c>
      <c r="D42" s="6" t="s">
        <v>51</v>
      </c>
      <c r="E42" s="7" t="s">
        <v>52</v>
      </c>
      <c r="F42" s="6" t="s">
        <v>53</v>
      </c>
      <c r="G42" s="8">
        <v>22</v>
      </c>
      <c r="H42" s="10">
        <v>0</v>
      </c>
      <c r="I42" s="9">
        <f t="shared" si="0"/>
        <v>0</v>
      </c>
      <c r="J42" s="5">
        <v>23</v>
      </c>
      <c r="K42" s="9">
        <f t="shared" si="1"/>
        <v>0</v>
      </c>
      <c r="L42" s="14">
        <f t="shared" si="2"/>
        <v>0</v>
      </c>
      <c r="M42" s="15"/>
    </row>
    <row r="43" spans="2:13" s="1" customFormat="1" ht="19.7" customHeight="1" x14ac:dyDescent="0.2">
      <c r="B43" s="5">
        <v>14</v>
      </c>
      <c r="C43" s="6" t="s">
        <v>54</v>
      </c>
      <c r="D43" s="6" t="s">
        <v>55</v>
      </c>
      <c r="E43" s="7" t="s">
        <v>56</v>
      </c>
      <c r="F43" s="6" t="s">
        <v>53</v>
      </c>
      <c r="G43" s="8">
        <v>11</v>
      </c>
      <c r="H43" s="10">
        <v>0</v>
      </c>
      <c r="I43" s="9">
        <f t="shared" si="0"/>
        <v>0</v>
      </c>
      <c r="J43" s="5">
        <v>23</v>
      </c>
      <c r="K43" s="9">
        <f t="shared" si="1"/>
        <v>0</v>
      </c>
      <c r="L43" s="14">
        <f t="shared" si="2"/>
        <v>0</v>
      </c>
      <c r="M43" s="15"/>
    </row>
    <row r="44" spans="2:13" s="1" customFormat="1" ht="19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53</v>
      </c>
      <c r="G44" s="8">
        <v>44</v>
      </c>
      <c r="H44" s="10">
        <v>0</v>
      </c>
      <c r="I44" s="9">
        <f t="shared" si="0"/>
        <v>0</v>
      </c>
      <c r="J44" s="5">
        <v>23</v>
      </c>
      <c r="K44" s="9">
        <f t="shared" si="1"/>
        <v>0</v>
      </c>
      <c r="L44" s="14">
        <f t="shared" si="2"/>
        <v>0</v>
      </c>
      <c r="M44" s="15"/>
    </row>
    <row r="45" spans="2:13" s="1" customFormat="1" ht="19.7" customHeight="1" x14ac:dyDescent="0.2">
      <c r="B45" s="5">
        <v>16</v>
      </c>
      <c r="C45" s="6" t="s">
        <v>60</v>
      </c>
      <c r="D45" s="6" t="s">
        <v>61</v>
      </c>
      <c r="E45" s="7" t="s">
        <v>62</v>
      </c>
      <c r="F45" s="6" t="s">
        <v>46</v>
      </c>
      <c r="G45" s="8">
        <v>11</v>
      </c>
      <c r="H45" s="10">
        <v>0</v>
      </c>
      <c r="I45" s="9">
        <f t="shared" si="0"/>
        <v>0</v>
      </c>
      <c r="J45" s="5">
        <v>23</v>
      </c>
      <c r="K45" s="9">
        <f t="shared" si="1"/>
        <v>0</v>
      </c>
      <c r="L45" s="14">
        <f t="shared" si="2"/>
        <v>0</v>
      </c>
      <c r="M45" s="15"/>
    </row>
    <row r="46" spans="2:13" s="1" customFormat="1" ht="19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36</v>
      </c>
      <c r="G46" s="8">
        <v>80</v>
      </c>
      <c r="H46" s="10">
        <v>0</v>
      </c>
      <c r="I46" s="9">
        <f t="shared" si="0"/>
        <v>0</v>
      </c>
      <c r="J46" s="5">
        <v>23</v>
      </c>
      <c r="K46" s="9">
        <f t="shared" si="1"/>
        <v>0</v>
      </c>
      <c r="L46" s="14">
        <f t="shared" si="2"/>
        <v>0</v>
      </c>
      <c r="M46" s="15"/>
    </row>
    <row r="47" spans="2:13" s="1" customFormat="1" ht="19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53</v>
      </c>
      <c r="G47" s="8">
        <v>30</v>
      </c>
      <c r="H47" s="10">
        <v>0</v>
      </c>
      <c r="I47" s="9">
        <f t="shared" si="0"/>
        <v>0</v>
      </c>
      <c r="J47" s="5">
        <v>23</v>
      </c>
      <c r="K47" s="9">
        <f t="shared" si="1"/>
        <v>0</v>
      </c>
      <c r="L47" s="14">
        <f t="shared" si="2"/>
        <v>0</v>
      </c>
      <c r="M47" s="15"/>
    </row>
    <row r="48" spans="2:13" s="1" customFormat="1" ht="19.7" customHeight="1" x14ac:dyDescent="0.2">
      <c r="B48" s="5">
        <v>19</v>
      </c>
      <c r="C48" s="6" t="s">
        <v>69</v>
      </c>
      <c r="D48" s="6" t="s">
        <v>70</v>
      </c>
      <c r="E48" s="7" t="s">
        <v>71</v>
      </c>
      <c r="F48" s="6" t="s">
        <v>53</v>
      </c>
      <c r="G48" s="8">
        <v>16</v>
      </c>
      <c r="H48" s="10">
        <v>0</v>
      </c>
      <c r="I48" s="9">
        <f t="shared" si="0"/>
        <v>0</v>
      </c>
      <c r="J48" s="5">
        <v>23</v>
      </c>
      <c r="K48" s="9">
        <f t="shared" si="1"/>
        <v>0</v>
      </c>
      <c r="L48" s="14">
        <f t="shared" si="2"/>
        <v>0</v>
      </c>
      <c r="M48" s="15"/>
    </row>
    <row r="49" spans="2:13" s="1" customFormat="1" ht="19.7" customHeight="1" x14ac:dyDescent="0.2">
      <c r="B49" s="5">
        <v>20</v>
      </c>
      <c r="C49" s="6" t="s">
        <v>72</v>
      </c>
      <c r="D49" s="6" t="s">
        <v>73</v>
      </c>
      <c r="E49" s="7" t="s">
        <v>74</v>
      </c>
      <c r="F49" s="6" t="s">
        <v>53</v>
      </c>
      <c r="G49" s="8">
        <v>70</v>
      </c>
      <c r="H49" s="10">
        <v>0</v>
      </c>
      <c r="I49" s="9">
        <f t="shared" si="0"/>
        <v>0</v>
      </c>
      <c r="J49" s="5">
        <v>23</v>
      </c>
      <c r="K49" s="9">
        <f t="shared" si="1"/>
        <v>0</v>
      </c>
      <c r="L49" s="14">
        <f t="shared" si="2"/>
        <v>0</v>
      </c>
      <c r="M49" s="15"/>
    </row>
    <row r="50" spans="2:13" s="1" customFormat="1" ht="19.7" customHeight="1" x14ac:dyDescent="0.2">
      <c r="B50" s="5">
        <v>21</v>
      </c>
      <c r="C50" s="6" t="s">
        <v>75</v>
      </c>
      <c r="D50" s="6" t="s">
        <v>76</v>
      </c>
      <c r="E50" s="7" t="s">
        <v>77</v>
      </c>
      <c r="F50" s="6" t="s">
        <v>53</v>
      </c>
      <c r="G50" s="8">
        <v>2</v>
      </c>
      <c r="H50" s="10">
        <v>0</v>
      </c>
      <c r="I50" s="9">
        <f t="shared" si="0"/>
        <v>0</v>
      </c>
      <c r="J50" s="5">
        <v>23</v>
      </c>
      <c r="K50" s="9">
        <f t="shared" si="1"/>
        <v>0</v>
      </c>
      <c r="L50" s="14">
        <f t="shared" si="2"/>
        <v>0</v>
      </c>
      <c r="M50" s="15"/>
    </row>
    <row r="51" spans="2:13" s="1" customFormat="1" ht="19.7" customHeight="1" x14ac:dyDescent="0.2">
      <c r="B51" s="5">
        <v>22</v>
      </c>
      <c r="C51" s="6" t="s">
        <v>78</v>
      </c>
      <c r="D51" s="6" t="s">
        <v>79</v>
      </c>
      <c r="E51" s="7" t="s">
        <v>80</v>
      </c>
      <c r="F51" s="6" t="s">
        <v>53</v>
      </c>
      <c r="G51" s="8">
        <v>6</v>
      </c>
      <c r="H51" s="10">
        <v>0</v>
      </c>
      <c r="I51" s="9">
        <f t="shared" si="0"/>
        <v>0</v>
      </c>
      <c r="J51" s="5">
        <v>23</v>
      </c>
      <c r="K51" s="9">
        <f t="shared" si="1"/>
        <v>0</v>
      </c>
      <c r="L51" s="14">
        <f t="shared" si="2"/>
        <v>0</v>
      </c>
      <c r="M51" s="15"/>
    </row>
    <row r="52" spans="2:13" s="1" customFormat="1" ht="19.7" customHeight="1" x14ac:dyDescent="0.2">
      <c r="B52" s="5">
        <v>23</v>
      </c>
      <c r="C52" s="6" t="s">
        <v>81</v>
      </c>
      <c r="D52" s="6" t="s">
        <v>82</v>
      </c>
      <c r="E52" s="7" t="s">
        <v>83</v>
      </c>
      <c r="F52" s="6" t="s">
        <v>53</v>
      </c>
      <c r="G52" s="8">
        <v>6</v>
      </c>
      <c r="H52" s="10">
        <v>0</v>
      </c>
      <c r="I52" s="9">
        <f t="shared" si="0"/>
        <v>0</v>
      </c>
      <c r="J52" s="5">
        <v>23</v>
      </c>
      <c r="K52" s="9">
        <f t="shared" si="1"/>
        <v>0</v>
      </c>
      <c r="L52" s="14">
        <f t="shared" si="2"/>
        <v>0</v>
      </c>
      <c r="M52" s="15"/>
    </row>
    <row r="53" spans="2:13" s="1" customFormat="1" ht="19.7" customHeight="1" x14ac:dyDescent="0.2">
      <c r="B53" s="5">
        <v>24</v>
      </c>
      <c r="C53" s="6" t="s">
        <v>84</v>
      </c>
      <c r="D53" s="6" t="s">
        <v>85</v>
      </c>
      <c r="E53" s="7" t="s">
        <v>86</v>
      </c>
      <c r="F53" s="6" t="s">
        <v>53</v>
      </c>
      <c r="G53" s="8">
        <v>2</v>
      </c>
      <c r="H53" s="10">
        <v>0</v>
      </c>
      <c r="I53" s="9">
        <f t="shared" si="0"/>
        <v>0</v>
      </c>
      <c r="J53" s="5">
        <v>23</v>
      </c>
      <c r="K53" s="9">
        <f t="shared" si="1"/>
        <v>0</v>
      </c>
      <c r="L53" s="14">
        <f t="shared" si="2"/>
        <v>0</v>
      </c>
      <c r="M53" s="15"/>
    </row>
    <row r="54" spans="2:13" s="1" customFormat="1" ht="19.7" customHeight="1" x14ac:dyDescent="0.2">
      <c r="B54" s="5">
        <v>25</v>
      </c>
      <c r="C54" s="6" t="s">
        <v>87</v>
      </c>
      <c r="D54" s="6" t="s">
        <v>88</v>
      </c>
      <c r="E54" s="7" t="s">
        <v>89</v>
      </c>
      <c r="F54" s="6" t="s">
        <v>90</v>
      </c>
      <c r="G54" s="8">
        <v>2</v>
      </c>
      <c r="H54" s="10">
        <v>0</v>
      </c>
      <c r="I54" s="9">
        <f t="shared" si="0"/>
        <v>0</v>
      </c>
      <c r="J54" s="5">
        <v>23</v>
      </c>
      <c r="K54" s="9">
        <f t="shared" si="1"/>
        <v>0</v>
      </c>
      <c r="L54" s="14">
        <f t="shared" si="2"/>
        <v>0</v>
      </c>
      <c r="M54" s="15"/>
    </row>
    <row r="55" spans="2:13" s="1" customFormat="1" ht="19.7" customHeight="1" x14ac:dyDescent="0.2">
      <c r="B55" s="5">
        <v>26</v>
      </c>
      <c r="C55" s="6" t="s">
        <v>91</v>
      </c>
      <c r="D55" s="6" t="s">
        <v>92</v>
      </c>
      <c r="E55" s="7" t="s">
        <v>93</v>
      </c>
      <c r="F55" s="6" t="s">
        <v>90</v>
      </c>
      <c r="G55" s="8">
        <v>2</v>
      </c>
      <c r="H55" s="10">
        <v>0</v>
      </c>
      <c r="I55" s="9">
        <f t="shared" si="0"/>
        <v>0</v>
      </c>
      <c r="J55" s="5">
        <v>23</v>
      </c>
      <c r="K55" s="9">
        <f t="shared" si="1"/>
        <v>0</v>
      </c>
      <c r="L55" s="14">
        <f t="shared" si="2"/>
        <v>0</v>
      </c>
      <c r="M55" s="15"/>
    </row>
    <row r="56" spans="2:13" s="1" customFormat="1" ht="19.7" customHeight="1" x14ac:dyDescent="0.2">
      <c r="B56" s="5">
        <v>27</v>
      </c>
      <c r="C56" s="6" t="s">
        <v>94</v>
      </c>
      <c r="D56" s="6" t="s">
        <v>95</v>
      </c>
      <c r="E56" s="7" t="s">
        <v>96</v>
      </c>
      <c r="F56" s="6" t="s">
        <v>90</v>
      </c>
      <c r="G56" s="8">
        <v>2</v>
      </c>
      <c r="H56" s="10">
        <v>0</v>
      </c>
      <c r="I56" s="9">
        <f t="shared" si="0"/>
        <v>0</v>
      </c>
      <c r="J56" s="5">
        <v>23</v>
      </c>
      <c r="K56" s="9">
        <f t="shared" si="1"/>
        <v>0</v>
      </c>
      <c r="L56" s="14">
        <f t="shared" si="2"/>
        <v>0</v>
      </c>
      <c r="M56" s="15"/>
    </row>
    <row r="57" spans="2:13" s="1" customFormat="1" ht="19.7" customHeight="1" x14ac:dyDescent="0.2">
      <c r="B57" s="5">
        <v>28</v>
      </c>
      <c r="C57" s="6" t="s">
        <v>97</v>
      </c>
      <c r="D57" s="6" t="s">
        <v>98</v>
      </c>
      <c r="E57" s="7" t="s">
        <v>99</v>
      </c>
      <c r="F57" s="6" t="s">
        <v>90</v>
      </c>
      <c r="G57" s="8">
        <v>2</v>
      </c>
      <c r="H57" s="10">
        <v>0</v>
      </c>
      <c r="I57" s="9">
        <f t="shared" si="0"/>
        <v>0</v>
      </c>
      <c r="J57" s="5">
        <v>23</v>
      </c>
      <c r="K57" s="9">
        <f t="shared" si="1"/>
        <v>0</v>
      </c>
      <c r="L57" s="14">
        <f t="shared" si="2"/>
        <v>0</v>
      </c>
      <c r="M57" s="15"/>
    </row>
    <row r="58" spans="2:13" s="1" customFormat="1" ht="19.7" customHeight="1" x14ac:dyDescent="0.2">
      <c r="B58" s="5">
        <v>29</v>
      </c>
      <c r="C58" s="6" t="s">
        <v>100</v>
      </c>
      <c r="D58" s="6" t="s">
        <v>101</v>
      </c>
      <c r="E58" s="7" t="s">
        <v>102</v>
      </c>
      <c r="F58" s="6" t="s">
        <v>53</v>
      </c>
      <c r="G58" s="8">
        <v>2</v>
      </c>
      <c r="H58" s="10">
        <v>0</v>
      </c>
      <c r="I58" s="9">
        <f t="shared" si="0"/>
        <v>0</v>
      </c>
      <c r="J58" s="5">
        <v>23</v>
      </c>
      <c r="K58" s="9">
        <f t="shared" si="1"/>
        <v>0</v>
      </c>
      <c r="L58" s="14">
        <f t="shared" si="2"/>
        <v>0</v>
      </c>
      <c r="M58" s="15"/>
    </row>
    <row r="59" spans="2:13" s="1" customFormat="1" ht="19.7" customHeight="1" x14ac:dyDescent="0.2">
      <c r="B59" s="5">
        <v>30</v>
      </c>
      <c r="C59" s="6" t="s">
        <v>103</v>
      </c>
      <c r="D59" s="6" t="s">
        <v>104</v>
      </c>
      <c r="E59" s="7" t="s">
        <v>105</v>
      </c>
      <c r="F59" s="6" t="s">
        <v>90</v>
      </c>
      <c r="G59" s="8">
        <v>10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14">
        <f t="shared" si="2"/>
        <v>0</v>
      </c>
      <c r="M59" s="15"/>
    </row>
    <row r="60" spans="2:13" s="1" customFormat="1" ht="19.7" customHeight="1" x14ac:dyDescent="0.2">
      <c r="B60" s="5">
        <v>31</v>
      </c>
      <c r="C60" s="6" t="s">
        <v>106</v>
      </c>
      <c r="D60" s="6" t="s">
        <v>107</v>
      </c>
      <c r="E60" s="7" t="s">
        <v>108</v>
      </c>
      <c r="F60" s="6" t="s">
        <v>90</v>
      </c>
      <c r="G60" s="8">
        <v>10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14">
        <f t="shared" si="2"/>
        <v>0</v>
      </c>
      <c r="M60" s="15"/>
    </row>
    <row r="61" spans="2:13" s="1" customFormat="1" ht="19.7" customHeight="1" x14ac:dyDescent="0.2">
      <c r="B61" s="5">
        <v>32</v>
      </c>
      <c r="C61" s="6" t="s">
        <v>109</v>
      </c>
      <c r="D61" s="6" t="s">
        <v>110</v>
      </c>
      <c r="E61" s="7" t="s">
        <v>111</v>
      </c>
      <c r="F61" s="6" t="s">
        <v>36</v>
      </c>
      <c r="G61" s="8">
        <v>2</v>
      </c>
      <c r="H61" s="10">
        <v>0</v>
      </c>
      <c r="I61" s="9">
        <f t="shared" si="0"/>
        <v>0</v>
      </c>
      <c r="J61" s="5">
        <v>23</v>
      </c>
      <c r="K61" s="9">
        <f t="shared" si="1"/>
        <v>0</v>
      </c>
      <c r="L61" s="14">
        <f t="shared" si="2"/>
        <v>0</v>
      </c>
      <c r="M61" s="15"/>
    </row>
    <row r="62" spans="2:13" s="1" customFormat="1" ht="19.7" customHeight="1" x14ac:dyDescent="0.2">
      <c r="B62" s="5">
        <v>33</v>
      </c>
      <c r="C62" s="6" t="s">
        <v>112</v>
      </c>
      <c r="D62" s="6" t="s">
        <v>113</v>
      </c>
      <c r="E62" s="7" t="s">
        <v>114</v>
      </c>
      <c r="F62" s="6" t="s">
        <v>90</v>
      </c>
      <c r="G62" s="8">
        <v>2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14">
        <f t="shared" si="2"/>
        <v>0</v>
      </c>
      <c r="M62" s="15"/>
    </row>
    <row r="63" spans="2:13" s="1" customFormat="1" ht="38.85" customHeight="1" x14ac:dyDescent="0.2">
      <c r="B63" s="5">
        <v>34</v>
      </c>
      <c r="C63" s="6" t="s">
        <v>115</v>
      </c>
      <c r="D63" s="6" t="s">
        <v>116</v>
      </c>
      <c r="E63" s="7" t="s">
        <v>117</v>
      </c>
      <c r="F63" s="6" t="s">
        <v>36</v>
      </c>
      <c r="G63" s="8">
        <v>172</v>
      </c>
      <c r="H63" s="10">
        <v>0</v>
      </c>
      <c r="I63" s="9">
        <f t="shared" si="0"/>
        <v>0</v>
      </c>
      <c r="J63" s="5">
        <v>23</v>
      </c>
      <c r="K63" s="9">
        <f t="shared" si="1"/>
        <v>0</v>
      </c>
      <c r="L63" s="14">
        <f t="shared" si="2"/>
        <v>0</v>
      </c>
      <c r="M63" s="15"/>
    </row>
    <row r="64" spans="2:13" s="1" customFormat="1" ht="19.7" customHeight="1" x14ac:dyDescent="0.2">
      <c r="B64" s="5">
        <v>35</v>
      </c>
      <c r="C64" s="6" t="s">
        <v>118</v>
      </c>
      <c r="D64" s="6" t="s">
        <v>119</v>
      </c>
      <c r="E64" s="7" t="s">
        <v>120</v>
      </c>
      <c r="F64" s="6" t="s">
        <v>36</v>
      </c>
      <c r="G64" s="8">
        <v>384</v>
      </c>
      <c r="H64" s="10">
        <v>0</v>
      </c>
      <c r="I64" s="9">
        <f t="shared" si="0"/>
        <v>0</v>
      </c>
      <c r="J64" s="5">
        <v>23</v>
      </c>
      <c r="K64" s="9">
        <f t="shared" si="1"/>
        <v>0</v>
      </c>
      <c r="L64" s="14">
        <f t="shared" si="2"/>
        <v>0</v>
      </c>
      <c r="M64" s="15"/>
    </row>
    <row r="65" spans="2:14" s="1" customFormat="1" ht="19.7" customHeight="1" x14ac:dyDescent="0.2">
      <c r="B65" s="5">
        <v>36</v>
      </c>
      <c r="C65" s="6" t="s">
        <v>121</v>
      </c>
      <c r="D65" s="6" t="s">
        <v>122</v>
      </c>
      <c r="E65" s="7" t="s">
        <v>123</v>
      </c>
      <c r="F65" s="6" t="s">
        <v>36</v>
      </c>
      <c r="G65" s="8">
        <v>92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14">
        <f t="shared" si="2"/>
        <v>0</v>
      </c>
      <c r="M65" s="15"/>
    </row>
    <row r="66" spans="2:14" s="1" customFormat="1" ht="19.7" customHeight="1" x14ac:dyDescent="0.2">
      <c r="B66" s="5">
        <v>37</v>
      </c>
      <c r="C66" s="6" t="s">
        <v>124</v>
      </c>
      <c r="D66" s="6" t="s">
        <v>125</v>
      </c>
      <c r="E66" s="7" t="s">
        <v>126</v>
      </c>
      <c r="F66" s="6" t="s">
        <v>36</v>
      </c>
      <c r="G66" s="8">
        <v>294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14">
        <f t="shared" si="2"/>
        <v>0</v>
      </c>
      <c r="M66" s="15"/>
    </row>
    <row r="67" spans="2:14" s="1" customFormat="1" ht="28.7" customHeight="1" x14ac:dyDescent="0.2">
      <c r="B67" s="5">
        <v>38</v>
      </c>
      <c r="C67" s="6" t="s">
        <v>127</v>
      </c>
      <c r="D67" s="6" t="s">
        <v>128</v>
      </c>
      <c r="E67" s="7" t="s">
        <v>129</v>
      </c>
      <c r="F67" s="6" t="s">
        <v>36</v>
      </c>
      <c r="G67" s="8">
        <v>156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4">
        <f t="shared" si="2"/>
        <v>0</v>
      </c>
      <c r="M67" s="15"/>
    </row>
    <row r="68" spans="2:14" s="1" customFormat="1" ht="55.9" customHeight="1" x14ac:dyDescent="0.2"/>
    <row r="69" spans="2:14" s="1" customFormat="1" ht="21.4" customHeight="1" x14ac:dyDescent="0.2">
      <c r="B69" s="31" t="s">
        <v>130</v>
      </c>
      <c r="C69" s="31"/>
      <c r="D69" s="31"/>
      <c r="E69" s="31"/>
      <c r="F69" s="22">
        <f>ROUND(I30+I31+I32+I33+I34+I35+I36+I37+I38+I39+I40+I41+I42+I43+I44+I45+I46+I47+I48+I49+I50+I51+I52+I53+I54+I55+I56+I57+I58+I59+I60+I61+I62+I63+I64+I65+I66+I67,2)</f>
        <v>0</v>
      </c>
      <c r="G69" s="23"/>
      <c r="H69" s="23"/>
      <c r="I69" s="23"/>
      <c r="J69" s="23"/>
      <c r="K69" s="23"/>
      <c r="L69" s="23"/>
      <c r="M69" s="24"/>
    </row>
    <row r="70" spans="2:14" s="1" customFormat="1" ht="21.4" customHeight="1" x14ac:dyDescent="0.2">
      <c r="B70" s="31" t="s">
        <v>131</v>
      </c>
      <c r="C70" s="31"/>
      <c r="D70" s="31"/>
      <c r="E70" s="31"/>
      <c r="F70" s="25">
        <f>ROUND(L30+L31+L32+L33+L34+L35+L36+L37+L38+L39+L40+L41+L42+L43+L44+L45+L46+L47+L48+L49+L50+L51+L52+L53+L54+L55+L56+L57+L58+L59+L60+L61+L62+L63+L64+L65+L66+L67,2)</f>
        <v>0</v>
      </c>
      <c r="G70" s="26"/>
      <c r="H70" s="26"/>
      <c r="I70" s="26"/>
      <c r="J70" s="26"/>
      <c r="K70" s="26"/>
      <c r="L70" s="26"/>
      <c r="M70" s="27"/>
    </row>
    <row r="71" spans="2:14" s="1" customFormat="1" ht="11.1" customHeight="1" x14ac:dyDescent="0.2"/>
    <row r="72" spans="2:14" s="1" customFormat="1" ht="80.099999999999994" customHeight="1" x14ac:dyDescent="0.2">
      <c r="B72" s="32" t="s">
        <v>144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2:14" s="1" customFormat="1" ht="2.65" customHeight="1" x14ac:dyDescent="0.2"/>
    <row r="74" spans="2:14" s="1" customFormat="1" ht="110.1" customHeight="1" x14ac:dyDescent="0.2">
      <c r="B74" s="32" t="s">
        <v>145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2:14" s="1" customFormat="1" ht="5.25" customHeight="1" x14ac:dyDescent="0.2"/>
    <row r="76" spans="2:14" s="1" customFormat="1" ht="110.1" customHeight="1" x14ac:dyDescent="0.2">
      <c r="B76" s="36" t="s">
        <v>146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2:14" s="1" customFormat="1" ht="5.25" customHeight="1" x14ac:dyDescent="0.2"/>
    <row r="78" spans="2:14" s="1" customFormat="1" ht="37.9" customHeight="1" x14ac:dyDescent="0.2">
      <c r="C78" s="30" t="s">
        <v>132</v>
      </c>
      <c r="D78" s="30"/>
      <c r="E78" s="30"/>
      <c r="F78" s="28" t="s">
        <v>133</v>
      </c>
      <c r="G78" s="28"/>
      <c r="H78" s="28"/>
      <c r="I78" s="28"/>
      <c r="J78" s="28"/>
      <c r="K78" s="28"/>
      <c r="L78" s="28"/>
    </row>
    <row r="79" spans="2:14" s="1" customFormat="1" ht="28.7" customHeight="1" x14ac:dyDescent="0.2"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2:14" s="1" customFormat="1" ht="28.7" customHeight="1" x14ac:dyDescent="0.2"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2:14" s="1" customFormat="1" ht="28.7" customHeight="1" x14ac:dyDescent="0.2"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2:14" s="1" customFormat="1" ht="28.7" customHeight="1" x14ac:dyDescent="0.2"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2:14" s="1" customFormat="1" ht="2.65" customHeight="1" x14ac:dyDescent="0.2"/>
    <row r="84" spans="2:14" s="1" customFormat="1" ht="203.1" customHeight="1" x14ac:dyDescent="0.2">
      <c r="B84" s="32" t="s">
        <v>147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2:14" s="1" customFormat="1" ht="2.65" customHeight="1" x14ac:dyDescent="0.2"/>
    <row r="86" spans="2:14" s="1" customFormat="1" ht="36.950000000000003" customHeight="1" x14ac:dyDescent="0.2">
      <c r="B86" s="40" t="s">
        <v>148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2:14" s="1" customFormat="1" ht="2.65" customHeight="1" x14ac:dyDescent="0.2"/>
    <row r="88" spans="2:14" s="1" customFormat="1" ht="37.9" customHeight="1" x14ac:dyDescent="0.2">
      <c r="C88" s="30" t="s">
        <v>134</v>
      </c>
      <c r="D88" s="30"/>
      <c r="E88" s="30"/>
      <c r="F88" s="29" t="s">
        <v>135</v>
      </c>
      <c r="G88" s="29"/>
      <c r="H88" s="29"/>
      <c r="I88" s="29"/>
      <c r="J88" s="29"/>
      <c r="K88" s="29"/>
      <c r="L88" s="29"/>
    </row>
    <row r="89" spans="2:14" s="1" customFormat="1" ht="28.7" customHeight="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</row>
    <row r="90" spans="2:14" s="1" customFormat="1" ht="28.7" customHeight="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2:14" s="1" customFormat="1" ht="28.7" customHeight="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2:14" s="1" customFormat="1" ht="28.7" customHeight="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2:14" s="1" customFormat="1" ht="2.65" customHeight="1" x14ac:dyDescent="0.2"/>
    <row r="94" spans="2:14" s="1" customFormat="1" ht="159.94999999999999" customHeight="1" x14ac:dyDescent="0.2">
      <c r="B94" s="32" t="s">
        <v>149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2:14" s="1" customFormat="1" ht="2.65" customHeight="1" x14ac:dyDescent="0.2"/>
    <row r="96" spans="2:14" s="1" customFormat="1" ht="54.95" customHeight="1" x14ac:dyDescent="0.2">
      <c r="B96" s="32" t="s">
        <v>150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2:14" s="1" customFormat="1" ht="2.65" customHeight="1" x14ac:dyDescent="0.2"/>
    <row r="98" spans="2:14" s="1" customFormat="1" ht="60" customHeight="1" x14ac:dyDescent="0.2">
      <c r="B98" s="36" t="s">
        <v>151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</row>
    <row r="99" spans="2:14" s="1" customFormat="1" ht="2.65" customHeight="1" x14ac:dyDescent="0.2"/>
    <row r="100" spans="2:14" s="1" customFormat="1" ht="48" customHeight="1" x14ac:dyDescent="0.2">
      <c r="B100" s="36" t="s">
        <v>152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</row>
    <row r="101" spans="2:14" s="1" customFormat="1" ht="2.65" customHeight="1" x14ac:dyDescent="0.2"/>
    <row r="102" spans="2:14" s="1" customFormat="1" ht="125.1" customHeight="1" x14ac:dyDescent="0.2">
      <c r="B102" s="32" t="s">
        <v>153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2:14" s="1" customFormat="1" ht="2.65" customHeight="1" x14ac:dyDescent="0.2"/>
    <row r="104" spans="2:14" s="1" customFormat="1" ht="84.95" customHeight="1" x14ac:dyDescent="0.2">
      <c r="B104" s="32" t="s">
        <v>154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2:14" s="1" customFormat="1" ht="86.85" customHeight="1" x14ac:dyDescent="0.2"/>
    <row r="106" spans="2:14" s="1" customFormat="1" ht="17.649999999999999" customHeight="1" x14ac:dyDescent="0.2">
      <c r="J106" s="17" t="s">
        <v>155</v>
      </c>
      <c r="K106" s="17"/>
      <c r="L106" s="17"/>
    </row>
    <row r="107" spans="2:14" s="1" customFormat="1" ht="145.15" customHeight="1" x14ac:dyDescent="0.2"/>
    <row r="108" spans="2:14" s="1" customFormat="1" ht="81.599999999999994" customHeight="1" x14ac:dyDescent="0.2">
      <c r="B108" s="37" t="s">
        <v>156</v>
      </c>
      <c r="C108" s="37"/>
      <c r="D108" s="37"/>
      <c r="E108" s="37"/>
      <c r="F108" s="37"/>
      <c r="G108" s="37"/>
      <c r="H108" s="37"/>
      <c r="I108" s="37"/>
      <c r="J108" s="37"/>
      <c r="K108" s="37"/>
    </row>
  </sheetData>
  <mergeCells count="92">
    <mergeCell ref="B100:N100"/>
    <mergeCell ref="B102:N102"/>
    <mergeCell ref="B104:N104"/>
    <mergeCell ref="B108:K108"/>
    <mergeCell ref="B24:M24"/>
    <mergeCell ref="B26:M26"/>
    <mergeCell ref="B74:N74"/>
    <mergeCell ref="B76:N76"/>
    <mergeCell ref="B84:N84"/>
    <mergeCell ref="B86:N86"/>
    <mergeCell ref="B94:N94"/>
    <mergeCell ref="B96:N96"/>
    <mergeCell ref="B98:N98"/>
    <mergeCell ref="C78:E78"/>
    <mergeCell ref="C79:E79"/>
    <mergeCell ref="C80:E80"/>
    <mergeCell ref="B6:E6"/>
    <mergeCell ref="B69:E69"/>
    <mergeCell ref="B70:E70"/>
    <mergeCell ref="B72:N72"/>
    <mergeCell ref="B8:E8"/>
    <mergeCell ref="C16:E16"/>
    <mergeCell ref="C18:E18"/>
    <mergeCell ref="C20:E20"/>
    <mergeCell ref="C22:E22"/>
    <mergeCell ref="H11:O12"/>
    <mergeCell ref="L43:M43"/>
    <mergeCell ref="L44:M44"/>
    <mergeCell ref="L45:M45"/>
    <mergeCell ref="L46:M46"/>
    <mergeCell ref="L47:M47"/>
    <mergeCell ref="B10:E11"/>
    <mergeCell ref="C81:E81"/>
    <mergeCell ref="C82:E82"/>
    <mergeCell ref="C88:E88"/>
    <mergeCell ref="C89:E89"/>
    <mergeCell ref="C90:E90"/>
    <mergeCell ref="C91:E91"/>
    <mergeCell ref="C92:E92"/>
    <mergeCell ref="F14:I14"/>
    <mergeCell ref="F69:M69"/>
    <mergeCell ref="F70:M70"/>
    <mergeCell ref="F78:L78"/>
    <mergeCell ref="F79:L79"/>
    <mergeCell ref="F80:L80"/>
    <mergeCell ref="F81:L81"/>
    <mergeCell ref="F82:L82"/>
    <mergeCell ref="F88:L88"/>
    <mergeCell ref="F89:L89"/>
    <mergeCell ref="F90:L90"/>
    <mergeCell ref="F91:L91"/>
    <mergeCell ref="F92:L92"/>
    <mergeCell ref="L65:M65"/>
    <mergeCell ref="J106:L106"/>
    <mergeCell ref="J2:P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66:M66"/>
    <mergeCell ref="L67:M67"/>
    <mergeCell ref="L58:M58"/>
    <mergeCell ref="L59:M59"/>
    <mergeCell ref="L60:M60"/>
    <mergeCell ref="L61:M61"/>
    <mergeCell ref="L62:M62"/>
    <mergeCell ref="B3:E3"/>
    <mergeCell ref="B5:E5"/>
    <mergeCell ref="B7:E7"/>
    <mergeCell ref="L63:M63"/>
    <mergeCell ref="L64:M64"/>
    <mergeCell ref="L53:M53"/>
    <mergeCell ref="L54:M54"/>
    <mergeCell ref="L55:M55"/>
    <mergeCell ref="L56:M56"/>
    <mergeCell ref="L57:M57"/>
    <mergeCell ref="L48:M48"/>
    <mergeCell ref="L49:M49"/>
    <mergeCell ref="L50:M50"/>
    <mergeCell ref="L51:M51"/>
    <mergeCell ref="L52:M52"/>
    <mergeCell ref="B4:E4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Karina Jelonek</cp:lastModifiedBy>
  <cp:lastPrinted>2025-12-02T12:23:20Z</cp:lastPrinted>
  <dcterms:created xsi:type="dcterms:W3CDTF">2025-10-28T17:13:40Z</dcterms:created>
  <dcterms:modified xsi:type="dcterms:W3CDTF">2025-12-02T12:38:55Z</dcterms:modified>
</cp:coreProperties>
</file>