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ŠÁLOVSKÝ\PLYNY\Dodávky technických plynů\2026\"/>
    </mc:Choice>
  </mc:AlternateContent>
  <xr:revisionPtr revIDLastSave="0" documentId="13_ncr:1_{BC75B331-08C8-40AD-B508-BFE09DFE574C}" xr6:coauthVersionLast="47" xr6:coauthVersionMax="47" xr10:uidLastSave="{00000000-0000-0000-0000-000000000000}"/>
  <bookViews>
    <workbookView xWindow="-120" yWindow="-120" windowWidth="24045" windowHeight="15990" xr2:uid="{00000000-000D-0000-FFFF-FFFF00000000}"/>
  </bookViews>
  <sheets>
    <sheet name="26-xxx-3062" sheetId="1" r:id="rId1"/>
  </sheets>
  <externalReferences>
    <externalReference r:id="rId2"/>
  </externalReferences>
  <definedNames>
    <definedName name="_xlnm.Print_Area" localSheetId="0">'26-xxx-3062'!$A$1:$F$30</definedName>
  </definedNames>
  <calcPr calcId="191029"/>
</workbook>
</file>

<file path=xl/calcChain.xml><?xml version="1.0" encoding="utf-8"?>
<calcChain xmlns="http://schemas.openxmlformats.org/spreadsheetml/2006/main">
  <c r="F26" i="1" l="1"/>
  <c r="F27" i="1"/>
  <c r="D18" i="1"/>
  <c r="F5" i="1" l="1"/>
  <c r="F6" i="1"/>
  <c r="F7" i="1"/>
  <c r="F8" i="1"/>
  <c r="F9" i="1"/>
  <c r="F10" i="1"/>
  <c r="F11" i="1"/>
  <c r="F12" i="1"/>
  <c r="F13" i="1"/>
  <c r="F14" i="1"/>
  <c r="F15" i="1"/>
  <c r="F19" i="1"/>
  <c r="F20" i="1"/>
  <c r="F21" i="1"/>
  <c r="F22" i="1"/>
  <c r="F23" i="1"/>
  <c r="F24" i="1"/>
  <c r="F25" i="1"/>
  <c r="F28" i="1"/>
  <c r="F4" i="1"/>
  <c r="F18" i="1"/>
  <c r="F17" i="1"/>
  <c r="F16" i="1"/>
  <c r="F29" i="1" l="1"/>
</calcChain>
</file>

<file path=xl/sharedStrings.xml><?xml version="1.0" encoding="utf-8"?>
<sst xmlns="http://schemas.openxmlformats.org/spreadsheetml/2006/main" count="59" uniqueCount="55">
  <si>
    <t>PROPAN BUTAN NÁPLŇ 10kg</t>
  </si>
  <si>
    <t>PROPAN BUTAN NÁPLŇ 2kg</t>
  </si>
  <si>
    <t>KYSLÍK TECHNICKÝ 4,2m3 /20l   200bar</t>
  </si>
  <si>
    <t>KYSLÍK TECHNICKÝ 10,5m3 /50l  200bar</t>
  </si>
  <si>
    <t>ACETYLEN TECHNICKÝ 2.5  10kg/50l</t>
  </si>
  <si>
    <t>DUSÍK 4.0  4,0m3/20l    200bar</t>
  </si>
  <si>
    <t>DUSÍK 4.0  10,0m3/50l   200bar</t>
  </si>
  <si>
    <t>OXID CO2 potravin.-technický  10kg/14l</t>
  </si>
  <si>
    <t>OXID CO2 potravin.-technický 15kg/20l</t>
  </si>
  <si>
    <t>OXID CO2 potravin.-technický  20kg/27l</t>
  </si>
  <si>
    <t>OXID CO2 potravin.-technický  30kg/40l</t>
  </si>
  <si>
    <t>ARGON 4.6  4,0m3 /20l   200bar</t>
  </si>
  <si>
    <t>STARGON C-2  11,7m3/50l  200bar</t>
  </si>
  <si>
    <t>STARGON C-2 4,8m3 /20l  200bar</t>
  </si>
  <si>
    <t>STARGON C-8 4,8m3 /20l  200bar</t>
  </si>
  <si>
    <t>STARGON C-8 11,7m3/50l  200bar</t>
  </si>
  <si>
    <t>STARGON C-18 4,8m3 /20l   200bar</t>
  </si>
  <si>
    <t>STARGON C-18 11,7m3 /50l  200bar</t>
  </si>
  <si>
    <t>ARGON 4.6  10,8m3 /50l  200bar</t>
  </si>
  <si>
    <t>Předpokládaná roční spotřeba v ks</t>
  </si>
  <si>
    <t>Materiálové č.</t>
  </si>
  <si>
    <t>Cena v kč/ks bez DPH, včetně všech poplatků a dopravy</t>
  </si>
  <si>
    <t>Cena celkem v kč bez DPH</t>
  </si>
  <si>
    <t>Celková cena:</t>
  </si>
  <si>
    <t>STARGON O-2 50l</t>
  </si>
  <si>
    <t>HYDROSTAR H5N   20L</t>
  </si>
  <si>
    <t>ACETYLEN TECHNICKÝ 2.5  4kg/20l</t>
  </si>
  <si>
    <t>ACETYLEN TECHNICKÝ 2.5  8kg/40l</t>
  </si>
  <si>
    <t>HELISTAR He-30(30%He+70%Ar) 50L/200 bar</t>
  </si>
  <si>
    <t>Název materiálu</t>
  </si>
  <si>
    <t>Vratné obaly jsou řešeny bezplatným zapůjčením, množství obalů je cca 223 ks.</t>
  </si>
  <si>
    <t>Příloha č.2  Technická specifikace a ceník, smlouva č. 26/***/3062</t>
  </si>
  <si>
    <t>POŽADOVANÉ BALENÍ (náplň)</t>
  </si>
  <si>
    <t>10 kg</t>
  </si>
  <si>
    <t>2 kg</t>
  </si>
  <si>
    <t>4 kg/20l</t>
  </si>
  <si>
    <t>8kg/40l</t>
  </si>
  <si>
    <t>10kg/50l</t>
  </si>
  <si>
    <t>10kg/14l</t>
  </si>
  <si>
    <t>15kg/20l</t>
  </si>
  <si>
    <t>20kg/27l</t>
  </si>
  <si>
    <t>30kg/40l</t>
  </si>
  <si>
    <t>50l</t>
  </si>
  <si>
    <t>20l</t>
  </si>
  <si>
    <t>4,0m³/20l 200 bar</t>
  </si>
  <si>
    <t>4,8m³/20l 200 bar</t>
  </si>
  <si>
    <t>11,7m³/50l 200 bar</t>
  </si>
  <si>
    <t>50l 200 bar</t>
  </si>
  <si>
    <r>
      <t>4,2m</t>
    </r>
    <r>
      <rPr>
        <sz val="12"/>
        <color rgb="FF000000"/>
        <rFont val="Calibri"/>
        <family val="2"/>
      </rPr>
      <t>³/20l 200 bar</t>
    </r>
  </si>
  <si>
    <r>
      <t>10,5m</t>
    </r>
    <r>
      <rPr>
        <sz val="12"/>
        <color rgb="FF000000"/>
        <rFont val="Calibri"/>
        <family val="2"/>
      </rPr>
      <t>³/50l 200 bar</t>
    </r>
  </si>
  <si>
    <r>
      <t>4,0m</t>
    </r>
    <r>
      <rPr>
        <sz val="12"/>
        <color rgb="FF000000"/>
        <rFont val="Calibri"/>
        <family val="2"/>
      </rPr>
      <t>³/20l 200 bar</t>
    </r>
  </si>
  <si>
    <r>
      <t>10,0m</t>
    </r>
    <r>
      <rPr>
        <sz val="12"/>
        <color rgb="FF000000"/>
        <rFont val="Calibri"/>
        <family val="2"/>
      </rPr>
      <t>³/50l 200 bar</t>
    </r>
  </si>
  <si>
    <r>
      <t>10,8m</t>
    </r>
    <r>
      <rPr>
        <sz val="12"/>
        <color rgb="FF000000"/>
        <rFont val="Calibri"/>
        <family val="2"/>
      </rPr>
      <t>³/50l 200 bar</t>
    </r>
  </si>
  <si>
    <r>
      <t>11,7m</t>
    </r>
    <r>
      <rPr>
        <sz val="12"/>
        <color rgb="FF000000"/>
        <rFont val="Calibri"/>
        <family val="2"/>
      </rPr>
      <t>³/50l 200 bar</t>
    </r>
  </si>
  <si>
    <r>
      <t>4,8m</t>
    </r>
    <r>
      <rPr>
        <sz val="12"/>
        <color rgb="FF000000"/>
        <rFont val="Calibri"/>
        <family val="2"/>
      </rPr>
      <t>³/20l 200 bar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</si>
</sst>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;[Red]0"/>
    <numFmt numFmtId="165" formatCode="#,##0.00\ &quot;Kč&quot;"/>
    <numFmt numFmtId="166" formatCode="#,##0.00&quot; Kč&quot;"/>
  </numFmts>
  <fonts count="9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rgb="FF000000"/>
      <name val="Calibri"/>
      <family val="2"/>
      <scheme val="minor"/>
    </font>
    <font>
      <sz val="12"/>
      <name val="Calibri"/>
      <family val="2"/>
      <scheme val="minor"/>
    </font>
    <font>
      <sz val="11"/>
      <color rgb="FF000000"/>
      <name val="Calibri"/>
      <family val="2"/>
    </font>
    <font>
      <sz val="11"/>
      <name val="Calibri"/>
      <family val="2"/>
    </font>
    <font>
      <sz val="12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4" xfId="0" applyBorder="1"/>
    <xf numFmtId="0" fontId="1" fillId="0" borderId="3" xfId="0" applyFont="1" applyBorder="1" applyAlignment="1">
      <alignment horizontal="left" vertical="center"/>
    </xf>
    <xf numFmtId="0" fontId="3" fillId="0" borderId="5" xfId="0" applyFont="1" applyBorder="1"/>
    <xf numFmtId="0" fontId="2" fillId="0" borderId="5" xfId="0" applyFont="1" applyBorder="1" applyAlignment="1">
      <alignment vertical="center"/>
    </xf>
    <xf numFmtId="0" fontId="0" fillId="0" borderId="0" xfId="0" applyAlignment="1">
      <alignment vertical="center"/>
    </xf>
    <xf numFmtId="164" fontId="2" fillId="0" borderId="6" xfId="0" applyNumberFormat="1" applyFont="1" applyBorder="1" applyAlignment="1">
      <alignment horizontal="center" vertical="center" wrapText="1"/>
    </xf>
    <xf numFmtId="0" fontId="2" fillId="2" borderId="7" xfId="0" applyFont="1" applyFill="1" applyBorder="1" applyAlignment="1">
      <alignment horizontal="right" vertical="center"/>
    </xf>
    <xf numFmtId="165" fontId="2" fillId="2" borderId="9" xfId="0" applyNumberFormat="1" applyFont="1" applyFill="1" applyBorder="1" applyAlignment="1">
      <alignment horizontal="right" vertical="center" wrapText="1"/>
    </xf>
    <xf numFmtId="1" fontId="4" fillId="0" borderId="10" xfId="0" applyNumberFormat="1" applyFont="1" applyBorder="1" applyAlignment="1">
      <alignment horizontal="right" vertical="center"/>
    </xf>
    <xf numFmtId="0" fontId="4" fillId="0" borderId="11" xfId="0" applyFont="1" applyBorder="1" applyAlignment="1">
      <alignment vertical="center"/>
    </xf>
    <xf numFmtId="1" fontId="4" fillId="0" borderId="12" xfId="0" applyNumberFormat="1" applyFont="1" applyBorder="1" applyAlignment="1">
      <alignment horizontal="right" vertical="center"/>
    </xf>
    <xf numFmtId="0" fontId="4" fillId="0" borderId="13" xfId="0" applyFont="1" applyBorder="1" applyAlignment="1">
      <alignment vertical="center"/>
    </xf>
    <xf numFmtId="1" fontId="4" fillId="0" borderId="14" xfId="0" applyNumberFormat="1" applyFont="1" applyBorder="1" applyAlignment="1">
      <alignment horizontal="right" vertical="center"/>
    </xf>
    <xf numFmtId="0" fontId="4" fillId="0" borderId="15" xfId="0" applyFont="1" applyBorder="1" applyAlignment="1">
      <alignment vertical="center"/>
    </xf>
    <xf numFmtId="164" fontId="5" fillId="0" borderId="11" xfId="0" applyNumberFormat="1" applyFont="1" applyBorder="1" applyAlignment="1">
      <alignment horizontal="center"/>
    </xf>
    <xf numFmtId="164" fontId="5" fillId="0" borderId="13" xfId="0" applyNumberFormat="1" applyFont="1" applyBorder="1" applyAlignment="1">
      <alignment horizontal="center"/>
    </xf>
    <xf numFmtId="164" fontId="5" fillId="0" borderId="15" xfId="0" applyNumberFormat="1" applyFont="1" applyBorder="1" applyAlignment="1">
      <alignment horizontal="center"/>
    </xf>
    <xf numFmtId="166" fontId="6" fillId="0" borderId="11" xfId="0" applyNumberFormat="1" applyFont="1" applyBorder="1"/>
    <xf numFmtId="165" fontId="2" fillId="0" borderId="16" xfId="0" applyNumberFormat="1" applyFont="1" applyBorder="1" applyAlignment="1">
      <alignment horizontal="right" vertical="center" wrapText="1"/>
    </xf>
    <xf numFmtId="166" fontId="6" fillId="0" borderId="13" xfId="0" applyNumberFormat="1" applyFont="1" applyBorder="1"/>
    <xf numFmtId="165" fontId="2" fillId="0" borderId="17" xfId="0" applyNumberFormat="1" applyFont="1" applyBorder="1" applyAlignment="1">
      <alignment horizontal="right" vertical="center" wrapText="1"/>
    </xf>
    <xf numFmtId="166" fontId="7" fillId="0" borderId="13" xfId="0" applyNumberFormat="1" applyFont="1" applyBorder="1" applyAlignment="1">
      <alignment horizontal="right" vertical="center"/>
    </xf>
    <xf numFmtId="166" fontId="6" fillId="0" borderId="13" xfId="0" applyNumberFormat="1" applyFont="1" applyBorder="1" applyAlignment="1">
      <alignment horizontal="right" vertical="center"/>
    </xf>
    <xf numFmtId="166" fontId="7" fillId="0" borderId="15" xfId="0" applyNumberFormat="1" applyFont="1" applyBorder="1" applyAlignment="1">
      <alignment horizontal="right" vertical="center"/>
    </xf>
    <xf numFmtId="165" fontId="2" fillId="0" borderId="18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&#352;&#193;LOVSK&#221;\PLYNY\Dod&#225;vky%20technick&#253;ch%20plyn&#367;\2026\Spot&#345;eba%205%20let.xlsx" TargetMode="External"/><Relationship Id="rId1" Type="http://schemas.openxmlformats.org/officeDocument/2006/relationships/externalLinkPath" Target="Spot&#345;eba%205%20le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POTŘEBA "/>
      <sheetName val="2019"/>
      <sheetName val="2020"/>
      <sheetName val="2021"/>
      <sheetName val="2022"/>
      <sheetName val="2023"/>
      <sheetName val="2024"/>
      <sheetName val="2025"/>
    </sheetNames>
    <sheetDataSet>
      <sheetData sheetId="0"/>
      <sheetData sheetId="1"/>
      <sheetData sheetId="2"/>
      <sheetData sheetId="3">
        <row r="1">
          <cell r="A1" t="str">
            <v>Materiálové č.</v>
          </cell>
          <cell r="B1" t="str">
            <v>Název materiálu</v>
          </cell>
          <cell r="C1" t="str">
            <v xml:space="preserve"> Množství</v>
          </cell>
          <cell r="D1" t="str">
            <v>ZMJ</v>
          </cell>
        </row>
        <row r="2">
          <cell r="A2">
            <v>1108540062000</v>
          </cell>
          <cell r="B2" t="str">
            <v>PROPAN BUTAN NÁPLŇ 10kg</v>
          </cell>
          <cell r="C2">
            <v>13</v>
          </cell>
          <cell r="D2" t="str">
            <v>KS</v>
          </cell>
        </row>
        <row r="3">
          <cell r="A3">
            <v>1108540200000</v>
          </cell>
          <cell r="B3" t="str">
            <v>PROPAN BUTAN NÁPLŇ 2kg</v>
          </cell>
          <cell r="C3">
            <v>38</v>
          </cell>
          <cell r="D3" t="str">
            <v>KS</v>
          </cell>
        </row>
        <row r="4">
          <cell r="A4">
            <v>1217110022000</v>
          </cell>
          <cell r="B4" t="str">
            <v>KYSLÍK TECHNICKÝ 4,2m3 /20l   200bar</v>
          </cell>
          <cell r="C4">
            <v>1</v>
          </cell>
          <cell r="D4" t="str">
            <v>KS</v>
          </cell>
        </row>
        <row r="5">
          <cell r="A5">
            <v>1217110022010</v>
          </cell>
          <cell r="B5" t="str">
            <v>KYSLÍK TECHNICKÝ 10,5m3 /50l  200bar</v>
          </cell>
          <cell r="C5">
            <v>38</v>
          </cell>
          <cell r="D5" t="str">
            <v>KS</v>
          </cell>
        </row>
        <row r="6">
          <cell r="A6">
            <v>1217110072500</v>
          </cell>
          <cell r="B6" t="str">
            <v>ACETYLEN TECHNICKÝ 2.5  10kg/50l</v>
          </cell>
          <cell r="C6">
            <v>19</v>
          </cell>
          <cell r="D6" t="str">
            <v>KS</v>
          </cell>
        </row>
        <row r="7">
          <cell r="A7">
            <v>1217110073000</v>
          </cell>
          <cell r="B7" t="str">
            <v>DUSÍK 4.0  4,0m3/20l    200bar</v>
          </cell>
          <cell r="C7">
            <v>4</v>
          </cell>
          <cell r="D7" t="str">
            <v>KS</v>
          </cell>
        </row>
        <row r="8">
          <cell r="A8">
            <v>1217110074000</v>
          </cell>
          <cell r="B8" t="str">
            <v>OXID CO2 potravin.-technický  10kg/14l</v>
          </cell>
          <cell r="C8">
            <v>24</v>
          </cell>
          <cell r="D8" t="str">
            <v>KS</v>
          </cell>
        </row>
        <row r="9">
          <cell r="A9">
            <v>1217110120000</v>
          </cell>
          <cell r="B9" t="str">
            <v>OXID CO2 potravin.-technický  20kg/27l</v>
          </cell>
          <cell r="C9">
            <v>43</v>
          </cell>
          <cell r="D9" t="str">
            <v>KS</v>
          </cell>
        </row>
        <row r="10">
          <cell r="A10">
            <v>1217110120500</v>
          </cell>
          <cell r="B10" t="str">
            <v>OXID CO2 potravin.-technický  30kg/40l</v>
          </cell>
          <cell r="C10">
            <v>6</v>
          </cell>
          <cell r="D10" t="str">
            <v>KS</v>
          </cell>
        </row>
        <row r="11">
          <cell r="A11">
            <v>1217110241000</v>
          </cell>
          <cell r="B11" t="str">
            <v>ARGON 4.6  4,0m3 /20l   200bar</v>
          </cell>
          <cell r="C11">
            <v>5</v>
          </cell>
          <cell r="D11" t="str">
            <v>KS</v>
          </cell>
        </row>
        <row r="12">
          <cell r="A12">
            <v>1217110242000</v>
          </cell>
          <cell r="B12" t="str">
            <v>ARGON 4.6  10,8m3 /50l  200bar</v>
          </cell>
          <cell r="C12">
            <v>1</v>
          </cell>
          <cell r="D12" t="str">
            <v>KS</v>
          </cell>
        </row>
        <row r="13">
          <cell r="A13">
            <v>1217110252000</v>
          </cell>
          <cell r="B13" t="str">
            <v>STARGON C-2 4,8m3 /20l  200bar</v>
          </cell>
          <cell r="C13">
            <v>4</v>
          </cell>
          <cell r="D13" t="str">
            <v>KS</v>
          </cell>
        </row>
        <row r="14">
          <cell r="A14">
            <v>1217110253000</v>
          </cell>
          <cell r="B14" t="str">
            <v>STARGON C-8 4,8m3 /20l  200bar</v>
          </cell>
          <cell r="C14">
            <v>21</v>
          </cell>
          <cell r="D14" t="str">
            <v>KS</v>
          </cell>
        </row>
        <row r="15">
          <cell r="A15">
            <v>1217110254000</v>
          </cell>
          <cell r="B15" t="str">
            <v>STARGON C-8 11,7m3/50l  200bar</v>
          </cell>
          <cell r="C15">
            <v>40</v>
          </cell>
          <cell r="D15" t="str">
            <v>KS</v>
          </cell>
        </row>
        <row r="16">
          <cell r="A16">
            <v>1217110260000</v>
          </cell>
          <cell r="B16" t="str">
            <v>STARGON C-18 4,8m3 /20l   200bar</v>
          </cell>
          <cell r="C16">
            <v>32</v>
          </cell>
          <cell r="D16" t="str">
            <v>KS</v>
          </cell>
        </row>
      </sheetData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0"/>
  <sheetViews>
    <sheetView tabSelected="1" zoomScale="115" zoomScaleNormal="115" workbookViewId="0">
      <selection activeCell="C12" sqref="C12"/>
    </sheetView>
  </sheetViews>
  <sheetFormatPr defaultRowHeight="15" customHeight="1" x14ac:dyDescent="0.25"/>
  <cols>
    <col min="1" max="1" width="16" bestFit="1" customWidth="1"/>
    <col min="2" max="2" width="43.7109375" bestFit="1" customWidth="1"/>
    <col min="3" max="3" width="20.140625" customWidth="1"/>
    <col min="4" max="4" width="24.85546875" customWidth="1"/>
    <col min="5" max="5" width="22.42578125" customWidth="1"/>
    <col min="6" max="6" width="17.7109375" customWidth="1"/>
  </cols>
  <sheetData>
    <row r="1" spans="1:7" ht="15" customHeight="1" thickBot="1" x14ac:dyDescent="0.3">
      <c r="A1" s="2" t="s">
        <v>31</v>
      </c>
      <c r="B1" s="2"/>
      <c r="C1" s="29"/>
      <c r="E1" s="2"/>
    </row>
    <row r="2" spans="1:7" ht="15" customHeight="1" thickBot="1" x14ac:dyDescent="0.3">
      <c r="A2" s="26" t="s">
        <v>20</v>
      </c>
      <c r="B2" s="28" t="s">
        <v>29</v>
      </c>
      <c r="C2" s="30" t="s">
        <v>32</v>
      </c>
      <c r="D2" s="26" t="s">
        <v>19</v>
      </c>
      <c r="E2" s="26" t="s">
        <v>21</v>
      </c>
      <c r="F2" s="26" t="s">
        <v>22</v>
      </c>
    </row>
    <row r="3" spans="1:7" ht="28.5" customHeight="1" thickBot="1" x14ac:dyDescent="0.3">
      <c r="A3" s="27"/>
      <c r="B3" s="28"/>
      <c r="C3" s="31"/>
      <c r="D3" s="27"/>
      <c r="E3" s="27"/>
      <c r="F3" s="27"/>
    </row>
    <row r="4" spans="1:7" ht="15.75" x14ac:dyDescent="0.25">
      <c r="A4" s="9">
        <v>1108540062000</v>
      </c>
      <c r="B4" s="10" t="s">
        <v>0</v>
      </c>
      <c r="C4" s="10" t="s">
        <v>33</v>
      </c>
      <c r="D4" s="15">
        <v>12</v>
      </c>
      <c r="E4" s="18"/>
      <c r="F4" s="19">
        <f>D4*E4</f>
        <v>0</v>
      </c>
      <c r="G4" s="1"/>
    </row>
    <row r="5" spans="1:7" ht="15.75" x14ac:dyDescent="0.25">
      <c r="A5" s="11">
        <v>1108540200000</v>
      </c>
      <c r="B5" s="12" t="s">
        <v>1</v>
      </c>
      <c r="C5" s="12" t="s">
        <v>34</v>
      </c>
      <c r="D5" s="16">
        <v>35</v>
      </c>
      <c r="E5" s="20"/>
      <c r="F5" s="21">
        <f>D5*E5</f>
        <v>0</v>
      </c>
      <c r="G5" s="1"/>
    </row>
    <row r="6" spans="1:7" ht="15.75" x14ac:dyDescent="0.25">
      <c r="A6" s="11">
        <v>1217110022000</v>
      </c>
      <c r="B6" s="12" t="s">
        <v>2</v>
      </c>
      <c r="C6" s="12" t="s">
        <v>48</v>
      </c>
      <c r="D6" s="16">
        <v>10</v>
      </c>
      <c r="E6" s="22"/>
      <c r="F6" s="21">
        <f>D6*E6</f>
        <v>0</v>
      </c>
      <c r="G6" s="1"/>
    </row>
    <row r="7" spans="1:7" ht="15.75" x14ac:dyDescent="0.25">
      <c r="A7" s="11">
        <v>1217110022010</v>
      </c>
      <c r="B7" s="12" t="s">
        <v>3</v>
      </c>
      <c r="C7" s="12" t="s">
        <v>49</v>
      </c>
      <c r="D7" s="16">
        <v>20</v>
      </c>
      <c r="E7" s="23"/>
      <c r="F7" s="21">
        <f>D7*E7</f>
        <v>0</v>
      </c>
      <c r="G7" s="1"/>
    </row>
    <row r="8" spans="1:7" ht="15.75" x14ac:dyDescent="0.25">
      <c r="A8" s="11">
        <v>1217110072000</v>
      </c>
      <c r="B8" s="12" t="s">
        <v>26</v>
      </c>
      <c r="C8" s="12" t="s">
        <v>35</v>
      </c>
      <c r="D8" s="16">
        <v>6</v>
      </c>
      <c r="E8" s="23"/>
      <c r="F8" s="21">
        <f>D8*E8</f>
        <v>0</v>
      </c>
      <c r="G8" s="1"/>
    </row>
    <row r="9" spans="1:7" ht="15.75" x14ac:dyDescent="0.25">
      <c r="A9" s="11">
        <v>1217110072010</v>
      </c>
      <c r="B9" s="12" t="s">
        <v>27</v>
      </c>
      <c r="C9" s="12" t="s">
        <v>36</v>
      </c>
      <c r="D9" s="16">
        <v>2</v>
      </c>
      <c r="E9" s="23"/>
      <c r="F9" s="21">
        <f>D9*E9</f>
        <v>0</v>
      </c>
      <c r="G9" s="1"/>
    </row>
    <row r="10" spans="1:7" ht="15.75" x14ac:dyDescent="0.25">
      <c r="A10" s="11">
        <v>1217110072500</v>
      </c>
      <c r="B10" s="12" t="s">
        <v>4</v>
      </c>
      <c r="C10" s="12" t="s">
        <v>37</v>
      </c>
      <c r="D10" s="16">
        <v>15</v>
      </c>
      <c r="E10" s="23"/>
      <c r="F10" s="21">
        <f>D10*E10</f>
        <v>0</v>
      </c>
      <c r="G10" s="1"/>
    </row>
    <row r="11" spans="1:7" ht="15.75" x14ac:dyDescent="0.25">
      <c r="A11" s="11">
        <v>1217110073000</v>
      </c>
      <c r="B11" s="12" t="s">
        <v>5</v>
      </c>
      <c r="C11" s="12" t="s">
        <v>50</v>
      </c>
      <c r="D11" s="16">
        <v>50</v>
      </c>
      <c r="E11" s="20"/>
      <c r="F11" s="21">
        <f>D11*E11</f>
        <v>0</v>
      </c>
      <c r="G11" s="1"/>
    </row>
    <row r="12" spans="1:7" ht="15.75" x14ac:dyDescent="0.25">
      <c r="A12" s="11">
        <v>1217110073010</v>
      </c>
      <c r="B12" s="12" t="s">
        <v>6</v>
      </c>
      <c r="C12" s="12" t="s">
        <v>51</v>
      </c>
      <c r="D12" s="16">
        <v>1</v>
      </c>
      <c r="E12" s="20"/>
      <c r="F12" s="21">
        <f>D12*E12</f>
        <v>0</v>
      </c>
      <c r="G12" s="1"/>
    </row>
    <row r="13" spans="1:7" ht="15.75" x14ac:dyDescent="0.25">
      <c r="A13" s="11">
        <v>1217110074000</v>
      </c>
      <c r="B13" s="12" t="s">
        <v>7</v>
      </c>
      <c r="C13" s="12" t="s">
        <v>38</v>
      </c>
      <c r="D13" s="16">
        <v>30</v>
      </c>
      <c r="E13" s="23"/>
      <c r="F13" s="21">
        <f>D13*E13</f>
        <v>0</v>
      </c>
      <c r="G13" s="1"/>
    </row>
    <row r="14" spans="1:7" ht="15.75" x14ac:dyDescent="0.25">
      <c r="A14" s="11">
        <v>1217110115000</v>
      </c>
      <c r="B14" s="12" t="s">
        <v>8</v>
      </c>
      <c r="C14" s="12" t="s">
        <v>39</v>
      </c>
      <c r="D14" s="16">
        <v>1</v>
      </c>
      <c r="E14" s="23"/>
      <c r="F14" s="21">
        <f>D14*E14</f>
        <v>0</v>
      </c>
      <c r="G14" s="1"/>
    </row>
    <row r="15" spans="1:7" ht="15.75" x14ac:dyDescent="0.25">
      <c r="A15" s="11">
        <v>1217110120000</v>
      </c>
      <c r="B15" s="12" t="s">
        <v>9</v>
      </c>
      <c r="C15" s="12" t="s">
        <v>40</v>
      </c>
      <c r="D15" s="16">
        <v>50</v>
      </c>
      <c r="E15" s="23"/>
      <c r="F15" s="21">
        <f>D15*E15</f>
        <v>0</v>
      </c>
      <c r="G15" s="1"/>
    </row>
    <row r="16" spans="1:7" ht="15" customHeight="1" x14ac:dyDescent="0.25">
      <c r="A16" s="11">
        <v>1217110120500</v>
      </c>
      <c r="B16" s="12" t="s">
        <v>10</v>
      </c>
      <c r="C16" s="12" t="s">
        <v>41</v>
      </c>
      <c r="D16" s="16">
        <v>5</v>
      </c>
      <c r="E16" s="23"/>
      <c r="F16" s="21">
        <f>D16*E16</f>
        <v>0</v>
      </c>
      <c r="G16" s="1"/>
    </row>
    <row r="17" spans="1:7" ht="15.75" x14ac:dyDescent="0.25">
      <c r="A17" s="11">
        <v>1217110241000</v>
      </c>
      <c r="B17" s="12" t="s">
        <v>11</v>
      </c>
      <c r="C17" s="12" t="s">
        <v>44</v>
      </c>
      <c r="D17" s="16">
        <v>10</v>
      </c>
      <c r="E17" s="23"/>
      <c r="F17" s="21">
        <f>D17*E17</f>
        <v>0</v>
      </c>
      <c r="G17" s="1"/>
    </row>
    <row r="18" spans="1:7" ht="15.75" x14ac:dyDescent="0.25">
      <c r="A18" s="11">
        <v>1217110242000</v>
      </c>
      <c r="B18" s="12" t="s">
        <v>18</v>
      </c>
      <c r="C18" s="12" t="s">
        <v>52</v>
      </c>
      <c r="D18" s="16">
        <f>VLOOKUP($A18,'[1]2021'!$1:$1048576,3,FALSE)</f>
        <v>1</v>
      </c>
      <c r="E18" s="23"/>
      <c r="F18" s="21">
        <f>D18*E18</f>
        <v>0</v>
      </c>
      <c r="G18" s="1"/>
    </row>
    <row r="19" spans="1:7" ht="15.75" x14ac:dyDescent="0.25">
      <c r="A19" s="11">
        <v>1217110251100</v>
      </c>
      <c r="B19" s="12" t="s">
        <v>12</v>
      </c>
      <c r="C19" s="12" t="s">
        <v>53</v>
      </c>
      <c r="D19" s="16">
        <v>1</v>
      </c>
      <c r="E19" s="23"/>
      <c r="F19" s="21">
        <f>D19*E19</f>
        <v>0</v>
      </c>
      <c r="G19" s="1"/>
    </row>
    <row r="20" spans="1:7" ht="15.75" x14ac:dyDescent="0.25">
      <c r="A20" s="11">
        <v>1217110252000</v>
      </c>
      <c r="B20" s="12" t="s">
        <v>13</v>
      </c>
      <c r="C20" s="12" t="s">
        <v>54</v>
      </c>
      <c r="D20" s="16">
        <v>5</v>
      </c>
      <c r="E20" s="23"/>
      <c r="F20" s="21">
        <f>D20*E20</f>
        <v>0</v>
      </c>
      <c r="G20" s="1"/>
    </row>
    <row r="21" spans="1:7" ht="15.75" x14ac:dyDescent="0.25">
      <c r="A21" s="11">
        <v>1217110253000</v>
      </c>
      <c r="B21" s="12" t="s">
        <v>14</v>
      </c>
      <c r="C21" s="12" t="s">
        <v>45</v>
      </c>
      <c r="D21" s="16">
        <v>25</v>
      </c>
      <c r="E21" s="23"/>
      <c r="F21" s="21">
        <f>D21*E21</f>
        <v>0</v>
      </c>
      <c r="G21" s="1"/>
    </row>
    <row r="22" spans="1:7" ht="15.75" x14ac:dyDescent="0.25">
      <c r="A22" s="11">
        <v>1217110254000</v>
      </c>
      <c r="B22" s="12" t="s">
        <v>15</v>
      </c>
      <c r="C22" s="12" t="s">
        <v>46</v>
      </c>
      <c r="D22" s="16">
        <v>35</v>
      </c>
      <c r="E22" s="23"/>
      <c r="F22" s="21">
        <f>D22*E22</f>
        <v>0</v>
      </c>
      <c r="G22" s="1"/>
    </row>
    <row r="23" spans="1:7" ht="15.75" x14ac:dyDescent="0.25">
      <c r="A23" s="11">
        <v>1217110260000</v>
      </c>
      <c r="B23" s="12" t="s">
        <v>16</v>
      </c>
      <c r="C23" s="12" t="s">
        <v>45</v>
      </c>
      <c r="D23" s="16">
        <v>15</v>
      </c>
      <c r="E23" s="23"/>
      <c r="F23" s="21">
        <f>D23*E23</f>
        <v>0</v>
      </c>
      <c r="G23" s="1"/>
    </row>
    <row r="24" spans="1:7" ht="15.75" x14ac:dyDescent="0.25">
      <c r="A24" s="11">
        <v>1217110265000</v>
      </c>
      <c r="B24" s="12" t="s">
        <v>17</v>
      </c>
      <c r="C24" s="12" t="s">
        <v>46</v>
      </c>
      <c r="D24" s="16">
        <v>1</v>
      </c>
      <c r="E24" s="23"/>
      <c r="F24" s="21">
        <f>D24*E24</f>
        <v>0</v>
      </c>
      <c r="G24" s="1"/>
    </row>
    <row r="25" spans="1:7" ht="15.75" x14ac:dyDescent="0.25">
      <c r="A25" s="11">
        <v>1217110251000</v>
      </c>
      <c r="B25" s="12" t="s">
        <v>24</v>
      </c>
      <c r="C25" s="12" t="s">
        <v>42</v>
      </c>
      <c r="D25" s="16">
        <v>2</v>
      </c>
      <c r="E25" s="22"/>
      <c r="F25" s="21">
        <f>D25*E25</f>
        <v>0</v>
      </c>
      <c r="G25" s="1"/>
    </row>
    <row r="26" spans="1:7" ht="15.75" x14ac:dyDescent="0.25">
      <c r="A26" s="11">
        <v>1217110270000</v>
      </c>
      <c r="B26" s="12" t="s">
        <v>25</v>
      </c>
      <c r="C26" s="12" t="s">
        <v>43</v>
      </c>
      <c r="D26" s="16">
        <v>5</v>
      </c>
      <c r="E26" s="22"/>
      <c r="F26" s="21">
        <f>D26*E26</f>
        <v>0</v>
      </c>
      <c r="G26" s="1"/>
    </row>
    <row r="27" spans="1:7" ht="15.75" x14ac:dyDescent="0.25">
      <c r="A27" s="11">
        <v>1217110270000</v>
      </c>
      <c r="B27" s="12" t="s">
        <v>25</v>
      </c>
      <c r="C27" s="12" t="s">
        <v>43</v>
      </c>
      <c r="D27" s="16">
        <v>5</v>
      </c>
      <c r="E27" s="22"/>
      <c r="F27" s="21">
        <f>D27*E27</f>
        <v>0</v>
      </c>
      <c r="G27" s="1"/>
    </row>
    <row r="28" spans="1:7" ht="16.5" thickBot="1" x14ac:dyDescent="0.3">
      <c r="A28" s="13">
        <v>1217110271000</v>
      </c>
      <c r="B28" s="14" t="s">
        <v>28</v>
      </c>
      <c r="C28" s="14" t="s">
        <v>47</v>
      </c>
      <c r="D28" s="17">
        <v>5</v>
      </c>
      <c r="E28" s="24"/>
      <c r="F28" s="25">
        <f>D28*E28</f>
        <v>0</v>
      </c>
      <c r="G28" s="1"/>
    </row>
    <row r="29" spans="1:7" ht="16.5" thickBot="1" x14ac:dyDescent="0.3">
      <c r="A29" s="4"/>
      <c r="B29" s="3"/>
      <c r="C29" s="3"/>
      <c r="D29" s="6"/>
      <c r="E29" s="7" t="s">
        <v>23</v>
      </c>
      <c r="F29" s="8">
        <f>SUM(F4:F28)</f>
        <v>0</v>
      </c>
    </row>
    <row r="30" spans="1:7" ht="15" customHeight="1" x14ac:dyDescent="0.25">
      <c r="A30" s="5" t="s">
        <v>30</v>
      </c>
      <c r="B30" s="5"/>
      <c r="C30" s="5"/>
    </row>
  </sheetData>
  <mergeCells count="6">
    <mergeCell ref="A2:A3"/>
    <mergeCell ref="B2:B3"/>
    <mergeCell ref="E2:E3"/>
    <mergeCell ref="F2:F3"/>
    <mergeCell ref="D2:D3"/>
    <mergeCell ref="C2:C3"/>
  </mergeCells>
  <pageMargins left="0.23622047244094491" right="0.23622047244094491" top="0.74803149606299213" bottom="0.74803149606299213" header="0.31496062992125984" footer="0.31496062992125984"/>
  <pageSetup paperSize="9" fitToHeight="0" orientation="landscape" r:id="rId1"/>
  <headerFooter>
    <oddFooter>Stránka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26-xxx-3062</vt:lpstr>
      <vt:lpstr>'26-xxx-3062'!Oblast_tisku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basic</dc:creator>
  <cp:lastModifiedBy>Šálovský Milan</cp:lastModifiedBy>
  <cp:lastPrinted>2025-12-09T11:59:54Z</cp:lastPrinted>
  <dcterms:created xsi:type="dcterms:W3CDTF">2016-12-20T10:48:45Z</dcterms:created>
  <dcterms:modified xsi:type="dcterms:W3CDTF">2025-12-18T12:23:26Z</dcterms:modified>
</cp:coreProperties>
</file>