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DNS Rekonštrukcia porastov so zastúpením smreka viac ako 30% na OZ Smolenice\Výzva č. 7\"/>
    </mc:Choice>
  </mc:AlternateContent>
  <xr:revisionPtr revIDLastSave="0" documentId="13_ncr:1_{309DEA7F-913A-4B5D-ADA6-3C975E99E1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11" sheetId="5" r:id="rId1"/>
    <sheet name="Hárok1" sheetId="2" r:id="rId2"/>
  </sheets>
  <definedNames>
    <definedName name="_xlnm._FilterDatabase" localSheetId="0" hidden="1">'LS 11'!$A$6:$K$135</definedName>
    <definedName name="CastPredmetuZakazky" localSheetId="0">'LS 11'!$A$4:$A$4</definedName>
    <definedName name="CastPredmetuZakazky">#REF!</definedName>
    <definedName name="CenaMerJedn" localSheetId="0">'LS 11'!$J$6:$J$6</definedName>
    <definedName name="CenaMerJedn">#REF!</definedName>
    <definedName name="CenaObjednatele" localSheetId="0">'LS 11'!$I$6:$I$6</definedName>
    <definedName name="CenaObjednatele">#REF!</definedName>
    <definedName name="CenaPolozka" localSheetId="0">'LS 11'!$K$6:$K$6</definedName>
    <definedName name="CenaPolozka">#REF!</definedName>
    <definedName name="Dodavatel" localSheetId="0">'LS 11'!$C$141:$C$144</definedName>
    <definedName name="Dodavatel">#REF!</definedName>
    <definedName name="DodavatelNazov" localSheetId="0">'LS 11'!$C$142:$C$142</definedName>
    <definedName name="DodavatelNazov">#REF!</definedName>
    <definedName name="DPH" localSheetId="0">'LS 11'!$C$139:$C$139</definedName>
    <definedName name="DPH">#REF!</definedName>
    <definedName name="MernaJednotka" localSheetId="0">'LS 11'!$D$6:$D$6</definedName>
    <definedName name="MernaJednotka">#REF!</definedName>
    <definedName name="Opis" localSheetId="0">'LS 11'!$A$1:$A$1</definedName>
    <definedName name="Opis">#REF!</definedName>
    <definedName name="PestVykon" localSheetId="0">'LS 11'!$B$6:$B$6</definedName>
    <definedName name="PestVykon">#REF!</definedName>
    <definedName name="PlatcaDPH" localSheetId="0">'LS 11'!$A$139:$A$139</definedName>
    <definedName name="PlatcaDPH">#REF!</definedName>
    <definedName name="Plocha" localSheetId="0">'LS 11'!$G$6:$G$6</definedName>
    <definedName name="Plocha">#REF!</definedName>
    <definedName name="PocetMerJedn" localSheetId="0">'LS 11'!$H$6:$H$6</definedName>
    <definedName name="PocetMerJedn">#REF!</definedName>
    <definedName name="PoradoveCislo" localSheetId="0">'LS 11'!$A$6:$A$6</definedName>
    <definedName name="PoradoveCislo">#REF!</definedName>
    <definedName name="PredmetZakazky" localSheetId="0">'LS 11'!$A$3:$A$3</definedName>
    <definedName name="PredmetZakazky">#REF!</definedName>
    <definedName name="RealizaceDo" localSheetId="0">'LS 11'!$F$6:$F$6</definedName>
    <definedName name="RealizaceDo">#REF!</definedName>
    <definedName name="RealizaceOd" localSheetId="0">'LS 11'!$E$6:$E$6</definedName>
    <definedName name="RealizaceOd">#REF!</definedName>
    <definedName name="SpecPestVykonu" localSheetId="0">'LS 11'!$C$6:$C$6</definedName>
    <definedName name="SpecPestVykonu">#REF!</definedName>
    <definedName name="SumCastkaDleObjednatele" localSheetId="0">'LS 11'!$K$135:$K$135</definedName>
    <definedName name="SumCastkaDleObjednatele">#REF!</definedName>
    <definedName name="SumCenaBezDPH" localSheetId="0">'LS 11'!$B$139:$B$139</definedName>
    <definedName name="SumCenaBezDPH">#REF!</definedName>
    <definedName name="SumCenaPolozka" localSheetId="0">'LS 11'!$K$134:$K$134</definedName>
    <definedName name="SumCenaPolozka">#REF!</definedName>
    <definedName name="SumCenaSDPH" localSheetId="0">'LS 11'!$D$139:$D$139</definedName>
    <definedName name="SumCenaSDP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5" i="5" l="1"/>
  <c r="C139" i="5"/>
  <c r="K135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K8" i="5"/>
  <c r="A8" i="5"/>
  <c r="K7" i="5"/>
  <c r="K134" i="5" s="1"/>
  <c r="B139" i="5" s="1"/>
  <c r="D139" i="5" s="1"/>
</calcChain>
</file>

<file path=xl/sharedStrings.xml><?xml version="1.0" encoding="utf-8"?>
<sst xmlns="http://schemas.openxmlformats.org/spreadsheetml/2006/main" count="300" uniqueCount="170">
  <si>
    <t>Príloha č. 1</t>
  </si>
  <si>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</si>
  <si>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</si>
  <si>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</si>
  <si>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</si>
  <si>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</si>
  <si>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</si>
  <si>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</si>
  <si>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</si>
  <si>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</si>
  <si>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</si>
  <si>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</si>
  <si>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</si>
  <si>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</si>
  <si>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</si>
  <si>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</si>
  <si>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</si>
  <si>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>Cena s DPH</t>
  </si>
  <si>
    <t xml:space="preserve">EUR </t>
  </si>
  <si>
    <t>EUR</t>
  </si>
  <si>
    <t/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</si>
  <si>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</si>
  <si>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</si>
  <si>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</si>
  <si>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</si>
  <si>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</si>
  <si>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>Rozsah zákazky  a cenová ponuka</t>
  </si>
  <si>
    <t xml:space="preserve">Príloha č. 5 </t>
  </si>
  <si>
    <t>k Zmluve</t>
  </si>
  <si>
    <t>Jamková sadba voľnokorenných sadeníc</t>
  </si>
  <si>
    <t>Jamková sadba krytokorenných sadeníc</t>
  </si>
  <si>
    <t>Sadba krytokorenných sadeníc špeciálnym sadzačom</t>
  </si>
  <si>
    <t>Štrbinová sadba s prípravou pôdy</t>
  </si>
  <si>
    <t>Štrbinová sadba do pripravenej pôdy orbou</t>
  </si>
  <si>
    <t>Štrbinová sadba bez prípravy pôdy</t>
  </si>
  <si>
    <t>Príprava plôšok pre sadbu alebo sejbu</t>
  </si>
  <si>
    <t xml:space="preserve">Hĺbková sadba s ručným hĺbením jám </t>
  </si>
  <si>
    <t>Hĺbenie jám pre hĺbkovú sadbu vrtákom neseným za strojom (traktorom)</t>
  </si>
  <si>
    <t>Hĺbková sadba do vyvŕtaných jám</t>
  </si>
  <si>
    <t>Plôšková sejba semien do voľnej pôdy</t>
  </si>
  <si>
    <t>Bodová sejba semien do voľnej pôdy</t>
  </si>
  <si>
    <t>Sejba semien do vegetačných buniek (plastových krytov)</t>
  </si>
  <si>
    <t>Rozvoz a uskladňovanie sadeníc na lesnej správe</t>
  </si>
  <si>
    <t>Napĺňanie snehových jám</t>
  </si>
  <si>
    <t>Príprava pôdy pred zalesňovaním po celoplošnej príprave pôdy strojom (traktorom) s prídavným zariadením</t>
  </si>
  <si>
    <t>Vytváranie podmienok pre prirodzenú obnovu ručne prekopaním plôšok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</si>
  <si>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</si>
  <si>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</si>
  <si>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Čistenie plôch od zvyškov po ťažbe ručne bez pálenia</t>
  </si>
  <si>
    <t>Čistenie plôch od zvyškov po ťažbe ručne spojené s pálením zvyškov</t>
  </si>
  <si>
    <t>Pálenie zvyškov po ťažbe</t>
  </si>
  <si>
    <t>Ošetrovanie sadeníc okopaním ručne</t>
  </si>
  <si>
    <t>Ošetrovanie sadeníc úpravou pôdy strojom (traktorom) s prídavným zariadením</t>
  </si>
  <si>
    <t>Ochrana mladých lesných porastov proti burine mulčovaním strojom (traktorom) s prídavným zariadením</t>
  </si>
  <si>
    <t>Ochrana mladých lesných porastov proti burine vyžínaním na plôškach</t>
  </si>
  <si>
    <t>Ochrana mladých lesných porastov proti burine vyžínaním v pásoch</t>
  </si>
  <si>
    <t>Ochrana mladých lesných porastov proti burine vyžínaním celoplošne</t>
  </si>
  <si>
    <t>Ochrana  mladých lesných porastov proti burine ošľapávaním</t>
  </si>
  <si>
    <t>Ochrana mladých lesných porastov proti burine chemickým postrekom</t>
  </si>
  <si>
    <t>Ochrana mladých lesných porastov strhávaním popínavých rastlín</t>
  </si>
  <si>
    <t>Ochrana mladých lesných porastov pred zverou zakladaním ochranného materiálu</t>
  </si>
  <si>
    <t>Ochrana mladých lesných porastov pred zverou skladaním ochranného materiálu</t>
  </si>
  <si>
    <t>Ochrana mladých lesných porastov pred zverou náterom repelentami</t>
  </si>
  <si>
    <t>Oplocovanie mladých lesných porastov kovovým uzlovým pletivom</t>
  </si>
  <si>
    <t>Oplocovanie mladých lesných porastov drevenými oplôtkami</t>
  </si>
  <si>
    <t>Oplocovanie mladých lesných porastov zváranými sieťami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</si>
  <si>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</si>
  <si>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</si>
  <si>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</si>
  <si>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do výšky 4 m mechanicky celoplošne pred obnovou lesa</t>
  </si>
  <si>
    <t>Odstraňovanie nežiadúcej tenčiny a krov s výškou nad 4 m mechanicky celoplošne pred obnovou lesa</t>
  </si>
  <si>
    <t>Odstraňovanie nežiadúcej tenčiny a krov chemickým postrekom celoplošne pred obnovou lesa</t>
  </si>
  <si>
    <t>Odstraňovanie nežiadúcej tenčiny a krov do výšky 1 m mechanicky výberom jedincov</t>
  </si>
  <si>
    <t>Odstraňovanie nežiadúcej tenčiny a krov do výšky 2,5 m mechanicky výberom jedincov</t>
  </si>
  <si>
    <t>Odstraňovanie nežiadúcej tenčiny a krov s výškou nad 2,5 m mechanicky výberom jedincov</t>
  </si>
  <si>
    <t>Odstraňovanie nežiadúcej tenčiny a krov chemickým postrekom výberom jedincov</t>
  </si>
  <si>
    <t>Plecí rub a prestrihávka v lesnom poraste do výšky 1 m</t>
  </si>
  <si>
    <t>Plecí rub a prestrihávka v lesnom poraste do výšky 2,5 m</t>
  </si>
  <si>
    <t>Plecí rub a prestrihávka v lesnom poraste s výškou nad 2,5 m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</si>
  <si>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</si>
  <si>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</si>
  <si>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</si>
  <si>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</si>
  <si>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</si>
  <si>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</si>
  <si>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Celoplošná príprava pôdy strojom - zhrňovaním pôdy a pôdneho krytu s klčovaním a deponovaním pňov</t>
  </si>
  <si>
    <t>Celoplošná príprava pôdy strojom - zhrňovaním pôdy a pôdneho krytu s klčovaním a vývozom pňov</t>
  </si>
  <si>
    <t>Celoplošná príprava pôdy strojom - zhrňovaním pôdy a pôdneho krytu s klčovaním a deponovaním pňov a s orbou</t>
  </si>
  <si>
    <t>Celoplošná príprava pôdy strojom - zhrňovaním pôdy a pôdneho krytu s klčovaním a vývozom pňov a s orbou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</si>
  <si>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</si>
  <si>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</si>
  <si>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</si>
  <si>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>Celoplošná príprava pôdy strojom - frézovaním pôdy s klčovaním pňov</t>
  </si>
  <si>
    <t xml:space="preserve">Celoplošná príprava pôdy strojom - frézovaním pôdy </t>
  </si>
  <si>
    <t>Celoplošná príprava pôdy strojom - orbou</t>
  </si>
  <si>
    <t>Odstraňovanie inváznych bylín vyžínaním - ručne v lesných porastoch a na iných lesných pozemkoch</t>
  </si>
  <si>
    <t>Odstraňovanie inváznych bylín vyžínaním - mechanizovane v lesných porastocha na iných lesných pozemkoch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</si>
  <si>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</si>
  <si>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</si>
  <si>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</si>
  <si>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</si>
  <si>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</si>
  <si>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s výškou nad 4 m vyrezaním - mechanicky v 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</si>
  <si>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</si>
  <si>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</si>
  <si>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</si>
  <si>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</si>
  <si>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Vyvetvovanie lesných porastov</t>
  </si>
  <si>
    <t>Hnojenie alebo vápnenie miestne k sadeniciam</t>
  </si>
  <si>
    <t>Ostatné pestovateľské práce ručne</t>
  </si>
  <si>
    <t>Ostatné pestovateľské práce mechanizačným náradím</t>
  </si>
  <si>
    <t>Ostatné pestovateľské práce strojom</t>
  </si>
  <si>
    <t>Práce na zachovaní genofondu lesných drevín</t>
  </si>
  <si>
    <t>Prevádzka semenných sadov</t>
  </si>
  <si>
    <t>Prevádzka plantáží vianočných stromčekov</t>
  </si>
  <si>
    <t>Úprava plochy semenných sadov a plantáží vianočných stromčekov strojom</t>
  </si>
  <si>
    <t>Ručné čistenie odrážok a odvodňovacích prvkov na lesnej dopravnej sieti</t>
  </si>
  <si>
    <t>Odstraňovanie náletových drevín z telies lesných ciest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</si>
  <si>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</si>
  <si>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</si>
  <si>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</si>
  <si>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Lapačová metóda - Montáž a demontáž lapačov</t>
  </si>
  <si>
    <t>Lapačová metóda - Kontrola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</si>
  <si>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</si>
  <si>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</si>
  <si>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</si>
  <si>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</si>
  <si>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</si>
  <si>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</si>
  <si>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</si>
  <si>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</si>
  <si>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Tvrdoň smrekový, lykokaz sadenicový - Výroba lapacích kôr</t>
  </si>
  <si>
    <t>Tvrdoň smrekový, lykokaz sadenicový - Zakladanie lapacích kôr</t>
  </si>
  <si>
    <t>Tvrdoň smrekový, lykokaz sadenicový - Odkôrňovanie pňov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</si>
  <si>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</si>
  <si>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</si>
  <si>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</si>
  <si>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</si>
  <si>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</si>
  <si>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Ochrana lesa proti ohryzu a lúpaniu zverou od 1. prečistky – odstraňovanie a preväzovanie</t>
  </si>
  <si>
    <t>Biologické ošetrenie porastov proti škodlivým činiteľom – pozemná aplikácia ručne</t>
  </si>
  <si>
    <t>Biologické ošetrenie kmeňov proti škodlivým činiteľom – pozemná aplikácia ručne</t>
  </si>
  <si>
    <t>Zriaďovanie ochranných chodníkov</t>
  </si>
  <si>
    <t>Údržba ochranných chodníkov</t>
  </si>
  <si>
    <t>Údržba ochranných chodníkov mechanizačným náradím</t>
  </si>
  <si>
    <t>Oplocovanie proti pastve domácich zvierat</t>
  </si>
  <si>
    <t>Ostatné práce v ochrane lesa ručne</t>
  </si>
  <si>
    <t>Čistenie plôch od zvyškov po predaji energetického dreva, po rozptýlenej kalamite a výbernej ťažbe ručne bez pálenia</t>
  </si>
  <si>
    <t>Odstraňovanie inváznych drevín do výšky 4 m vyrezaním - mechanicky v  lesných porastoch a na iných lesných pozemkoch</t>
  </si>
  <si>
    <t>Ochrana mladých lesných porastov pred zverou plastovým pletivom okolo jednotlivých stromčekov</t>
  </si>
  <si>
    <t xml:space="preserve">Názov predmetu zákazky: Rekonštrukcia porastov so zastúpením smreka viac ako 30% na OZ Smolenice </t>
  </si>
  <si>
    <t>Porastová hygiena – asanácia zvyškov pálením</t>
  </si>
  <si>
    <t>Porastová hygiena – asanácia zvyškov postrekom</t>
  </si>
  <si>
    <t>Porastová hygiena – odkôrňovanie chrobačiarov</t>
  </si>
  <si>
    <t>Porastová hygiena – asanácia zvyškov štiepkovaním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</si>
  <si>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</si>
  <si>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</si>
  <si>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 xml:space="preserve">DPH 23% </t>
  </si>
  <si>
    <t>100 plôšok</t>
  </si>
  <si>
    <t>100 kusov</t>
  </si>
  <si>
    <t>veľkosť plôšky 35x35 cm, hĺbka štrbiny 20 cm</t>
  </si>
  <si>
    <t>100 ks</t>
  </si>
  <si>
    <t>priemer plôšky 60 cm, výška buriny nad 60 cm, výška strniska 10-20 cm</t>
  </si>
  <si>
    <t>100 m</t>
  </si>
  <si>
    <t>100m2</t>
  </si>
  <si>
    <t>hod.</t>
  </si>
  <si>
    <t>podľa opisu predmetu zákazky</t>
  </si>
  <si>
    <t>listnaté dreviny</t>
  </si>
  <si>
    <t>rozostup kolov 3m, výška pletiva 200 cm</t>
  </si>
  <si>
    <t>Názov časti predmetu zákazky: ČZ č. 4/2026 LS Moravany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</si>
</sst>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17"/>
      <name val="Times New Roman"/>
      <charset val="1"/>
    </font>
    <font>
      <sz val="10"/>
      <color indexed="8"/>
      <name val="Times New Roman"/>
      <charset val="1"/>
    </font>
    <font>
      <b/>
      <sz val="12"/>
      <color indexed="64"/>
      <name val="Arial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/>
  </cellStyleXfs>
  <cellXfs count="45">
    <xf numFmtId="0" fontId="0" fillId="0" borderId="0" xfId="0" applyNumberFormat="1"/>
    <xf numFmtId="0" fontId="3" fillId="0" borderId="0" xfId="0" applyNumberFormat="1" applyFont="1"/>
    <xf numFmtId="0" fontId="4" fillId="0" borderId="0" xfId="0" applyNumberFormat="1" applyFont="1"/>
    <xf numFmtId="0" fontId="2" fillId="0" borderId="0" xfId="0" applyNumberFormat="1" applyFont="1"/>
    <xf numFmtId="0" fontId="5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5" fillId="0" borderId="0" xfId="0" applyNumberFormat="1" applyFont="1"/>
    <xf numFmtId="0" fontId="6" fillId="0" borderId="0" xfId="0" applyNumberFormat="1" applyFont="1"/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vertical="center"/>
    </xf>
    <xf numFmtId="2" fontId="7" fillId="3" borderId="1" xfId="0" applyNumberFormat="1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vertical="center"/>
    </xf>
    <xf numFmtId="0" fontId="11" fillId="0" borderId="0" xfId="0" applyNumberFormat="1" applyFont="1"/>
    <xf numFmtId="0" fontId="12" fillId="0" borderId="0" xfId="0" applyNumberFormat="1" applyFont="1"/>
    <xf numFmtId="0" fontId="2" fillId="5" borderId="1" xfId="0" applyNumberFormat="1" applyFont="1" applyFill="1" applyBorder="1" applyProtection="1">
      <protection locked="0"/>
    </xf>
    <xf numFmtId="0" fontId="13" fillId="0" borderId="0" xfId="0" applyNumberFormat="1" applyFont="1"/>
    <xf numFmtId="0" fontId="14" fillId="2" borderId="1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Border="1" applyAlignment="1">
      <alignment vertical="center" wrapText="1"/>
    </xf>
    <xf numFmtId="0" fontId="14" fillId="0" borderId="1" xfId="0" applyNumberFormat="1" applyFont="1" applyBorder="1" applyAlignment="1">
      <alignment vertical="center"/>
    </xf>
    <xf numFmtId="0" fontId="2" fillId="0" borderId="1" xfId="0" applyNumberFormat="1" applyFont="1" applyBorder="1"/>
    <xf numFmtId="0" fontId="15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 applyAlignment="1">
      <alignment vertical="center" wrapText="1"/>
    </xf>
    <xf numFmtId="0" fontId="1" fillId="4" borderId="2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1" fillId="5" borderId="1" xfId="0" applyNumberFormat="1" applyFont="1" applyFill="1" applyBorder="1" applyAlignment="1" applyProtection="1">
      <alignment vertical="center"/>
      <protection locked="0"/>
    </xf>
    <xf numFmtId="4" fontId="1" fillId="0" borderId="2" xfId="0" applyNumberFormat="1" applyFont="1" applyBorder="1" applyAlignment="1">
      <alignment vertical="center"/>
    </xf>
    <xf numFmtId="4" fontId="1" fillId="5" borderId="2" xfId="0" applyNumberFormat="1" applyFont="1" applyFill="1" applyBorder="1" applyAlignment="1" applyProtection="1">
      <alignment vertical="center"/>
      <protection locked="0"/>
    </xf>
    <xf numFmtId="0" fontId="1" fillId="0" borderId="2" xfId="0" applyNumberFormat="1" applyFont="1" applyBorder="1" applyAlignment="1">
      <alignment horizontal="justify" vertical="center"/>
    </xf>
    <xf numFmtId="0" fontId="1" fillId="0" borderId="2" xfId="0" applyNumberFormat="1" applyFont="1" applyBorder="1" applyAlignment="1">
      <alignment vertical="center"/>
    </xf>
    <xf numFmtId="0" fontId="1" fillId="5" borderId="1" xfId="0" applyNumberFormat="1" applyFont="1" applyFill="1" applyBorder="1" applyAlignment="1" applyProtection="1">
      <alignment horizontal="center" vertical="center"/>
      <protection locked="0"/>
    </xf>
    <xf numFmtId="4" fontId="1" fillId="3" borderId="1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horizontal="left"/>
    </xf>
    <xf numFmtId="0" fontId="8" fillId="0" borderId="0" xfId="0" applyNumberFormat="1" applyFont="1" applyAlignment="1">
      <alignment horizontal="left"/>
    </xf>
    <xf numFmtId="0" fontId="0" fillId="0" borderId="0" xfId="0" applyNumberFormat="1"/>
    <xf numFmtId="0" fontId="1" fillId="0" borderId="1" xfId="0" applyNumberFormat="1" applyFont="1" applyBorder="1" applyAlignment="1">
      <alignment horizontal="center" wrapText="1"/>
    </xf>
    <xf numFmtId="4" fontId="7" fillId="3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E8F5E-C863-418E-AFCE-F2566C0A340D}">
  <sheetPr filterMode="1">
    <pageSetUpPr autoPageBreaks="0" fitToPage="1"/>
  </sheetPr>
  <dimension ref="A1:IV146"/>
  <sheetViews>
    <sheetView tabSelected="1" workbookViewId="0">
      <selection activeCell="B6" sqref="B6"/>
    </sheetView>
  </sheetViews>
  <sheetFormatPr defaultRowHeight="12.75" x14ac:dyDescent="0.2"/>
  <cols>
    <col min="1" max="1" width="8.28515625" style="3" customWidth="1"/>
    <col min="2" max="2" width="51.5703125" style="3" customWidth="1"/>
    <col min="3" max="3" width="42.140625" style="3" customWidth="1"/>
    <col min="4" max="4" width="11.140625" style="5" customWidth="1"/>
    <col min="5" max="5" width="11.7109375" style="5" customWidth="1"/>
    <col min="6" max="6" width="11.5703125" style="5" customWidth="1"/>
    <col min="7" max="7" width="9.140625" style="3"/>
    <col min="8" max="8" width="8.85546875" style="3" customWidth="1"/>
    <col min="9" max="9" width="15.5703125" style="3" customWidth="1"/>
    <col min="10" max="10" width="11.140625" style="3" customWidth="1"/>
    <col min="11" max="11" width="10.7109375" style="3" customWidth="1"/>
    <col min="12" max="16384" width="9.140625" style="3"/>
  </cols>
  <sheetData>
    <row r="1" spans="1:256" s="1" customFormat="1" ht="15.75" x14ac:dyDescent="0.25">
      <c r="A1" s="18" t="s">
        <v>26</v>
      </c>
      <c r="K1" s="3" t="s">
        <v>0</v>
      </c>
    </row>
    <row r="2" spans="1:256" s="1" customFormat="1" ht="12" customHeight="1" x14ac:dyDescent="0.25">
      <c r="K2" s="3" t="s">
        <v>27</v>
      </c>
    </row>
    <row r="3" spans="1:256" s="2" customFormat="1" ht="16.5" customHeight="1" x14ac:dyDescent="0.25">
      <c r="A3" s="19" t="s">
        <v>150</v>
      </c>
      <c r="K3" s="21" t="s">
        <v>28</v>
      </c>
    </row>
    <row r="4" spans="1:256" s="1" customFormat="1" ht="18.75" customHeight="1" x14ac:dyDescent="0.25">
      <c r="A4" s="6" t="s">
        <v>169</v>
      </c>
    </row>
    <row r="5" spans="1:256" s="2" customFormat="1" ht="18" customHeight="1" x14ac:dyDescent="0.25">
      <c r="A5" s="7" t="s">
        <v>1</v>
      </c>
    </row>
    <row r="6" spans="1:256" s="8" customFormat="1" ht="78.75" x14ac:dyDescent="0.2">
      <c r="A6" s="28" t="s">
        <v>2</v>
      </c>
      <c r="B6" s="28" t="s">
        <v>3</v>
      </c>
      <c r="C6" s="28" t="s">
        <v>4</v>
      </c>
      <c r="D6" s="28" t="s">
        <v>5</v>
      </c>
      <c r="E6" s="28" t="s">
        <v>6</v>
      </c>
      <c r="F6" s="28" t="s">
        <v>7</v>
      </c>
      <c r="G6" s="29" t="s">
        <v>8</v>
      </c>
      <c r="H6" s="29" t="s">
        <v>9</v>
      </c>
      <c r="I6" s="29" t="s">
        <v>10</v>
      </c>
      <c r="J6" s="28" t="s">
        <v>11</v>
      </c>
      <c r="K6" s="28" t="s">
        <v>12</v>
      </c>
    </row>
    <row r="7" spans="1:256" ht="25.5" hidden="1" customHeight="1" x14ac:dyDescent="0.25">
      <c r="A7" s="30">
        <v>1</v>
      </c>
      <c r="B7" s="13" t="s">
        <v>29</v>
      </c>
      <c r="C7" s="15"/>
      <c r="D7" s="27"/>
      <c r="E7" s="31"/>
      <c r="F7" s="31"/>
      <c r="G7" s="32"/>
      <c r="H7" s="32"/>
      <c r="I7" s="32"/>
      <c r="J7" s="33"/>
      <c r="K7" s="32">
        <f t="shared" ref="K7:K70" si="0">H7*J7</f>
        <v>0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25.5" hidden="1" customHeight="1" x14ac:dyDescent="0.25">
      <c r="A8" s="30">
        <f>A7+1</f>
        <v>2</v>
      </c>
      <c r="B8" s="13" t="s">
        <v>30</v>
      </c>
      <c r="C8" s="15"/>
      <c r="D8" s="27"/>
      <c r="E8" s="31"/>
      <c r="F8" s="31"/>
      <c r="G8" s="32"/>
      <c r="H8" s="32"/>
      <c r="I8" s="32"/>
      <c r="J8" s="33"/>
      <c r="K8" s="32">
        <f t="shared" si="0"/>
        <v>0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25.5" hidden="1" customHeight="1" x14ac:dyDescent="0.25">
      <c r="A9" s="30">
        <f t="shared" ref="A9:A72" si="1">A8+1</f>
        <v>3</v>
      </c>
      <c r="B9" s="13" t="s">
        <v>31</v>
      </c>
      <c r="C9" s="15"/>
      <c r="D9" s="27"/>
      <c r="E9" s="31"/>
      <c r="F9" s="31"/>
      <c r="G9" s="32"/>
      <c r="H9" s="32"/>
      <c r="I9" s="32"/>
      <c r="J9" s="33"/>
      <c r="K9" s="32">
        <f t="shared" si="0"/>
        <v>0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5.5" customHeight="1" x14ac:dyDescent="0.25">
      <c r="A10" s="30">
        <f t="shared" si="1"/>
        <v>4</v>
      </c>
      <c r="B10" s="13" t="s">
        <v>32</v>
      </c>
      <c r="C10" s="15" t="s">
        <v>160</v>
      </c>
      <c r="D10" s="27" t="s">
        <v>159</v>
      </c>
      <c r="E10" s="31">
        <v>46082</v>
      </c>
      <c r="F10" s="31">
        <v>46142</v>
      </c>
      <c r="G10" s="32">
        <v>1.05</v>
      </c>
      <c r="H10" s="32">
        <v>69.89</v>
      </c>
      <c r="I10" s="32">
        <v>3709.76</v>
      </c>
      <c r="J10" s="33"/>
      <c r="K10" s="32">
        <f t="shared" si="0"/>
        <v>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25.5" hidden="1" customHeight="1" x14ac:dyDescent="0.25">
      <c r="A11" s="30">
        <f t="shared" si="1"/>
        <v>5</v>
      </c>
      <c r="B11" s="13" t="s">
        <v>33</v>
      </c>
      <c r="C11" s="15"/>
      <c r="D11" s="27"/>
      <c r="E11" s="31"/>
      <c r="F11" s="31"/>
      <c r="G11" s="32"/>
      <c r="H11" s="32"/>
      <c r="I11" s="32"/>
      <c r="J11" s="33"/>
      <c r="K11" s="32">
        <f t="shared" si="0"/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25.5" hidden="1" customHeight="1" x14ac:dyDescent="0.25">
      <c r="A12" s="30">
        <f t="shared" si="1"/>
        <v>6</v>
      </c>
      <c r="B12" s="13" t="s">
        <v>34</v>
      </c>
      <c r="C12" s="15"/>
      <c r="D12" s="27"/>
      <c r="E12" s="31"/>
      <c r="F12" s="31"/>
      <c r="G12" s="32"/>
      <c r="H12" s="32"/>
      <c r="I12" s="32"/>
      <c r="J12" s="33"/>
      <c r="K12" s="32">
        <f t="shared" si="0"/>
        <v>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5.5" hidden="1" customHeight="1" x14ac:dyDescent="0.25">
      <c r="A13" s="30">
        <f t="shared" si="1"/>
        <v>7</v>
      </c>
      <c r="B13" s="13" t="s">
        <v>35</v>
      </c>
      <c r="C13" s="15"/>
      <c r="D13" s="27"/>
      <c r="E13" s="31"/>
      <c r="F13" s="31"/>
      <c r="G13" s="32"/>
      <c r="H13" s="32"/>
      <c r="I13" s="32"/>
      <c r="J13" s="33"/>
      <c r="K13" s="32">
        <f t="shared" si="0"/>
        <v>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5.5" hidden="1" customHeight="1" x14ac:dyDescent="0.25">
      <c r="A14" s="30">
        <f t="shared" si="1"/>
        <v>8</v>
      </c>
      <c r="B14" s="13" t="s">
        <v>36</v>
      </c>
      <c r="C14" s="15"/>
      <c r="D14" s="27"/>
      <c r="E14" s="31"/>
      <c r="F14" s="31"/>
      <c r="G14" s="32"/>
      <c r="H14" s="32"/>
      <c r="I14" s="32"/>
      <c r="J14" s="33"/>
      <c r="K14" s="32">
        <f t="shared" si="0"/>
        <v>0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5.5" hidden="1" customHeight="1" x14ac:dyDescent="0.25">
      <c r="A15" s="30">
        <f t="shared" si="1"/>
        <v>9</v>
      </c>
      <c r="B15" s="13" t="s">
        <v>37</v>
      </c>
      <c r="C15" s="15"/>
      <c r="D15" s="27"/>
      <c r="E15" s="31"/>
      <c r="F15" s="31"/>
      <c r="G15" s="32"/>
      <c r="H15" s="32"/>
      <c r="I15" s="32"/>
      <c r="J15" s="33"/>
      <c r="K15" s="32">
        <f t="shared" si="0"/>
        <v>0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5.5" hidden="1" customHeight="1" x14ac:dyDescent="0.25">
      <c r="A16" s="30">
        <f t="shared" si="1"/>
        <v>10</v>
      </c>
      <c r="B16" s="13" t="s">
        <v>38</v>
      </c>
      <c r="C16" s="15"/>
      <c r="D16" s="27"/>
      <c r="E16" s="31"/>
      <c r="F16" s="31"/>
      <c r="G16" s="32"/>
      <c r="H16" s="32"/>
      <c r="I16" s="32"/>
      <c r="J16" s="33"/>
      <c r="K16" s="32">
        <f t="shared" si="0"/>
        <v>0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5.5" hidden="1" customHeight="1" x14ac:dyDescent="0.25">
      <c r="A17" s="30">
        <f t="shared" si="1"/>
        <v>11</v>
      </c>
      <c r="B17" s="13" t="s">
        <v>39</v>
      </c>
      <c r="C17" s="15"/>
      <c r="D17" s="27"/>
      <c r="E17" s="31"/>
      <c r="F17" s="31"/>
      <c r="G17" s="32"/>
      <c r="H17" s="32"/>
      <c r="I17" s="32"/>
      <c r="J17" s="33"/>
      <c r="K17" s="32">
        <f t="shared" si="0"/>
        <v>0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5.5" hidden="1" customHeight="1" x14ac:dyDescent="0.25">
      <c r="A18" s="30">
        <f t="shared" si="1"/>
        <v>12</v>
      </c>
      <c r="B18" s="13" t="s">
        <v>40</v>
      </c>
      <c r="C18" s="15"/>
      <c r="D18" s="27"/>
      <c r="E18" s="31"/>
      <c r="F18" s="31"/>
      <c r="G18" s="32"/>
      <c r="H18" s="32"/>
      <c r="I18" s="32"/>
      <c r="J18" s="33"/>
      <c r="K18" s="32">
        <f t="shared" si="0"/>
        <v>0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5.5" hidden="1" customHeight="1" x14ac:dyDescent="0.25">
      <c r="A19" s="30">
        <f t="shared" si="1"/>
        <v>13</v>
      </c>
      <c r="B19" s="13" t="s">
        <v>41</v>
      </c>
      <c r="C19" s="15"/>
      <c r="D19" s="27"/>
      <c r="E19" s="31"/>
      <c r="F19" s="31"/>
      <c r="G19" s="32"/>
      <c r="H19" s="32"/>
      <c r="I19" s="32"/>
      <c r="J19" s="33"/>
      <c r="K19" s="32">
        <f t="shared" si="0"/>
        <v>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5.5" hidden="1" customHeight="1" x14ac:dyDescent="0.25">
      <c r="A20" s="30">
        <f t="shared" si="1"/>
        <v>14</v>
      </c>
      <c r="B20" s="13" t="s">
        <v>42</v>
      </c>
      <c r="C20" s="15"/>
      <c r="D20" s="27"/>
      <c r="E20" s="31"/>
      <c r="F20" s="31"/>
      <c r="G20" s="32"/>
      <c r="H20" s="32"/>
      <c r="I20" s="32"/>
      <c r="J20" s="33"/>
      <c r="K20" s="32">
        <f t="shared" si="0"/>
        <v>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5.5" hidden="1" customHeight="1" x14ac:dyDescent="0.25">
      <c r="A21" s="30">
        <f t="shared" si="1"/>
        <v>15</v>
      </c>
      <c r="B21" s="13" t="s">
        <v>43</v>
      </c>
      <c r="C21" s="15"/>
      <c r="D21" s="27"/>
      <c r="E21" s="31"/>
      <c r="F21" s="31"/>
      <c r="G21" s="32"/>
      <c r="H21" s="32"/>
      <c r="I21" s="32"/>
      <c r="J21" s="33"/>
      <c r="K21" s="32">
        <f t="shared" si="0"/>
        <v>0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5.5" hidden="1" customHeight="1" x14ac:dyDescent="0.25">
      <c r="A22" s="30">
        <f t="shared" si="1"/>
        <v>16</v>
      </c>
      <c r="B22" s="13" t="s">
        <v>44</v>
      </c>
      <c r="C22" s="15"/>
      <c r="D22" s="27"/>
      <c r="E22" s="31"/>
      <c r="F22" s="31"/>
      <c r="G22" s="32"/>
      <c r="H22" s="32"/>
      <c r="I22" s="32"/>
      <c r="J22" s="33"/>
      <c r="K22" s="32">
        <f t="shared" si="0"/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5.5" hidden="1" customHeight="1" x14ac:dyDescent="0.25">
      <c r="A23" s="30">
        <f t="shared" si="1"/>
        <v>17</v>
      </c>
      <c r="B23" s="13" t="s">
        <v>45</v>
      </c>
      <c r="C23" s="15"/>
      <c r="D23" s="27"/>
      <c r="E23" s="31"/>
      <c r="F23" s="31"/>
      <c r="G23" s="32"/>
      <c r="H23" s="32"/>
      <c r="I23" s="32"/>
      <c r="J23" s="33"/>
      <c r="K23" s="32">
        <f t="shared" si="0"/>
        <v>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5.5" hidden="1" customHeight="1" x14ac:dyDescent="0.25">
      <c r="A24" s="30">
        <f t="shared" si="1"/>
        <v>18</v>
      </c>
      <c r="B24" s="13" t="s">
        <v>46</v>
      </c>
      <c r="C24" s="15"/>
      <c r="D24" s="27"/>
      <c r="E24" s="31"/>
      <c r="F24" s="31"/>
      <c r="G24" s="32"/>
      <c r="H24" s="32"/>
      <c r="I24" s="32"/>
      <c r="J24" s="33"/>
      <c r="K24" s="32">
        <f t="shared" si="0"/>
        <v>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25.5" hidden="1" customHeight="1" x14ac:dyDescent="0.25">
      <c r="A25" s="30">
        <f t="shared" si="1"/>
        <v>19</v>
      </c>
      <c r="B25" s="13" t="s">
        <v>47</v>
      </c>
      <c r="C25" s="15"/>
      <c r="D25" s="27"/>
      <c r="E25" s="31"/>
      <c r="F25" s="31"/>
      <c r="G25" s="32"/>
      <c r="H25" s="32"/>
      <c r="I25" s="32"/>
      <c r="J25" s="33"/>
      <c r="K25" s="32">
        <f t="shared" si="0"/>
        <v>0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25.5" hidden="1" customHeight="1" x14ac:dyDescent="0.25">
      <c r="A26" s="30">
        <f t="shared" si="1"/>
        <v>20</v>
      </c>
      <c r="B26" s="13" t="s">
        <v>48</v>
      </c>
      <c r="C26" s="15"/>
      <c r="D26" s="27"/>
      <c r="E26" s="31"/>
      <c r="F26" s="31"/>
      <c r="G26" s="32"/>
      <c r="H26" s="32"/>
      <c r="I26" s="32"/>
      <c r="J26" s="33"/>
      <c r="K26" s="32">
        <f t="shared" si="0"/>
        <v>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25.5" hidden="1" customHeight="1" x14ac:dyDescent="0.25">
      <c r="A27" s="30">
        <f t="shared" si="1"/>
        <v>21</v>
      </c>
      <c r="B27" s="13" t="s">
        <v>49</v>
      </c>
      <c r="C27" s="15"/>
      <c r="D27" s="27"/>
      <c r="E27" s="31"/>
      <c r="F27" s="31"/>
      <c r="G27" s="32"/>
      <c r="H27" s="32"/>
      <c r="I27" s="32"/>
      <c r="J27" s="33"/>
      <c r="K27" s="32">
        <f t="shared" si="0"/>
        <v>0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5.5" hidden="1" customHeight="1" x14ac:dyDescent="0.25">
      <c r="A28" s="30">
        <f t="shared" si="1"/>
        <v>22</v>
      </c>
      <c r="B28" s="13" t="s">
        <v>147</v>
      </c>
      <c r="C28" s="15"/>
      <c r="D28" s="27"/>
      <c r="E28" s="31"/>
      <c r="F28" s="31"/>
      <c r="G28" s="32"/>
      <c r="H28" s="32"/>
      <c r="I28" s="32"/>
      <c r="J28" s="33"/>
      <c r="K28" s="32">
        <f t="shared" si="0"/>
        <v>0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5.5" hidden="1" customHeight="1" x14ac:dyDescent="0.25">
      <c r="A29" s="30">
        <f t="shared" si="1"/>
        <v>23</v>
      </c>
      <c r="B29" s="13" t="s">
        <v>50</v>
      </c>
      <c r="C29" s="15"/>
      <c r="D29" s="27"/>
      <c r="E29" s="31"/>
      <c r="F29" s="31"/>
      <c r="G29" s="32"/>
      <c r="H29" s="32"/>
      <c r="I29" s="32"/>
      <c r="J29" s="33"/>
      <c r="K29" s="32">
        <f t="shared" si="0"/>
        <v>0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5.5" hidden="1" customHeight="1" x14ac:dyDescent="0.25">
      <c r="A30" s="30">
        <f t="shared" si="1"/>
        <v>24</v>
      </c>
      <c r="B30" s="13" t="s">
        <v>51</v>
      </c>
      <c r="C30" s="15"/>
      <c r="D30" s="27"/>
      <c r="E30" s="31"/>
      <c r="F30" s="31"/>
      <c r="G30" s="32"/>
      <c r="H30" s="32"/>
      <c r="I30" s="32"/>
      <c r="J30" s="33"/>
      <c r="K30" s="32">
        <f t="shared" si="0"/>
        <v>0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25.5" hidden="1" customHeight="1" x14ac:dyDescent="0.25">
      <c r="A31" s="30">
        <f t="shared" si="1"/>
        <v>25</v>
      </c>
      <c r="B31" s="13" t="s">
        <v>52</v>
      </c>
      <c r="C31" s="15"/>
      <c r="D31" s="27"/>
      <c r="E31" s="31"/>
      <c r="F31" s="31"/>
      <c r="G31" s="32"/>
      <c r="H31" s="32"/>
      <c r="I31" s="32"/>
      <c r="J31" s="33"/>
      <c r="K31" s="32">
        <f t="shared" si="0"/>
        <v>0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5.5" hidden="1" customHeight="1" x14ac:dyDescent="0.25">
      <c r="A32" s="30">
        <f t="shared" si="1"/>
        <v>26</v>
      </c>
      <c r="B32" s="13" t="s">
        <v>53</v>
      </c>
      <c r="C32" s="15"/>
      <c r="D32" s="27"/>
      <c r="E32" s="31"/>
      <c r="F32" s="31"/>
      <c r="G32" s="32"/>
      <c r="H32" s="32"/>
      <c r="I32" s="32"/>
      <c r="J32" s="33"/>
      <c r="K32" s="32">
        <f t="shared" si="0"/>
        <v>0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5.5" customHeight="1" x14ac:dyDescent="0.25">
      <c r="A33" s="30">
        <f>A32+1</f>
        <v>27</v>
      </c>
      <c r="B33" s="13" t="s">
        <v>54</v>
      </c>
      <c r="C33" s="15"/>
      <c r="D33" s="27" t="s">
        <v>158</v>
      </c>
      <c r="E33" s="31">
        <v>46174</v>
      </c>
      <c r="F33" s="31">
        <v>46295</v>
      </c>
      <c r="G33" s="32">
        <v>28.49</v>
      </c>
      <c r="H33" s="32">
        <v>1091</v>
      </c>
      <c r="I33" s="32">
        <v>9236.41</v>
      </c>
      <c r="J33" s="33"/>
      <c r="K33" s="32">
        <f t="shared" si="0"/>
        <v>0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5.5" hidden="1" customHeight="1" x14ac:dyDescent="0.25">
      <c r="A34" s="30">
        <f t="shared" si="1"/>
        <v>28</v>
      </c>
      <c r="B34" s="13" t="s">
        <v>55</v>
      </c>
      <c r="C34" s="15"/>
      <c r="D34" s="27"/>
      <c r="E34" s="31"/>
      <c r="F34" s="31"/>
      <c r="G34" s="32"/>
      <c r="H34" s="32"/>
      <c r="I34" s="32"/>
      <c r="J34" s="33"/>
      <c r="K34" s="32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5.5" customHeight="1" x14ac:dyDescent="0.25">
      <c r="A35" s="30">
        <f t="shared" si="1"/>
        <v>29</v>
      </c>
      <c r="B35" s="13" t="s">
        <v>56</v>
      </c>
      <c r="C35" s="15" t="s">
        <v>162</v>
      </c>
      <c r="D35" s="27" t="s">
        <v>164</v>
      </c>
      <c r="E35" s="31">
        <v>46174</v>
      </c>
      <c r="F35" s="31">
        <v>46295</v>
      </c>
      <c r="G35" s="32">
        <v>6.37</v>
      </c>
      <c r="H35" s="32">
        <v>637</v>
      </c>
      <c r="I35" s="32">
        <v>5522.8</v>
      </c>
      <c r="J35" s="33"/>
      <c r="K35" s="32">
        <f t="shared" si="0"/>
        <v>0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25.5" hidden="1" customHeight="1" x14ac:dyDescent="0.25">
      <c r="A36" s="30">
        <f t="shared" si="1"/>
        <v>30</v>
      </c>
      <c r="B36" s="13" t="s">
        <v>57</v>
      </c>
      <c r="C36" s="15"/>
      <c r="D36" s="27"/>
      <c r="E36" s="31"/>
      <c r="F36" s="31"/>
      <c r="G36" s="32"/>
      <c r="H36" s="32"/>
      <c r="I36" s="32"/>
      <c r="J36" s="33"/>
      <c r="K36" s="32">
        <f t="shared" si="0"/>
        <v>0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25.5" hidden="1" customHeight="1" x14ac:dyDescent="0.25">
      <c r="A37" s="30">
        <f t="shared" si="1"/>
        <v>31</v>
      </c>
      <c r="B37" s="13" t="s">
        <v>58</v>
      </c>
      <c r="C37" s="15"/>
      <c r="D37" s="27"/>
      <c r="E37" s="31"/>
      <c r="F37" s="31"/>
      <c r="G37" s="32"/>
      <c r="H37" s="32"/>
      <c r="I37" s="32"/>
      <c r="J37" s="33"/>
      <c r="K37" s="32">
        <f t="shared" si="0"/>
        <v>0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25.5" hidden="1" customHeight="1" x14ac:dyDescent="0.25">
      <c r="A38" s="30">
        <f t="shared" si="1"/>
        <v>32</v>
      </c>
      <c r="B38" s="13" t="s">
        <v>59</v>
      </c>
      <c r="C38" s="15"/>
      <c r="D38" s="27"/>
      <c r="E38" s="31"/>
      <c r="F38" s="31"/>
      <c r="G38" s="32"/>
      <c r="H38" s="32"/>
      <c r="I38" s="32"/>
      <c r="J38" s="33"/>
      <c r="K38" s="32">
        <f t="shared" si="0"/>
        <v>0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25.5" hidden="1" customHeight="1" x14ac:dyDescent="0.25">
      <c r="A39" s="30">
        <f t="shared" si="1"/>
        <v>33</v>
      </c>
      <c r="B39" s="13" t="s">
        <v>60</v>
      </c>
      <c r="C39" s="15"/>
      <c r="D39" s="27"/>
      <c r="E39" s="31"/>
      <c r="F39" s="31"/>
      <c r="G39" s="32"/>
      <c r="H39" s="32"/>
      <c r="I39" s="32"/>
      <c r="J39" s="33"/>
      <c r="K39" s="32">
        <f t="shared" si="0"/>
        <v>0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25.5" hidden="1" customHeight="1" x14ac:dyDescent="0.25">
      <c r="A40" s="30">
        <f t="shared" si="1"/>
        <v>34</v>
      </c>
      <c r="B40" s="22" t="s">
        <v>61</v>
      </c>
      <c r="C40" s="15"/>
      <c r="D40" s="27"/>
      <c r="E40" s="31"/>
      <c r="F40" s="31"/>
      <c r="G40" s="32"/>
      <c r="H40" s="32"/>
      <c r="I40" s="32"/>
      <c r="J40" s="33"/>
      <c r="K40" s="32">
        <f t="shared" si="0"/>
        <v>0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42" customHeight="1" x14ac:dyDescent="0.25">
      <c r="A41" s="30">
        <f t="shared" si="1"/>
        <v>35</v>
      </c>
      <c r="B41" s="13" t="s">
        <v>62</v>
      </c>
      <c r="C41" s="15" t="s">
        <v>167</v>
      </c>
      <c r="D41" s="27" t="s">
        <v>161</v>
      </c>
      <c r="E41" s="31">
        <v>46296</v>
      </c>
      <c r="F41" s="31">
        <v>46387</v>
      </c>
      <c r="G41" s="32">
        <v>15.79</v>
      </c>
      <c r="H41" s="32">
        <v>475.5</v>
      </c>
      <c r="I41" s="32">
        <v>3332.85</v>
      </c>
      <c r="J41" s="33"/>
      <c r="K41" s="32">
        <f t="shared" si="0"/>
        <v>0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25.5" hidden="1" customHeight="1" x14ac:dyDescent="0.25">
      <c r="A42" s="30">
        <f t="shared" si="1"/>
        <v>36</v>
      </c>
      <c r="B42" s="22" t="s">
        <v>149</v>
      </c>
      <c r="C42" s="15"/>
      <c r="D42" s="27"/>
      <c r="E42" s="31"/>
      <c r="F42" s="31"/>
      <c r="G42" s="32"/>
      <c r="H42" s="32"/>
      <c r="I42" s="32"/>
      <c r="J42" s="33"/>
      <c r="K42" s="32">
        <f t="shared" si="0"/>
        <v>0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25.5" customHeight="1" x14ac:dyDescent="0.25">
      <c r="A43" s="30">
        <f t="shared" si="1"/>
        <v>37</v>
      </c>
      <c r="B43" s="13" t="s">
        <v>63</v>
      </c>
      <c r="C43" s="15" t="s">
        <v>168</v>
      </c>
      <c r="D43" s="27" t="s">
        <v>163</v>
      </c>
      <c r="E43" s="31">
        <v>46082</v>
      </c>
      <c r="F43" s="31">
        <v>46387</v>
      </c>
      <c r="G43" s="32">
        <v>1.8</v>
      </c>
      <c r="H43" s="32">
        <v>6</v>
      </c>
      <c r="I43" s="32">
        <v>2577.96</v>
      </c>
      <c r="J43" s="33"/>
      <c r="K43" s="32">
        <f t="shared" si="0"/>
        <v>0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25.5" hidden="1" customHeight="1" x14ac:dyDescent="0.25">
      <c r="A44" s="30">
        <f t="shared" si="1"/>
        <v>38</v>
      </c>
      <c r="B44" s="13" t="s">
        <v>64</v>
      </c>
      <c r="C44" s="15"/>
      <c r="D44" s="27"/>
      <c r="E44" s="31"/>
      <c r="F44" s="31"/>
      <c r="G44" s="32"/>
      <c r="H44" s="32"/>
      <c r="I44" s="32"/>
      <c r="J44" s="33"/>
      <c r="K44" s="32">
        <f t="shared" si="0"/>
        <v>0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25.5" hidden="1" customHeight="1" x14ac:dyDescent="0.25">
      <c r="A45" s="30">
        <f t="shared" si="1"/>
        <v>39</v>
      </c>
      <c r="B45" s="13" t="s">
        <v>65</v>
      </c>
      <c r="C45" s="15"/>
      <c r="D45" s="27"/>
      <c r="E45" s="31"/>
      <c r="F45" s="31"/>
      <c r="G45" s="32"/>
      <c r="H45" s="32"/>
      <c r="I45" s="32"/>
      <c r="J45" s="33"/>
      <c r="K45" s="32">
        <f t="shared" si="0"/>
        <v>0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25.5" customHeight="1" x14ac:dyDescent="0.25">
      <c r="A46" s="30">
        <f t="shared" si="1"/>
        <v>40</v>
      </c>
      <c r="B46" s="13" t="s">
        <v>66</v>
      </c>
      <c r="C46" s="15" t="s">
        <v>166</v>
      </c>
      <c r="D46" s="27" t="s">
        <v>165</v>
      </c>
      <c r="E46" s="31">
        <v>46082</v>
      </c>
      <c r="F46" s="31">
        <v>46387</v>
      </c>
      <c r="G46" s="32">
        <v>2</v>
      </c>
      <c r="H46" s="32">
        <v>100</v>
      </c>
      <c r="I46" s="32">
        <v>1116</v>
      </c>
      <c r="J46" s="33"/>
      <c r="K46" s="32">
        <f t="shared" si="0"/>
        <v>0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25.5" hidden="1" customHeight="1" x14ac:dyDescent="0.25">
      <c r="A47" s="30">
        <f t="shared" si="1"/>
        <v>41</v>
      </c>
      <c r="B47" s="13" t="s">
        <v>67</v>
      </c>
      <c r="C47" s="15"/>
      <c r="D47" s="27"/>
      <c r="E47" s="31"/>
      <c r="F47" s="31"/>
      <c r="G47" s="32"/>
      <c r="H47" s="32"/>
      <c r="I47" s="32"/>
      <c r="J47" s="33"/>
      <c r="K47" s="32">
        <f t="shared" si="0"/>
        <v>0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25.5" hidden="1" customHeight="1" x14ac:dyDescent="0.25">
      <c r="A48" s="30">
        <f t="shared" si="1"/>
        <v>42</v>
      </c>
      <c r="B48" s="13" t="s">
        <v>68</v>
      </c>
      <c r="C48" s="15"/>
      <c r="D48" s="27"/>
      <c r="E48" s="31"/>
      <c r="F48" s="31"/>
      <c r="G48" s="32"/>
      <c r="H48" s="32"/>
      <c r="I48" s="32"/>
      <c r="J48" s="33"/>
      <c r="K48" s="32">
        <f t="shared" si="0"/>
        <v>0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25.5" hidden="1" customHeight="1" x14ac:dyDescent="0.25">
      <c r="A49" s="30">
        <f t="shared" si="1"/>
        <v>43</v>
      </c>
      <c r="B49" s="13" t="s">
        <v>69</v>
      </c>
      <c r="C49" s="15"/>
      <c r="D49" s="27"/>
      <c r="E49" s="31"/>
      <c r="F49" s="31"/>
      <c r="G49" s="32"/>
      <c r="H49" s="32"/>
      <c r="I49" s="32"/>
      <c r="J49" s="33"/>
      <c r="K49" s="32">
        <f t="shared" si="0"/>
        <v>0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25.5" hidden="1" customHeight="1" x14ac:dyDescent="0.25">
      <c r="A50" s="30">
        <f t="shared" si="1"/>
        <v>44</v>
      </c>
      <c r="B50" s="13" t="s">
        <v>70</v>
      </c>
      <c r="C50" s="15"/>
      <c r="D50" s="27"/>
      <c r="E50" s="31"/>
      <c r="F50" s="31"/>
      <c r="G50" s="32"/>
      <c r="H50" s="32"/>
      <c r="I50" s="32"/>
      <c r="J50" s="33"/>
      <c r="K50" s="32">
        <f t="shared" si="0"/>
        <v>0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25.5" hidden="1" customHeight="1" x14ac:dyDescent="0.25">
      <c r="A51" s="30">
        <f t="shared" si="1"/>
        <v>45</v>
      </c>
      <c r="B51" s="13" t="s">
        <v>71</v>
      </c>
      <c r="C51" s="15"/>
      <c r="D51" s="27"/>
      <c r="E51" s="31"/>
      <c r="F51" s="31"/>
      <c r="G51" s="32"/>
      <c r="H51" s="32"/>
      <c r="I51" s="32"/>
      <c r="J51" s="33"/>
      <c r="K51" s="32">
        <f t="shared" si="0"/>
        <v>0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25.5" hidden="1" customHeight="1" x14ac:dyDescent="0.25">
      <c r="A52" s="30">
        <f t="shared" si="1"/>
        <v>46</v>
      </c>
      <c r="B52" s="13" t="s">
        <v>72</v>
      </c>
      <c r="C52" s="15"/>
      <c r="D52" s="27"/>
      <c r="E52" s="31"/>
      <c r="F52" s="31"/>
      <c r="G52" s="32"/>
      <c r="H52" s="32"/>
      <c r="I52" s="32"/>
      <c r="J52" s="33"/>
      <c r="K52" s="32">
        <f t="shared" si="0"/>
        <v>0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25.5" customHeight="1" x14ac:dyDescent="0.25">
      <c r="A53" s="30">
        <f t="shared" si="1"/>
        <v>47</v>
      </c>
      <c r="B53" s="13" t="s">
        <v>73</v>
      </c>
      <c r="C53" s="15" t="s">
        <v>167</v>
      </c>
      <c r="D53" s="27" t="s">
        <v>161</v>
      </c>
      <c r="E53" s="31">
        <v>46082</v>
      </c>
      <c r="F53" s="31">
        <v>46387</v>
      </c>
      <c r="G53" s="32">
        <v>20</v>
      </c>
      <c r="H53" s="32">
        <v>800</v>
      </c>
      <c r="I53" s="32">
        <v>8272</v>
      </c>
      <c r="J53" s="33"/>
      <c r="K53" s="32">
        <f t="shared" si="0"/>
        <v>0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25.5" hidden="1" customHeight="1" x14ac:dyDescent="0.25">
      <c r="A54" s="30">
        <f t="shared" si="1"/>
        <v>48</v>
      </c>
      <c r="B54" s="13" t="s">
        <v>74</v>
      </c>
      <c r="C54" s="15"/>
      <c r="D54" s="27"/>
      <c r="E54" s="31"/>
      <c r="F54" s="31"/>
      <c r="G54" s="32"/>
      <c r="H54" s="32"/>
      <c r="I54" s="32"/>
      <c r="J54" s="33"/>
      <c r="K54" s="32">
        <f t="shared" si="0"/>
        <v>0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25.5" hidden="1" customHeight="1" x14ac:dyDescent="0.25">
      <c r="A55" s="30">
        <f t="shared" si="1"/>
        <v>49</v>
      </c>
      <c r="B55" s="13" t="s">
        <v>75</v>
      </c>
      <c r="C55" s="15"/>
      <c r="D55" s="27"/>
      <c r="E55" s="31"/>
      <c r="F55" s="31"/>
      <c r="G55" s="32"/>
      <c r="H55" s="32"/>
      <c r="I55" s="32"/>
      <c r="J55" s="33"/>
      <c r="K55" s="32">
        <f t="shared" si="0"/>
        <v>0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ht="25.5" hidden="1" customHeight="1" x14ac:dyDescent="0.25">
      <c r="A56" s="30">
        <f t="shared" si="1"/>
        <v>50</v>
      </c>
      <c r="B56" s="13" t="s">
        <v>76</v>
      </c>
      <c r="C56" s="15"/>
      <c r="D56" s="27"/>
      <c r="E56" s="31"/>
      <c r="F56" s="31"/>
      <c r="G56" s="32"/>
      <c r="H56" s="32"/>
      <c r="I56" s="32"/>
      <c r="J56" s="33"/>
      <c r="K56" s="32">
        <f t="shared" si="0"/>
        <v>0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ht="25.5" hidden="1" customHeight="1" x14ac:dyDescent="0.25">
      <c r="A57" s="30">
        <f t="shared" si="1"/>
        <v>51</v>
      </c>
      <c r="B57" s="13" t="s">
        <v>77</v>
      </c>
      <c r="C57" s="15"/>
      <c r="D57" s="27"/>
      <c r="E57" s="31"/>
      <c r="F57" s="31"/>
      <c r="G57" s="32"/>
      <c r="H57" s="32"/>
      <c r="I57" s="32"/>
      <c r="J57" s="33"/>
      <c r="K57" s="32">
        <f t="shared" si="0"/>
        <v>0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ht="25.5" hidden="1" customHeight="1" x14ac:dyDescent="0.25">
      <c r="A58" s="30">
        <f t="shared" si="1"/>
        <v>52</v>
      </c>
      <c r="B58" s="13" t="s">
        <v>78</v>
      </c>
      <c r="C58" s="15"/>
      <c r="D58" s="27"/>
      <c r="E58" s="31"/>
      <c r="F58" s="31"/>
      <c r="G58" s="32"/>
      <c r="H58" s="32"/>
      <c r="I58" s="32"/>
      <c r="J58" s="33"/>
      <c r="K58" s="32">
        <f t="shared" si="0"/>
        <v>0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ht="25.5" hidden="1" customHeight="1" x14ac:dyDescent="0.25">
      <c r="A59" s="30">
        <f t="shared" si="1"/>
        <v>53</v>
      </c>
      <c r="B59" s="13" t="s">
        <v>79</v>
      </c>
      <c r="C59" s="15"/>
      <c r="D59" s="27"/>
      <c r="E59" s="31"/>
      <c r="F59" s="31"/>
      <c r="G59" s="32"/>
      <c r="H59" s="32"/>
      <c r="I59" s="32"/>
      <c r="J59" s="33"/>
      <c r="K59" s="32">
        <f t="shared" si="0"/>
        <v>0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ht="25.5" hidden="1" customHeight="1" x14ac:dyDescent="0.25">
      <c r="A60" s="30">
        <f t="shared" si="1"/>
        <v>54</v>
      </c>
      <c r="B60" s="13" t="s">
        <v>80</v>
      </c>
      <c r="C60" s="15"/>
      <c r="D60" s="27"/>
      <c r="E60" s="31"/>
      <c r="F60" s="31"/>
      <c r="G60" s="32"/>
      <c r="H60" s="32"/>
      <c r="I60" s="32"/>
      <c r="J60" s="33"/>
      <c r="K60" s="32">
        <f t="shared" si="0"/>
        <v>0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ht="25.5" hidden="1" customHeight="1" x14ac:dyDescent="0.25">
      <c r="A61" s="30">
        <f t="shared" si="1"/>
        <v>55</v>
      </c>
      <c r="B61" s="13" t="s">
        <v>81</v>
      </c>
      <c r="C61" s="15"/>
      <c r="D61" s="27"/>
      <c r="E61" s="31"/>
      <c r="F61" s="31"/>
      <c r="G61" s="32"/>
      <c r="H61" s="32"/>
      <c r="I61" s="32"/>
      <c r="J61" s="33"/>
      <c r="K61" s="32">
        <f t="shared" si="0"/>
        <v>0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ht="25.5" hidden="1" customHeight="1" x14ac:dyDescent="0.25">
      <c r="A62" s="30">
        <f t="shared" si="1"/>
        <v>56</v>
      </c>
      <c r="B62" s="13" t="s">
        <v>82</v>
      </c>
      <c r="C62" s="15"/>
      <c r="D62" s="27"/>
      <c r="E62" s="31"/>
      <c r="F62" s="31"/>
      <c r="G62" s="32"/>
      <c r="H62" s="32"/>
      <c r="I62" s="32"/>
      <c r="J62" s="33"/>
      <c r="K62" s="32">
        <f t="shared" si="0"/>
        <v>0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ht="25.5" hidden="1" customHeight="1" x14ac:dyDescent="0.25">
      <c r="A63" s="30">
        <f t="shared" si="1"/>
        <v>57</v>
      </c>
      <c r="B63" s="13" t="s">
        <v>83</v>
      </c>
      <c r="C63" s="15"/>
      <c r="D63" s="27"/>
      <c r="E63" s="31"/>
      <c r="F63" s="31"/>
      <c r="G63" s="32"/>
      <c r="H63" s="32"/>
      <c r="I63" s="32"/>
      <c r="J63" s="33"/>
      <c r="K63" s="32">
        <f t="shared" si="0"/>
        <v>0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ht="25.5" hidden="1" customHeight="1" x14ac:dyDescent="0.25">
      <c r="A64" s="30">
        <f t="shared" si="1"/>
        <v>58</v>
      </c>
      <c r="B64" s="13" t="s">
        <v>84</v>
      </c>
      <c r="C64" s="15"/>
      <c r="D64" s="27"/>
      <c r="E64" s="31"/>
      <c r="F64" s="31"/>
      <c r="G64" s="32"/>
      <c r="H64" s="32"/>
      <c r="I64" s="32"/>
      <c r="J64" s="33"/>
      <c r="K64" s="32">
        <f t="shared" si="0"/>
        <v>0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ht="25.5" hidden="1" customHeight="1" x14ac:dyDescent="0.25">
      <c r="A65" s="30">
        <f t="shared" si="1"/>
        <v>59</v>
      </c>
      <c r="B65" s="13" t="s">
        <v>85</v>
      </c>
      <c r="C65" s="15"/>
      <c r="D65" s="27"/>
      <c r="E65" s="31"/>
      <c r="F65" s="31"/>
      <c r="G65" s="32"/>
      <c r="H65" s="32"/>
      <c r="I65" s="32"/>
      <c r="J65" s="33"/>
      <c r="K65" s="32">
        <f t="shared" si="0"/>
        <v>0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ht="25.5" hidden="1" customHeight="1" x14ac:dyDescent="0.25">
      <c r="A66" s="30">
        <f t="shared" si="1"/>
        <v>60</v>
      </c>
      <c r="B66" s="13" t="s">
        <v>86</v>
      </c>
      <c r="C66" s="15"/>
      <c r="D66" s="27"/>
      <c r="E66" s="31"/>
      <c r="F66" s="31"/>
      <c r="G66" s="32"/>
      <c r="H66" s="32"/>
      <c r="I66" s="32"/>
      <c r="J66" s="33"/>
      <c r="K66" s="32">
        <f t="shared" si="0"/>
        <v>0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ht="25.5" hidden="1" customHeight="1" x14ac:dyDescent="0.25">
      <c r="A67" s="30">
        <f t="shared" si="1"/>
        <v>61</v>
      </c>
      <c r="B67" s="13" t="s">
        <v>87</v>
      </c>
      <c r="C67" s="15"/>
      <c r="D67" s="27"/>
      <c r="E67" s="31"/>
      <c r="F67" s="31"/>
      <c r="G67" s="32"/>
      <c r="H67" s="32"/>
      <c r="I67" s="32"/>
      <c r="J67" s="33"/>
      <c r="K67" s="32">
        <f t="shared" si="0"/>
        <v>0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ht="25.5" hidden="1" customHeight="1" x14ac:dyDescent="0.25">
      <c r="A68" s="30">
        <f t="shared" si="1"/>
        <v>62</v>
      </c>
      <c r="B68" s="13" t="s">
        <v>88</v>
      </c>
      <c r="C68" s="15"/>
      <c r="D68" s="27"/>
      <c r="E68" s="31"/>
      <c r="F68" s="31"/>
      <c r="G68" s="32"/>
      <c r="H68" s="32"/>
      <c r="I68" s="32"/>
      <c r="J68" s="33"/>
      <c r="K68" s="32">
        <f t="shared" si="0"/>
        <v>0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ht="25.5" hidden="1" customHeight="1" x14ac:dyDescent="0.25">
      <c r="A69" s="30">
        <f t="shared" si="1"/>
        <v>63</v>
      </c>
      <c r="B69" s="13" t="s">
        <v>89</v>
      </c>
      <c r="C69" s="15"/>
      <c r="D69" s="27"/>
      <c r="E69" s="31"/>
      <c r="F69" s="31"/>
      <c r="G69" s="32"/>
      <c r="H69" s="32"/>
      <c r="I69" s="32"/>
      <c r="J69" s="33"/>
      <c r="K69" s="32">
        <f t="shared" si="0"/>
        <v>0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ht="25.5" hidden="1" customHeight="1" x14ac:dyDescent="0.25">
      <c r="A70" s="30">
        <f t="shared" si="1"/>
        <v>64</v>
      </c>
      <c r="B70" s="13" t="s">
        <v>90</v>
      </c>
      <c r="C70" s="15"/>
      <c r="D70" s="27"/>
      <c r="E70" s="31"/>
      <c r="F70" s="31"/>
      <c r="G70" s="32"/>
      <c r="H70" s="32"/>
      <c r="I70" s="32"/>
      <c r="J70" s="33"/>
      <c r="K70" s="32">
        <f t="shared" si="0"/>
        <v>0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ht="25.5" hidden="1" customHeight="1" x14ac:dyDescent="0.25">
      <c r="A71" s="30">
        <f t="shared" si="1"/>
        <v>65</v>
      </c>
      <c r="B71" s="13" t="s">
        <v>91</v>
      </c>
      <c r="C71" s="15"/>
      <c r="D71" s="27"/>
      <c r="E71" s="31"/>
      <c r="F71" s="31"/>
      <c r="G71" s="32"/>
      <c r="H71" s="32"/>
      <c r="I71" s="32"/>
      <c r="J71" s="33"/>
      <c r="K71" s="32">
        <f t="shared" ref="K71:K133" si="2">H71*J71</f>
        <v>0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ht="25.5" hidden="1" customHeight="1" x14ac:dyDescent="0.25">
      <c r="A72" s="30">
        <f t="shared" si="1"/>
        <v>66</v>
      </c>
      <c r="B72" s="13" t="s">
        <v>92</v>
      </c>
      <c r="C72" s="15"/>
      <c r="D72" s="27"/>
      <c r="E72" s="31"/>
      <c r="F72" s="31"/>
      <c r="G72" s="32"/>
      <c r="H72" s="32"/>
      <c r="I72" s="32"/>
      <c r="J72" s="33"/>
      <c r="K72" s="32">
        <f t="shared" si="2"/>
        <v>0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ht="25.5" hidden="1" customHeight="1" x14ac:dyDescent="0.25">
      <c r="A73" s="30">
        <f t="shared" ref="A73:A133" si="3">A72+1</f>
        <v>67</v>
      </c>
      <c r="B73" s="13" t="s">
        <v>93</v>
      </c>
      <c r="C73" s="15"/>
      <c r="D73" s="27"/>
      <c r="E73" s="31"/>
      <c r="F73" s="31"/>
      <c r="G73" s="32"/>
      <c r="H73" s="32"/>
      <c r="I73" s="32"/>
      <c r="J73" s="33"/>
      <c r="K73" s="32">
        <f t="shared" si="2"/>
        <v>0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ht="25.5" hidden="1" customHeight="1" x14ac:dyDescent="0.25">
      <c r="A74" s="30">
        <f t="shared" si="3"/>
        <v>68</v>
      </c>
      <c r="B74" s="13" t="s">
        <v>94</v>
      </c>
      <c r="C74" s="15"/>
      <c r="D74" s="27"/>
      <c r="E74" s="31"/>
      <c r="F74" s="31"/>
      <c r="G74" s="32"/>
      <c r="H74" s="32"/>
      <c r="I74" s="32"/>
      <c r="J74" s="33"/>
      <c r="K74" s="32">
        <f t="shared" si="2"/>
        <v>0</v>
      </c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ht="25.5" hidden="1" customHeight="1" x14ac:dyDescent="0.25">
      <c r="A75" s="30">
        <f t="shared" si="3"/>
        <v>69</v>
      </c>
      <c r="B75" s="13" t="s">
        <v>95</v>
      </c>
      <c r="C75" s="15"/>
      <c r="D75" s="27"/>
      <c r="E75" s="31"/>
      <c r="F75" s="31"/>
      <c r="G75" s="32"/>
      <c r="H75" s="32"/>
      <c r="I75" s="32"/>
      <c r="J75" s="33"/>
      <c r="K75" s="32">
        <f t="shared" si="2"/>
        <v>0</v>
      </c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ht="25.5" hidden="1" customHeight="1" x14ac:dyDescent="0.25">
      <c r="A76" s="30">
        <f t="shared" si="3"/>
        <v>70</v>
      </c>
      <c r="B76" s="13" t="s">
        <v>96</v>
      </c>
      <c r="C76" s="15"/>
      <c r="D76" s="27"/>
      <c r="E76" s="31"/>
      <c r="F76" s="31"/>
      <c r="G76" s="32"/>
      <c r="H76" s="32"/>
      <c r="I76" s="32"/>
      <c r="J76" s="33"/>
      <c r="K76" s="32">
        <f t="shared" si="2"/>
        <v>0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ht="25.5" hidden="1" customHeight="1" x14ac:dyDescent="0.25">
      <c r="A77" s="30">
        <f t="shared" si="3"/>
        <v>71</v>
      </c>
      <c r="B77" s="13" t="s">
        <v>97</v>
      </c>
      <c r="C77" s="15"/>
      <c r="D77" s="27"/>
      <c r="E77" s="31"/>
      <c r="F77" s="31"/>
      <c r="G77" s="32"/>
      <c r="H77" s="32"/>
      <c r="I77" s="32"/>
      <c r="J77" s="33"/>
      <c r="K77" s="32">
        <f t="shared" si="2"/>
        <v>0</v>
      </c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ht="25.5" hidden="1" customHeight="1" x14ac:dyDescent="0.25">
      <c r="A78" s="30">
        <f t="shared" si="3"/>
        <v>72</v>
      </c>
      <c r="B78" s="13" t="s">
        <v>98</v>
      </c>
      <c r="C78" s="15"/>
      <c r="D78" s="27"/>
      <c r="E78" s="31"/>
      <c r="F78" s="31"/>
      <c r="G78" s="32"/>
      <c r="H78" s="32"/>
      <c r="I78" s="32"/>
      <c r="J78" s="33"/>
      <c r="K78" s="32">
        <f t="shared" si="2"/>
        <v>0</v>
      </c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ht="25.5" hidden="1" customHeight="1" x14ac:dyDescent="0.25">
      <c r="A79" s="30">
        <f t="shared" si="3"/>
        <v>73</v>
      </c>
      <c r="B79" s="13" t="s">
        <v>99</v>
      </c>
      <c r="C79" s="15"/>
      <c r="D79" s="27"/>
      <c r="E79" s="31"/>
      <c r="F79" s="31"/>
      <c r="G79" s="32"/>
      <c r="H79" s="32"/>
      <c r="I79" s="32"/>
      <c r="J79" s="33"/>
      <c r="K79" s="32">
        <f t="shared" si="2"/>
        <v>0</v>
      </c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ht="25.5" hidden="1" customHeight="1" x14ac:dyDescent="0.25">
      <c r="A80" s="30">
        <f t="shared" si="3"/>
        <v>74</v>
      </c>
      <c r="B80" s="13" t="s">
        <v>100</v>
      </c>
      <c r="C80" s="15"/>
      <c r="D80" s="27"/>
      <c r="E80" s="31"/>
      <c r="F80" s="31"/>
      <c r="G80" s="32"/>
      <c r="H80" s="32"/>
      <c r="I80" s="32"/>
      <c r="J80" s="33"/>
      <c r="K80" s="32">
        <f t="shared" si="2"/>
        <v>0</v>
      </c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ht="25.5" hidden="1" customHeight="1" x14ac:dyDescent="0.25">
      <c r="A81" s="30">
        <f t="shared" si="3"/>
        <v>75</v>
      </c>
      <c r="B81" s="13" t="s">
        <v>101</v>
      </c>
      <c r="C81" s="15"/>
      <c r="D81" s="27"/>
      <c r="E81" s="31"/>
      <c r="F81" s="31"/>
      <c r="G81" s="32"/>
      <c r="H81" s="32"/>
      <c r="I81" s="32"/>
      <c r="J81" s="33"/>
      <c r="K81" s="32">
        <f t="shared" si="2"/>
        <v>0</v>
      </c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ht="25.5" hidden="1" customHeight="1" x14ac:dyDescent="0.25">
      <c r="A82" s="30">
        <f t="shared" si="3"/>
        <v>76</v>
      </c>
      <c r="B82" s="13" t="s">
        <v>148</v>
      </c>
      <c r="C82" s="15"/>
      <c r="D82" s="27"/>
      <c r="E82" s="31"/>
      <c r="F82" s="31"/>
      <c r="G82" s="32"/>
      <c r="H82" s="32"/>
      <c r="I82" s="32"/>
      <c r="J82" s="33"/>
      <c r="K82" s="32">
        <f t="shared" si="2"/>
        <v>0</v>
      </c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ht="25.5" hidden="1" customHeight="1" x14ac:dyDescent="0.25">
      <c r="A83" s="30">
        <f t="shared" si="3"/>
        <v>77</v>
      </c>
      <c r="B83" s="13" t="s">
        <v>102</v>
      </c>
      <c r="C83" s="15"/>
      <c r="D83" s="27"/>
      <c r="E83" s="31"/>
      <c r="F83" s="31"/>
      <c r="G83" s="32"/>
      <c r="H83" s="32"/>
      <c r="I83" s="32"/>
      <c r="J83" s="33"/>
      <c r="K83" s="32">
        <f t="shared" si="2"/>
        <v>0</v>
      </c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ht="39" hidden="1" customHeight="1" x14ac:dyDescent="0.25">
      <c r="A84" s="30">
        <f t="shared" si="3"/>
        <v>78</v>
      </c>
      <c r="B84" s="13" t="s">
        <v>103</v>
      </c>
      <c r="C84" s="15"/>
      <c r="D84" s="27"/>
      <c r="E84" s="31"/>
      <c r="F84" s="31"/>
      <c r="G84" s="32"/>
      <c r="H84" s="32"/>
      <c r="I84" s="32"/>
      <c r="J84" s="33"/>
      <c r="K84" s="32">
        <f t="shared" si="2"/>
        <v>0</v>
      </c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ht="41.25" hidden="1" customHeight="1" x14ac:dyDescent="0.25">
      <c r="A85" s="30">
        <f t="shared" si="3"/>
        <v>79</v>
      </c>
      <c r="B85" s="13" t="s">
        <v>104</v>
      </c>
      <c r="C85" s="15"/>
      <c r="D85" s="27"/>
      <c r="E85" s="31"/>
      <c r="F85" s="31"/>
      <c r="G85" s="32"/>
      <c r="H85" s="32"/>
      <c r="I85" s="32"/>
      <c r="J85" s="33"/>
      <c r="K85" s="32">
        <f t="shared" si="2"/>
        <v>0</v>
      </c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ht="25.5" hidden="1" customHeight="1" x14ac:dyDescent="0.25">
      <c r="A86" s="30">
        <f t="shared" si="3"/>
        <v>80</v>
      </c>
      <c r="B86" s="13" t="s">
        <v>105</v>
      </c>
      <c r="C86" s="15"/>
      <c r="D86" s="27"/>
      <c r="E86" s="31"/>
      <c r="F86" s="31"/>
      <c r="G86" s="32"/>
      <c r="H86" s="32"/>
      <c r="I86" s="32"/>
      <c r="J86" s="33"/>
      <c r="K86" s="32">
        <f t="shared" si="2"/>
        <v>0</v>
      </c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ht="25.5" hidden="1" customHeight="1" x14ac:dyDescent="0.25">
      <c r="A87" s="30">
        <f t="shared" si="3"/>
        <v>81</v>
      </c>
      <c r="B87" s="13" t="s">
        <v>106</v>
      </c>
      <c r="C87" s="15"/>
      <c r="D87" s="27"/>
      <c r="E87" s="31"/>
      <c r="F87" s="31"/>
      <c r="G87" s="32"/>
      <c r="H87" s="32"/>
      <c r="I87" s="32"/>
      <c r="J87" s="33"/>
      <c r="K87" s="32">
        <f t="shared" si="2"/>
        <v>0</v>
      </c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ht="25.5" hidden="1" customHeight="1" x14ac:dyDescent="0.25">
      <c r="A88" s="30">
        <f t="shared" si="3"/>
        <v>82</v>
      </c>
      <c r="B88" s="13" t="s">
        <v>107</v>
      </c>
      <c r="C88" s="15"/>
      <c r="D88" s="27"/>
      <c r="E88" s="31"/>
      <c r="F88" s="31"/>
      <c r="G88" s="32"/>
      <c r="H88" s="32"/>
      <c r="I88" s="32"/>
      <c r="J88" s="33"/>
      <c r="K88" s="32">
        <f t="shared" si="2"/>
        <v>0</v>
      </c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ht="25.5" hidden="1" customHeight="1" x14ac:dyDescent="0.25">
      <c r="A89" s="30">
        <f t="shared" si="3"/>
        <v>83</v>
      </c>
      <c r="B89" s="13" t="s">
        <v>108</v>
      </c>
      <c r="C89" s="15"/>
      <c r="D89" s="27"/>
      <c r="E89" s="31"/>
      <c r="F89" s="31"/>
      <c r="G89" s="32"/>
      <c r="H89" s="32"/>
      <c r="I89" s="32"/>
      <c r="J89" s="33"/>
      <c r="K89" s="32">
        <f t="shared" si="2"/>
        <v>0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ht="25.5" hidden="1" customHeight="1" x14ac:dyDescent="0.25">
      <c r="A90" s="30">
        <f t="shared" si="3"/>
        <v>84</v>
      </c>
      <c r="B90" s="13" t="s">
        <v>109</v>
      </c>
      <c r="C90" s="15"/>
      <c r="D90" s="27"/>
      <c r="E90" s="31"/>
      <c r="F90" s="31"/>
      <c r="G90" s="32"/>
      <c r="H90" s="32"/>
      <c r="I90" s="32"/>
      <c r="J90" s="33"/>
      <c r="K90" s="32">
        <f t="shared" si="2"/>
        <v>0</v>
      </c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ht="25.5" hidden="1" customHeight="1" x14ac:dyDescent="0.25">
      <c r="A91" s="30">
        <f t="shared" si="3"/>
        <v>85</v>
      </c>
      <c r="B91" s="13" t="s">
        <v>110</v>
      </c>
      <c r="C91" s="15"/>
      <c r="D91" s="27"/>
      <c r="E91" s="31"/>
      <c r="F91" s="31"/>
      <c r="G91" s="32"/>
      <c r="H91" s="32"/>
      <c r="I91" s="32"/>
      <c r="J91" s="33"/>
      <c r="K91" s="32">
        <f t="shared" si="2"/>
        <v>0</v>
      </c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ht="25.5" hidden="1" customHeight="1" x14ac:dyDescent="0.25">
      <c r="A92" s="30">
        <f t="shared" si="3"/>
        <v>86</v>
      </c>
      <c r="B92" s="13" t="s">
        <v>111</v>
      </c>
      <c r="C92" s="15"/>
      <c r="D92" s="27"/>
      <c r="E92" s="31"/>
      <c r="F92" s="31"/>
      <c r="G92" s="32"/>
      <c r="H92" s="32"/>
      <c r="I92" s="32"/>
      <c r="J92" s="33"/>
      <c r="K92" s="32">
        <f t="shared" si="2"/>
        <v>0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ht="25.5" hidden="1" customHeight="1" x14ac:dyDescent="0.25">
      <c r="A93" s="30">
        <f t="shared" si="3"/>
        <v>87</v>
      </c>
      <c r="B93" s="13" t="s">
        <v>112</v>
      </c>
      <c r="C93" s="15"/>
      <c r="D93" s="27"/>
      <c r="E93" s="31"/>
      <c r="F93" s="31"/>
      <c r="G93" s="32"/>
      <c r="H93" s="32"/>
      <c r="I93" s="32"/>
      <c r="J93" s="33"/>
      <c r="K93" s="32">
        <f t="shared" si="2"/>
        <v>0</v>
      </c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ht="25.5" hidden="1" customHeight="1" x14ac:dyDescent="0.25">
      <c r="A94" s="30">
        <f t="shared" si="3"/>
        <v>88</v>
      </c>
      <c r="B94" s="13" t="s">
        <v>113</v>
      </c>
      <c r="C94" s="15"/>
      <c r="D94" s="27"/>
      <c r="E94" s="31"/>
      <c r="F94" s="31"/>
      <c r="G94" s="32"/>
      <c r="H94" s="32"/>
      <c r="I94" s="32"/>
      <c r="J94" s="33"/>
      <c r="K94" s="32">
        <f t="shared" si="2"/>
        <v>0</v>
      </c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ht="25.5" hidden="1" customHeight="1" x14ac:dyDescent="0.25">
      <c r="A95" s="30">
        <f t="shared" si="3"/>
        <v>89</v>
      </c>
      <c r="B95" s="13" t="s">
        <v>114</v>
      </c>
      <c r="C95" s="15"/>
      <c r="D95" s="27"/>
      <c r="E95" s="31"/>
      <c r="F95" s="31"/>
      <c r="G95" s="32"/>
      <c r="H95" s="32"/>
      <c r="I95" s="32"/>
      <c r="J95" s="33"/>
      <c r="K95" s="32">
        <f t="shared" si="2"/>
        <v>0</v>
      </c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ht="25.5" hidden="1" customHeight="1" x14ac:dyDescent="0.25">
      <c r="A96" s="30">
        <f t="shared" si="3"/>
        <v>90</v>
      </c>
      <c r="B96" s="13" t="s">
        <v>115</v>
      </c>
      <c r="C96" s="15"/>
      <c r="D96" s="27"/>
      <c r="E96" s="31"/>
      <c r="F96" s="31"/>
      <c r="G96" s="32"/>
      <c r="H96" s="32"/>
      <c r="I96" s="32"/>
      <c r="J96" s="33"/>
      <c r="K96" s="32">
        <f t="shared" si="2"/>
        <v>0</v>
      </c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ht="25.5" hidden="1" customHeight="1" x14ac:dyDescent="0.25">
      <c r="A97" s="30">
        <f t="shared" si="3"/>
        <v>91</v>
      </c>
      <c r="B97" s="13" t="s">
        <v>116</v>
      </c>
      <c r="C97" s="15"/>
      <c r="D97" s="27"/>
      <c r="E97" s="31"/>
      <c r="F97" s="31"/>
      <c r="G97" s="32"/>
      <c r="H97" s="32"/>
      <c r="I97" s="32"/>
      <c r="J97" s="33"/>
      <c r="K97" s="32">
        <f t="shared" si="2"/>
        <v>0</v>
      </c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ht="25.5" hidden="1" customHeight="1" x14ac:dyDescent="0.25">
      <c r="A98" s="30">
        <f t="shared" si="3"/>
        <v>92</v>
      </c>
      <c r="B98" s="13" t="s">
        <v>117</v>
      </c>
      <c r="C98" s="15"/>
      <c r="D98" s="27"/>
      <c r="E98" s="31"/>
      <c r="F98" s="31"/>
      <c r="G98" s="32"/>
      <c r="H98" s="32"/>
      <c r="I98" s="32"/>
      <c r="J98" s="33"/>
      <c r="K98" s="32">
        <f t="shared" si="2"/>
        <v>0</v>
      </c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ht="25.5" hidden="1" customHeight="1" x14ac:dyDescent="0.25">
      <c r="A99" s="30">
        <f t="shared" si="3"/>
        <v>93</v>
      </c>
      <c r="B99" s="13" t="s">
        <v>118</v>
      </c>
      <c r="C99" s="15"/>
      <c r="D99" s="27"/>
      <c r="E99" s="31"/>
      <c r="F99" s="31"/>
      <c r="G99" s="32"/>
      <c r="H99" s="32"/>
      <c r="I99" s="32"/>
      <c r="J99" s="33"/>
      <c r="K99" s="32">
        <f t="shared" si="2"/>
        <v>0</v>
      </c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ht="25.5" hidden="1" customHeight="1" x14ac:dyDescent="0.25">
      <c r="A100" s="30">
        <f t="shared" si="3"/>
        <v>94</v>
      </c>
      <c r="B100" s="13" t="s">
        <v>119</v>
      </c>
      <c r="C100" s="15"/>
      <c r="D100" s="27"/>
      <c r="E100" s="31"/>
      <c r="F100" s="31"/>
      <c r="G100" s="32"/>
      <c r="H100" s="32"/>
      <c r="I100" s="32"/>
      <c r="J100" s="33"/>
      <c r="K100" s="32">
        <f t="shared" si="2"/>
        <v>0</v>
      </c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ht="25.5" hidden="1" customHeight="1" x14ac:dyDescent="0.25">
      <c r="A101" s="30">
        <f t="shared" si="3"/>
        <v>95</v>
      </c>
      <c r="B101" s="13" t="s">
        <v>120</v>
      </c>
      <c r="C101" s="15"/>
      <c r="D101" s="27"/>
      <c r="E101" s="31"/>
      <c r="F101" s="31"/>
      <c r="G101" s="32"/>
      <c r="H101" s="32"/>
      <c r="I101" s="32"/>
      <c r="J101" s="33"/>
      <c r="K101" s="32">
        <f t="shared" si="2"/>
        <v>0</v>
      </c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 ht="25.5" hidden="1" customHeight="1" x14ac:dyDescent="0.25">
      <c r="A102" s="30">
        <f t="shared" si="3"/>
        <v>96</v>
      </c>
      <c r="B102" s="13" t="s">
        <v>121</v>
      </c>
      <c r="C102" s="15"/>
      <c r="D102" s="27"/>
      <c r="E102" s="31"/>
      <c r="F102" s="31"/>
      <c r="G102" s="32"/>
      <c r="H102" s="32"/>
      <c r="I102" s="32"/>
      <c r="J102" s="33"/>
      <c r="K102" s="32">
        <f t="shared" si="2"/>
        <v>0</v>
      </c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 ht="25.5" hidden="1" customHeight="1" x14ac:dyDescent="0.25">
      <c r="A103" s="30">
        <f t="shared" si="3"/>
        <v>97</v>
      </c>
      <c r="B103" s="13" t="s">
        <v>122</v>
      </c>
      <c r="C103" s="15"/>
      <c r="D103" s="27"/>
      <c r="E103" s="31"/>
      <c r="F103" s="31"/>
      <c r="G103" s="32"/>
      <c r="H103" s="32"/>
      <c r="I103" s="32"/>
      <c r="J103" s="33"/>
      <c r="K103" s="32">
        <f t="shared" si="2"/>
        <v>0</v>
      </c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ht="25.5" hidden="1" customHeight="1" x14ac:dyDescent="0.25">
      <c r="A104" s="30">
        <f t="shared" si="3"/>
        <v>98</v>
      </c>
      <c r="B104" s="13" t="s">
        <v>123</v>
      </c>
      <c r="C104" s="15"/>
      <c r="D104" s="27"/>
      <c r="E104" s="31"/>
      <c r="F104" s="31"/>
      <c r="G104" s="32"/>
      <c r="H104" s="32"/>
      <c r="I104" s="32"/>
      <c r="J104" s="33"/>
      <c r="K104" s="32">
        <f t="shared" si="2"/>
        <v>0</v>
      </c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ht="25.5" hidden="1" customHeight="1" x14ac:dyDescent="0.25">
      <c r="A105" s="30">
        <f t="shared" si="3"/>
        <v>99</v>
      </c>
      <c r="B105" s="13" t="s">
        <v>124</v>
      </c>
      <c r="C105" s="15"/>
      <c r="D105" s="27"/>
      <c r="E105" s="31"/>
      <c r="F105" s="31"/>
      <c r="G105" s="32"/>
      <c r="H105" s="32"/>
      <c r="I105" s="32"/>
      <c r="J105" s="33"/>
      <c r="K105" s="32">
        <f t="shared" si="2"/>
        <v>0</v>
      </c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ht="25.5" hidden="1" customHeight="1" x14ac:dyDescent="0.25">
      <c r="A106" s="30">
        <f t="shared" si="3"/>
        <v>100</v>
      </c>
      <c r="B106" s="13" t="s">
        <v>125</v>
      </c>
      <c r="C106" s="15"/>
      <c r="D106" s="27"/>
      <c r="E106" s="31"/>
      <c r="F106" s="31"/>
      <c r="G106" s="32"/>
      <c r="H106" s="32"/>
      <c r="I106" s="32"/>
      <c r="J106" s="33"/>
      <c r="K106" s="32">
        <f t="shared" si="2"/>
        <v>0</v>
      </c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ht="25.5" hidden="1" customHeight="1" x14ac:dyDescent="0.25">
      <c r="A107" s="30">
        <f t="shared" si="3"/>
        <v>101</v>
      </c>
      <c r="B107" s="13" t="s">
        <v>126</v>
      </c>
      <c r="C107" s="15"/>
      <c r="D107" s="27"/>
      <c r="E107" s="31"/>
      <c r="F107" s="31"/>
      <c r="G107" s="32"/>
      <c r="H107" s="32"/>
      <c r="I107" s="32"/>
      <c r="J107" s="33"/>
      <c r="K107" s="32">
        <f t="shared" si="2"/>
        <v>0</v>
      </c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spans="1:256" ht="25.5" hidden="1" customHeight="1" x14ac:dyDescent="0.25">
      <c r="A108" s="30">
        <f t="shared" si="3"/>
        <v>102</v>
      </c>
      <c r="B108" s="13" t="s">
        <v>127</v>
      </c>
      <c r="C108" s="15"/>
      <c r="D108" s="27"/>
      <c r="E108" s="31"/>
      <c r="F108" s="31"/>
      <c r="G108" s="32"/>
      <c r="H108" s="32"/>
      <c r="I108" s="32"/>
      <c r="J108" s="33"/>
      <c r="K108" s="32">
        <f t="shared" si="2"/>
        <v>0</v>
      </c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 ht="25.5" hidden="1" customHeight="1" x14ac:dyDescent="0.25">
      <c r="A109" s="30">
        <f t="shared" si="3"/>
        <v>103</v>
      </c>
      <c r="B109" s="13" t="s">
        <v>128</v>
      </c>
      <c r="C109" s="15"/>
      <c r="D109" s="27"/>
      <c r="E109" s="31"/>
      <c r="F109" s="31"/>
      <c r="G109" s="32"/>
      <c r="H109" s="32"/>
      <c r="I109" s="32"/>
      <c r="J109" s="33"/>
      <c r="K109" s="32">
        <f t="shared" si="2"/>
        <v>0</v>
      </c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spans="1:256" ht="25.5" hidden="1" customHeight="1" x14ac:dyDescent="0.25">
      <c r="A110" s="30">
        <f t="shared" si="3"/>
        <v>104</v>
      </c>
      <c r="B110" s="13" t="s">
        <v>151</v>
      </c>
      <c r="C110" s="15"/>
      <c r="D110" s="27"/>
      <c r="E110" s="31"/>
      <c r="F110" s="31"/>
      <c r="G110" s="32"/>
      <c r="H110" s="32"/>
      <c r="I110" s="32"/>
      <c r="J110" s="33"/>
      <c r="K110" s="32">
        <f t="shared" si="2"/>
        <v>0</v>
      </c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ht="25.5" hidden="1" customHeight="1" x14ac:dyDescent="0.25">
      <c r="A111" s="30">
        <f t="shared" si="3"/>
        <v>105</v>
      </c>
      <c r="B111" s="13" t="s">
        <v>152</v>
      </c>
      <c r="C111" s="15"/>
      <c r="D111" s="27"/>
      <c r="E111" s="31"/>
      <c r="F111" s="31"/>
      <c r="G111" s="32"/>
      <c r="H111" s="32"/>
      <c r="I111" s="32"/>
      <c r="J111" s="33"/>
      <c r="K111" s="32">
        <f t="shared" si="2"/>
        <v>0</v>
      </c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</row>
    <row r="112" spans="1:256" ht="25.5" hidden="1" customHeight="1" x14ac:dyDescent="0.25">
      <c r="A112" s="30">
        <f t="shared" si="3"/>
        <v>106</v>
      </c>
      <c r="B112" s="13" t="s">
        <v>153</v>
      </c>
      <c r="C112" s="15"/>
      <c r="D112" s="27"/>
      <c r="E112" s="31"/>
      <c r="F112" s="31"/>
      <c r="G112" s="32"/>
      <c r="H112" s="32"/>
      <c r="I112" s="32"/>
      <c r="J112" s="33"/>
      <c r="K112" s="32">
        <f t="shared" si="2"/>
        <v>0</v>
      </c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</row>
    <row r="113" spans="1:256" ht="25.5" hidden="1" customHeight="1" x14ac:dyDescent="0.25">
      <c r="A113" s="30">
        <f t="shared" si="3"/>
        <v>107</v>
      </c>
      <c r="B113" s="13" t="s">
        <v>154</v>
      </c>
      <c r="C113" s="15"/>
      <c r="D113" s="27"/>
      <c r="E113" s="31"/>
      <c r="F113" s="31"/>
      <c r="G113" s="32"/>
      <c r="H113" s="32"/>
      <c r="I113" s="32"/>
      <c r="J113" s="33"/>
      <c r="K113" s="32">
        <f t="shared" si="2"/>
        <v>0</v>
      </c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 ht="25.5" hidden="1" customHeight="1" x14ac:dyDescent="0.25">
      <c r="A114" s="30">
        <f t="shared" si="3"/>
        <v>108</v>
      </c>
      <c r="B114" s="13" t="s">
        <v>129</v>
      </c>
      <c r="C114" s="15"/>
      <c r="D114" s="27"/>
      <c r="E114" s="31"/>
      <c r="F114" s="31"/>
      <c r="G114" s="32"/>
      <c r="H114" s="32"/>
      <c r="I114" s="32"/>
      <c r="J114" s="33"/>
      <c r="K114" s="32">
        <f t="shared" si="2"/>
        <v>0</v>
      </c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</row>
    <row r="115" spans="1:256" ht="25.5" hidden="1" customHeight="1" x14ac:dyDescent="0.25">
      <c r="A115" s="30">
        <f t="shared" si="3"/>
        <v>109</v>
      </c>
      <c r="B115" s="13" t="s">
        <v>130</v>
      </c>
      <c r="C115" s="15"/>
      <c r="D115" s="27"/>
      <c r="E115" s="31"/>
      <c r="F115" s="31"/>
      <c r="G115" s="32"/>
      <c r="H115" s="32"/>
      <c r="I115" s="32"/>
      <c r="J115" s="33"/>
      <c r="K115" s="32">
        <f t="shared" si="2"/>
        <v>0</v>
      </c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</row>
    <row r="116" spans="1:256" ht="25.5" hidden="1" customHeight="1" x14ac:dyDescent="0.25">
      <c r="A116" s="30">
        <f t="shared" si="3"/>
        <v>110</v>
      </c>
      <c r="B116" s="13" t="s">
        <v>131</v>
      </c>
      <c r="C116" s="15"/>
      <c r="D116" s="27"/>
      <c r="E116" s="31"/>
      <c r="F116" s="31"/>
      <c r="G116" s="32"/>
      <c r="H116" s="32"/>
      <c r="I116" s="32"/>
      <c r="J116" s="33"/>
      <c r="K116" s="32">
        <f t="shared" si="2"/>
        <v>0</v>
      </c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</row>
    <row r="117" spans="1:256" ht="25.5" hidden="1" customHeight="1" x14ac:dyDescent="0.25">
      <c r="A117" s="30">
        <f t="shared" si="3"/>
        <v>111</v>
      </c>
      <c r="B117" s="13" t="s">
        <v>132</v>
      </c>
      <c r="C117" s="15"/>
      <c r="D117" s="27"/>
      <c r="E117" s="31"/>
      <c r="F117" s="31"/>
      <c r="G117" s="32"/>
      <c r="H117" s="32"/>
      <c r="I117" s="32"/>
      <c r="J117" s="33"/>
      <c r="K117" s="32">
        <f t="shared" si="2"/>
        <v>0</v>
      </c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</row>
    <row r="118" spans="1:256" ht="25.5" hidden="1" customHeight="1" x14ac:dyDescent="0.25">
      <c r="A118" s="30">
        <f t="shared" si="3"/>
        <v>112</v>
      </c>
      <c r="B118" s="13" t="s">
        <v>133</v>
      </c>
      <c r="C118" s="15"/>
      <c r="D118" s="27"/>
      <c r="E118" s="31"/>
      <c r="F118" s="31"/>
      <c r="G118" s="32"/>
      <c r="H118" s="32"/>
      <c r="I118" s="32"/>
      <c r="J118" s="33"/>
      <c r="K118" s="32">
        <f t="shared" si="2"/>
        <v>0</v>
      </c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</row>
    <row r="119" spans="1:256" ht="25.5" hidden="1" customHeight="1" x14ac:dyDescent="0.25">
      <c r="A119" s="30">
        <f t="shared" si="3"/>
        <v>113</v>
      </c>
      <c r="B119" s="13" t="s">
        <v>134</v>
      </c>
      <c r="C119" s="15"/>
      <c r="D119" s="27"/>
      <c r="E119" s="31"/>
      <c r="F119" s="31"/>
      <c r="G119" s="32"/>
      <c r="H119" s="32"/>
      <c r="I119" s="32"/>
      <c r="J119" s="33"/>
      <c r="K119" s="32">
        <f t="shared" si="2"/>
        <v>0</v>
      </c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</row>
    <row r="120" spans="1:256" ht="25.5" hidden="1" customHeight="1" x14ac:dyDescent="0.25">
      <c r="A120" s="30">
        <f t="shared" si="3"/>
        <v>114</v>
      </c>
      <c r="B120" s="13" t="s">
        <v>135</v>
      </c>
      <c r="C120" s="15"/>
      <c r="D120" s="27"/>
      <c r="E120" s="31"/>
      <c r="F120" s="31"/>
      <c r="G120" s="32"/>
      <c r="H120" s="32"/>
      <c r="I120" s="32"/>
      <c r="J120" s="33"/>
      <c r="K120" s="32">
        <f t="shared" si="2"/>
        <v>0</v>
      </c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</row>
    <row r="121" spans="1:256" ht="25.5" hidden="1" customHeight="1" x14ac:dyDescent="0.25">
      <c r="A121" s="30">
        <f t="shared" si="3"/>
        <v>115</v>
      </c>
      <c r="B121" s="13" t="s">
        <v>136</v>
      </c>
      <c r="C121" s="15"/>
      <c r="D121" s="27"/>
      <c r="E121" s="31"/>
      <c r="F121" s="31"/>
      <c r="G121" s="32"/>
      <c r="H121" s="32"/>
      <c r="I121" s="32"/>
      <c r="J121" s="33"/>
      <c r="K121" s="32">
        <f t="shared" si="2"/>
        <v>0</v>
      </c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</row>
    <row r="122" spans="1:256" ht="25.5" hidden="1" customHeight="1" x14ac:dyDescent="0.25">
      <c r="A122" s="30">
        <f t="shared" si="3"/>
        <v>116</v>
      </c>
      <c r="B122" s="13" t="s">
        <v>137</v>
      </c>
      <c r="C122" s="15"/>
      <c r="D122" s="27"/>
      <c r="E122" s="31"/>
      <c r="F122" s="31"/>
      <c r="G122" s="32"/>
      <c r="H122" s="32"/>
      <c r="I122" s="32"/>
      <c r="J122" s="33"/>
      <c r="K122" s="32">
        <f t="shared" si="2"/>
        <v>0</v>
      </c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</row>
    <row r="123" spans="1:256" ht="25.5" hidden="1" customHeight="1" x14ac:dyDescent="0.25">
      <c r="A123" s="30">
        <f t="shared" si="3"/>
        <v>117</v>
      </c>
      <c r="B123" s="13" t="s">
        <v>138</v>
      </c>
      <c r="C123" s="15"/>
      <c r="D123" s="27"/>
      <c r="E123" s="31"/>
      <c r="F123" s="31"/>
      <c r="G123" s="32"/>
      <c r="H123" s="32"/>
      <c r="I123" s="32"/>
      <c r="J123" s="33"/>
      <c r="K123" s="32">
        <f t="shared" si="2"/>
        <v>0</v>
      </c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</row>
    <row r="124" spans="1:256" ht="25.5" hidden="1" customHeight="1" x14ac:dyDescent="0.25">
      <c r="A124" s="30">
        <f t="shared" si="3"/>
        <v>118</v>
      </c>
      <c r="B124" s="13" t="s">
        <v>139</v>
      </c>
      <c r="C124" s="15"/>
      <c r="D124" s="27"/>
      <c r="E124" s="31"/>
      <c r="F124" s="31"/>
      <c r="G124" s="32"/>
      <c r="H124" s="32"/>
      <c r="I124" s="32"/>
      <c r="J124" s="33"/>
      <c r="K124" s="32">
        <f t="shared" si="2"/>
        <v>0</v>
      </c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</row>
    <row r="125" spans="1:256" ht="25.5" hidden="1" customHeight="1" x14ac:dyDescent="0.25">
      <c r="A125" s="30">
        <f t="shared" si="3"/>
        <v>119</v>
      </c>
      <c r="B125" s="13" t="s">
        <v>155</v>
      </c>
      <c r="C125" s="15"/>
      <c r="D125" s="27"/>
      <c r="E125" s="31"/>
      <c r="F125" s="31"/>
      <c r="G125" s="32"/>
      <c r="H125" s="32"/>
      <c r="I125" s="32"/>
      <c r="J125" s="33"/>
      <c r="K125" s="32">
        <f t="shared" si="2"/>
        <v>0</v>
      </c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</row>
    <row r="126" spans="1:256" ht="25.5" hidden="1" customHeight="1" x14ac:dyDescent="0.25">
      <c r="A126" s="30">
        <f t="shared" si="3"/>
        <v>120</v>
      </c>
      <c r="B126" s="13" t="s">
        <v>156</v>
      </c>
      <c r="C126" s="15"/>
      <c r="D126" s="27"/>
      <c r="E126" s="31"/>
      <c r="F126" s="31"/>
      <c r="G126" s="32"/>
      <c r="H126" s="32"/>
      <c r="I126" s="32"/>
      <c r="J126" s="33"/>
      <c r="K126" s="32">
        <f t="shared" si="2"/>
        <v>0</v>
      </c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</row>
    <row r="127" spans="1:256" ht="25.5" hidden="1" customHeight="1" x14ac:dyDescent="0.25">
      <c r="A127" s="30">
        <f t="shared" si="3"/>
        <v>121</v>
      </c>
      <c r="B127" s="13" t="s">
        <v>140</v>
      </c>
      <c r="C127" s="15"/>
      <c r="D127" s="27"/>
      <c r="E127" s="31"/>
      <c r="F127" s="31"/>
      <c r="G127" s="32"/>
      <c r="H127" s="32"/>
      <c r="I127" s="32"/>
      <c r="J127" s="33"/>
      <c r="K127" s="32">
        <f t="shared" si="2"/>
        <v>0</v>
      </c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</row>
    <row r="128" spans="1:256" ht="25.5" hidden="1" customHeight="1" x14ac:dyDescent="0.25">
      <c r="A128" s="30">
        <f t="shared" si="3"/>
        <v>122</v>
      </c>
      <c r="B128" s="13" t="s">
        <v>141</v>
      </c>
      <c r="C128" s="15"/>
      <c r="D128" s="27"/>
      <c r="E128" s="31"/>
      <c r="F128" s="31"/>
      <c r="G128" s="32"/>
      <c r="H128" s="32"/>
      <c r="I128" s="32"/>
      <c r="J128" s="33"/>
      <c r="K128" s="32">
        <f t="shared" si="2"/>
        <v>0</v>
      </c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</row>
    <row r="129" spans="1:256" ht="25.5" hidden="1" customHeight="1" x14ac:dyDescent="0.25">
      <c r="A129" s="30">
        <f t="shared" si="3"/>
        <v>123</v>
      </c>
      <c r="B129" s="13" t="s">
        <v>142</v>
      </c>
      <c r="C129" s="15"/>
      <c r="D129" s="27"/>
      <c r="E129" s="31"/>
      <c r="F129" s="31"/>
      <c r="G129" s="32"/>
      <c r="H129" s="32"/>
      <c r="I129" s="32"/>
      <c r="J129" s="33"/>
      <c r="K129" s="32">
        <f t="shared" si="2"/>
        <v>0</v>
      </c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</row>
    <row r="130" spans="1:256" ht="25.5" hidden="1" customHeight="1" x14ac:dyDescent="0.25">
      <c r="A130" s="30">
        <f t="shared" si="3"/>
        <v>124</v>
      </c>
      <c r="B130" s="13" t="s">
        <v>143</v>
      </c>
      <c r="C130" s="15"/>
      <c r="D130" s="27"/>
      <c r="E130" s="31"/>
      <c r="F130" s="31"/>
      <c r="G130" s="32"/>
      <c r="H130" s="32"/>
      <c r="I130" s="32"/>
      <c r="J130" s="33"/>
      <c r="K130" s="32">
        <f t="shared" si="2"/>
        <v>0</v>
      </c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</row>
    <row r="131" spans="1:256" ht="25.5" hidden="1" customHeight="1" x14ac:dyDescent="0.25">
      <c r="A131" s="30">
        <f t="shared" si="3"/>
        <v>125</v>
      </c>
      <c r="B131" s="13" t="s">
        <v>144</v>
      </c>
      <c r="C131" s="15"/>
      <c r="D131" s="27"/>
      <c r="E131" s="31"/>
      <c r="F131" s="31"/>
      <c r="G131" s="32"/>
      <c r="H131" s="32"/>
      <c r="I131" s="32"/>
      <c r="J131" s="33"/>
      <c r="K131" s="32">
        <f t="shared" si="2"/>
        <v>0</v>
      </c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</row>
    <row r="132" spans="1:256" ht="25.5" hidden="1" customHeight="1" x14ac:dyDescent="0.25">
      <c r="A132" s="30">
        <f t="shared" si="3"/>
        <v>126</v>
      </c>
      <c r="B132" s="24" t="s">
        <v>145</v>
      </c>
      <c r="C132" s="15"/>
      <c r="D132" s="27"/>
      <c r="E132" s="31"/>
      <c r="F132" s="31"/>
      <c r="G132" s="32"/>
      <c r="H132" s="32"/>
      <c r="I132" s="32"/>
      <c r="J132" s="33"/>
      <c r="K132" s="32">
        <f t="shared" si="2"/>
        <v>0</v>
      </c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</row>
    <row r="133" spans="1:256" ht="25.5" hidden="1" customHeight="1" x14ac:dyDescent="0.25">
      <c r="A133" s="30">
        <f t="shared" si="3"/>
        <v>127</v>
      </c>
      <c r="B133" s="24" t="s">
        <v>146</v>
      </c>
      <c r="C133" s="23"/>
      <c r="D133" s="27"/>
      <c r="E133" s="31"/>
      <c r="F133" s="31"/>
      <c r="G133" s="34"/>
      <c r="H133" s="34"/>
      <c r="I133" s="34"/>
      <c r="J133" s="35"/>
      <c r="K133" s="32">
        <f t="shared" si="2"/>
        <v>0</v>
      </c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</row>
    <row r="134" spans="1:256" ht="18" hidden="1" customHeight="1" x14ac:dyDescent="0.25">
      <c r="A134" s="4" t="s">
        <v>13</v>
      </c>
      <c r="B134" s="25"/>
      <c r="C134" s="36"/>
      <c r="D134" s="27"/>
      <c r="E134" s="27"/>
      <c r="F134" s="27"/>
      <c r="G134" s="37"/>
      <c r="H134" s="37"/>
      <c r="I134" s="37"/>
      <c r="J134" s="34"/>
      <c r="K134" s="14">
        <f>SUM(K7:K133)</f>
        <v>0</v>
      </c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ht="18" customHeight="1" x14ac:dyDescent="0.25">
      <c r="A135" s="4" t="s">
        <v>14</v>
      </c>
      <c r="B135" s="25"/>
      <c r="C135" s="10"/>
      <c r="D135" s="10"/>
      <c r="E135" s="10"/>
      <c r="F135" s="10"/>
      <c r="G135" s="10"/>
      <c r="H135" s="10"/>
      <c r="I135" s="10">
        <f>SUBTOTAL(9,I10:I53)</f>
        <v>33767.78</v>
      </c>
      <c r="J135" s="10"/>
      <c r="K135" s="12">
        <f>SUM(I7:I133)</f>
        <v>33767.78</v>
      </c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ht="18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23.25" customHeight="1" x14ac:dyDescent="0.25">
      <c r="A137" s="43" t="s">
        <v>15</v>
      </c>
      <c r="B137" s="9" t="s">
        <v>16</v>
      </c>
      <c r="C137" s="9" t="s">
        <v>157</v>
      </c>
      <c r="D137" s="43" t="s">
        <v>17</v>
      </c>
      <c r="E137" s="43"/>
      <c r="F137" s="16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23.25" customHeight="1" x14ac:dyDescent="0.25">
      <c r="A138" s="43"/>
      <c r="B138" s="9" t="s">
        <v>18</v>
      </c>
      <c r="C138" s="9" t="s">
        <v>19</v>
      </c>
      <c r="D138" s="43" t="s">
        <v>19</v>
      </c>
      <c r="E138" s="43"/>
      <c r="F138" s="16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18" customHeight="1" x14ac:dyDescent="0.25">
      <c r="A139" s="38" t="s">
        <v>20</v>
      </c>
      <c r="B139" s="39">
        <f>K134</f>
        <v>0</v>
      </c>
      <c r="C139" s="11">
        <f>IF(A139="áno",B139*0.23,(0))</f>
        <v>0</v>
      </c>
      <c r="D139" s="44">
        <f>B139+C139</f>
        <v>0</v>
      </c>
      <c r="E139" s="44"/>
      <c r="F139" s="17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15.75" customHeigh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25.5" customHeight="1" x14ac:dyDescent="0.25">
      <c r="A141"/>
      <c r="B141" s="40" t="s">
        <v>21</v>
      </c>
      <c r="C141" s="20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25.5" customHeight="1" x14ac:dyDescent="0.25">
      <c r="A142"/>
      <c r="B142" s="40" t="s">
        <v>22</v>
      </c>
      <c r="C142" s="20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25.5" customHeight="1" x14ac:dyDescent="0.25">
      <c r="A143"/>
      <c r="B143" s="40" t="s">
        <v>23</v>
      </c>
      <c r="C143" s="20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25.5" customHeight="1" x14ac:dyDescent="0.25">
      <c r="A144"/>
      <c r="B144" s="40" t="s">
        <v>24</v>
      </c>
      <c r="C144" s="20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6" spans="1:256" ht="14.25" customHeight="1" x14ac:dyDescent="0.25">
      <c r="A146" s="41" t="s">
        <v>25</v>
      </c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</sheetData>
  <autoFilter ref="A6:K135" xr:uid="{00000000-0009-0000-0000-000000000000}">
    <filterColumn colId="8">
      <customFilters>
        <customFilter operator="notEqual" val=" "/>
      </customFilters>
    </filterColumn>
  </autoFilter>
  <mergeCells count="5">
    <mergeCell ref="A137:A138"/>
    <mergeCell ref="D137:E137"/>
    <mergeCell ref="D138:E138"/>
    <mergeCell ref="D139:E139"/>
    <mergeCell ref="A146:K146"/>
  </mergeCells>
  <pageMargins left="0.70866141732283472" right="0.70866141732283472" top="0.74803149606299213" bottom="0.74803149606299213" header="0.31496062992125984" footer="0.31496062992125984"/>
  <pageSetup paperSize="9" scale="69" firstPageNumber="42949672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7"/>
  <sheetViews>
    <sheetView topLeftCell="A109" workbookViewId="0">
      <selection activeCell="Q118" sqref="Q118"/>
    </sheetView>
  </sheetViews>
  <sheetFormatPr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33</v>
      </c>
    </row>
    <row r="6" spans="1:1" x14ac:dyDescent="0.25">
      <c r="A6" t="s">
        <v>34</v>
      </c>
    </row>
    <row r="7" spans="1:1" x14ac:dyDescent="0.25">
      <c r="A7" t="s">
        <v>35</v>
      </c>
    </row>
    <row r="8" spans="1:1" x14ac:dyDescent="0.25">
      <c r="A8" t="s">
        <v>36</v>
      </c>
    </row>
    <row r="9" spans="1:1" x14ac:dyDescent="0.25">
      <c r="A9" t="s">
        <v>37</v>
      </c>
    </row>
    <row r="10" spans="1:1" x14ac:dyDescent="0.25">
      <c r="A10" t="s">
        <v>38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 t="s">
        <v>41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 t="s">
        <v>44</v>
      </c>
    </row>
    <row r="17" spans="1:1" x14ac:dyDescent="0.25">
      <c r="A17" t="s">
        <v>45</v>
      </c>
    </row>
    <row r="18" spans="1:1" x14ac:dyDescent="0.25">
      <c r="A18" t="s">
        <v>46</v>
      </c>
    </row>
    <row r="19" spans="1:1" x14ac:dyDescent="0.25">
      <c r="A19" t="s">
        <v>47</v>
      </c>
    </row>
    <row r="20" spans="1:1" x14ac:dyDescent="0.25">
      <c r="A20" t="s">
        <v>48</v>
      </c>
    </row>
    <row r="21" spans="1:1" x14ac:dyDescent="0.25">
      <c r="A21" t="s">
        <v>49</v>
      </c>
    </row>
    <row r="22" spans="1:1" x14ac:dyDescent="0.25">
      <c r="A22" t="s">
        <v>147</v>
      </c>
    </row>
    <row r="23" spans="1:1" x14ac:dyDescent="0.25">
      <c r="A23" t="s">
        <v>50</v>
      </c>
    </row>
    <row r="24" spans="1:1" x14ac:dyDescent="0.25">
      <c r="A24" t="s">
        <v>51</v>
      </c>
    </row>
    <row r="25" spans="1:1" x14ac:dyDescent="0.25">
      <c r="A25" t="s">
        <v>52</v>
      </c>
    </row>
    <row r="26" spans="1:1" x14ac:dyDescent="0.25">
      <c r="A26" t="s">
        <v>53</v>
      </c>
    </row>
    <row r="27" spans="1:1" x14ac:dyDescent="0.25">
      <c r="A27" t="s">
        <v>54</v>
      </c>
    </row>
    <row r="28" spans="1:1" x14ac:dyDescent="0.25">
      <c r="A28" t="s">
        <v>55</v>
      </c>
    </row>
    <row r="29" spans="1:1" x14ac:dyDescent="0.25">
      <c r="A29" t="s">
        <v>56</v>
      </c>
    </row>
    <row r="30" spans="1:1" x14ac:dyDescent="0.25">
      <c r="A30" t="s">
        <v>57</v>
      </c>
    </row>
    <row r="31" spans="1:1" x14ac:dyDescent="0.25">
      <c r="A31" t="s">
        <v>58</v>
      </c>
    </row>
    <row r="32" spans="1:1" x14ac:dyDescent="0.25">
      <c r="A32" t="s">
        <v>59</v>
      </c>
    </row>
    <row r="33" spans="1:1" x14ac:dyDescent="0.25">
      <c r="A33" t="s">
        <v>60</v>
      </c>
    </row>
    <row r="34" spans="1:1" x14ac:dyDescent="0.25">
      <c r="A34" t="s">
        <v>61</v>
      </c>
    </row>
    <row r="35" spans="1:1" x14ac:dyDescent="0.25">
      <c r="A35" t="s">
        <v>62</v>
      </c>
    </row>
    <row r="36" spans="1:1" x14ac:dyDescent="0.25">
      <c r="A36" s="26" t="s">
        <v>149</v>
      </c>
    </row>
    <row r="37" spans="1:1" x14ac:dyDescent="0.25">
      <c r="A37" t="s">
        <v>63</v>
      </c>
    </row>
    <row r="38" spans="1:1" x14ac:dyDescent="0.25">
      <c r="A38" t="s">
        <v>64</v>
      </c>
    </row>
    <row r="39" spans="1:1" x14ac:dyDescent="0.25">
      <c r="A39" t="s">
        <v>65</v>
      </c>
    </row>
    <row r="40" spans="1:1" x14ac:dyDescent="0.25">
      <c r="A40" t="s">
        <v>66</v>
      </c>
    </row>
    <row r="41" spans="1:1" x14ac:dyDescent="0.25">
      <c r="A41" t="s">
        <v>67</v>
      </c>
    </row>
    <row r="42" spans="1:1" x14ac:dyDescent="0.25">
      <c r="A42" t="s">
        <v>68</v>
      </c>
    </row>
    <row r="43" spans="1:1" x14ac:dyDescent="0.25">
      <c r="A43" t="s">
        <v>69</v>
      </c>
    </row>
    <row r="44" spans="1:1" x14ac:dyDescent="0.25">
      <c r="A44" t="s">
        <v>70</v>
      </c>
    </row>
    <row r="45" spans="1:1" x14ac:dyDescent="0.25">
      <c r="A45" t="s">
        <v>71</v>
      </c>
    </row>
    <row r="46" spans="1:1" x14ac:dyDescent="0.25">
      <c r="A46" t="s">
        <v>72</v>
      </c>
    </row>
    <row r="47" spans="1:1" x14ac:dyDescent="0.25">
      <c r="A47" t="s">
        <v>73</v>
      </c>
    </row>
    <row r="48" spans="1:1" x14ac:dyDescent="0.25">
      <c r="A48" t="s">
        <v>74</v>
      </c>
    </row>
    <row r="49" spans="1:1" x14ac:dyDescent="0.25">
      <c r="A49" t="s">
        <v>75</v>
      </c>
    </row>
    <row r="50" spans="1:1" x14ac:dyDescent="0.25">
      <c r="A50" t="s">
        <v>76</v>
      </c>
    </row>
    <row r="51" spans="1:1" x14ac:dyDescent="0.25">
      <c r="A51" t="s">
        <v>77</v>
      </c>
    </row>
    <row r="52" spans="1:1" x14ac:dyDescent="0.25">
      <c r="A52" t="s">
        <v>78</v>
      </c>
    </row>
    <row r="53" spans="1:1" x14ac:dyDescent="0.25">
      <c r="A53" t="s">
        <v>79</v>
      </c>
    </row>
    <row r="54" spans="1:1" x14ac:dyDescent="0.25">
      <c r="A54" t="s">
        <v>80</v>
      </c>
    </row>
    <row r="55" spans="1:1" x14ac:dyDescent="0.25">
      <c r="A55" t="s">
        <v>81</v>
      </c>
    </row>
    <row r="56" spans="1:1" x14ac:dyDescent="0.25">
      <c r="A56" t="s">
        <v>82</v>
      </c>
    </row>
    <row r="57" spans="1:1" x14ac:dyDescent="0.25">
      <c r="A57" t="s">
        <v>83</v>
      </c>
    </row>
    <row r="58" spans="1:1" x14ac:dyDescent="0.25">
      <c r="A58" t="s">
        <v>84</v>
      </c>
    </row>
    <row r="59" spans="1:1" x14ac:dyDescent="0.25">
      <c r="A59" t="s">
        <v>85</v>
      </c>
    </row>
    <row r="60" spans="1:1" x14ac:dyDescent="0.25">
      <c r="A60" t="s">
        <v>86</v>
      </c>
    </row>
    <row r="61" spans="1:1" x14ac:dyDescent="0.25">
      <c r="A61" t="s">
        <v>87</v>
      </c>
    </row>
    <row r="62" spans="1:1" x14ac:dyDescent="0.25">
      <c r="A62" t="s">
        <v>88</v>
      </c>
    </row>
    <row r="63" spans="1:1" x14ac:dyDescent="0.25">
      <c r="A63" t="s">
        <v>89</v>
      </c>
    </row>
    <row r="64" spans="1:1" x14ac:dyDescent="0.25">
      <c r="A64" t="s">
        <v>90</v>
      </c>
    </row>
    <row r="65" spans="1:1" x14ac:dyDescent="0.25">
      <c r="A65" t="s">
        <v>91</v>
      </c>
    </row>
    <row r="66" spans="1:1" x14ac:dyDescent="0.25">
      <c r="A66" t="s">
        <v>92</v>
      </c>
    </row>
    <row r="67" spans="1:1" x14ac:dyDescent="0.25">
      <c r="A67" t="s">
        <v>93</v>
      </c>
    </row>
    <row r="68" spans="1:1" x14ac:dyDescent="0.25">
      <c r="A68" t="s">
        <v>94</v>
      </c>
    </row>
    <row r="69" spans="1:1" x14ac:dyDescent="0.25">
      <c r="A69" t="s">
        <v>95</v>
      </c>
    </row>
    <row r="70" spans="1:1" x14ac:dyDescent="0.25">
      <c r="A70" t="s">
        <v>96</v>
      </c>
    </row>
    <row r="71" spans="1:1" x14ac:dyDescent="0.25">
      <c r="A71" t="s">
        <v>97</v>
      </c>
    </row>
    <row r="72" spans="1:1" x14ac:dyDescent="0.25">
      <c r="A72" t="s">
        <v>98</v>
      </c>
    </row>
    <row r="73" spans="1:1" x14ac:dyDescent="0.25">
      <c r="A73" t="s">
        <v>99</v>
      </c>
    </row>
    <row r="74" spans="1:1" x14ac:dyDescent="0.25">
      <c r="A74" t="s">
        <v>100</v>
      </c>
    </row>
    <row r="75" spans="1:1" x14ac:dyDescent="0.25">
      <c r="A75" t="s">
        <v>101</v>
      </c>
    </row>
    <row r="76" spans="1:1" x14ac:dyDescent="0.25">
      <c r="A76" t="s">
        <v>148</v>
      </c>
    </row>
    <row r="77" spans="1:1" x14ac:dyDescent="0.25">
      <c r="A77" t="s">
        <v>102</v>
      </c>
    </row>
    <row r="78" spans="1:1" x14ac:dyDescent="0.25">
      <c r="A78" t="s">
        <v>103</v>
      </c>
    </row>
    <row r="79" spans="1:1" x14ac:dyDescent="0.25">
      <c r="A79" t="s">
        <v>104</v>
      </c>
    </row>
    <row r="80" spans="1:1" x14ac:dyDescent="0.25">
      <c r="A80" t="s">
        <v>105</v>
      </c>
    </row>
    <row r="81" spans="1:1" x14ac:dyDescent="0.25">
      <c r="A81" t="s">
        <v>106</v>
      </c>
    </row>
    <row r="82" spans="1:1" x14ac:dyDescent="0.25">
      <c r="A82" t="s">
        <v>107</v>
      </c>
    </row>
    <row r="83" spans="1:1" x14ac:dyDescent="0.25">
      <c r="A83" t="s">
        <v>108</v>
      </c>
    </row>
    <row r="84" spans="1:1" x14ac:dyDescent="0.25">
      <c r="A84" t="s">
        <v>109</v>
      </c>
    </row>
    <row r="85" spans="1:1" x14ac:dyDescent="0.25">
      <c r="A85" t="s">
        <v>110</v>
      </c>
    </row>
    <row r="86" spans="1:1" x14ac:dyDescent="0.25">
      <c r="A86" t="s">
        <v>111</v>
      </c>
    </row>
    <row r="87" spans="1:1" x14ac:dyDescent="0.25">
      <c r="A87" t="s">
        <v>112</v>
      </c>
    </row>
    <row r="88" spans="1:1" x14ac:dyDescent="0.25">
      <c r="A88" t="s">
        <v>113</v>
      </c>
    </row>
    <row r="89" spans="1:1" x14ac:dyDescent="0.25">
      <c r="A89" t="s">
        <v>114</v>
      </c>
    </row>
    <row r="90" spans="1:1" x14ac:dyDescent="0.25">
      <c r="A90" t="s">
        <v>115</v>
      </c>
    </row>
    <row r="91" spans="1:1" x14ac:dyDescent="0.25">
      <c r="A91" t="s">
        <v>116</v>
      </c>
    </row>
    <row r="92" spans="1:1" x14ac:dyDescent="0.25">
      <c r="A92" t="s">
        <v>117</v>
      </c>
    </row>
    <row r="93" spans="1:1" x14ac:dyDescent="0.25">
      <c r="A93" t="s">
        <v>118</v>
      </c>
    </row>
    <row r="94" spans="1:1" x14ac:dyDescent="0.25">
      <c r="A94" t="s">
        <v>119</v>
      </c>
    </row>
    <row r="95" spans="1:1" x14ac:dyDescent="0.25">
      <c r="A95" t="s">
        <v>120</v>
      </c>
    </row>
    <row r="96" spans="1:1" x14ac:dyDescent="0.25">
      <c r="A96" t="s">
        <v>121</v>
      </c>
    </row>
    <row r="97" spans="1:1" x14ac:dyDescent="0.25">
      <c r="A97" t="s">
        <v>122</v>
      </c>
    </row>
    <row r="98" spans="1:1" x14ac:dyDescent="0.25">
      <c r="A98" t="s">
        <v>123</v>
      </c>
    </row>
    <row r="99" spans="1:1" x14ac:dyDescent="0.25">
      <c r="A99" t="s">
        <v>124</v>
      </c>
    </row>
    <row r="100" spans="1:1" x14ac:dyDescent="0.25">
      <c r="A100" t="s">
        <v>125</v>
      </c>
    </row>
    <row r="101" spans="1:1" x14ac:dyDescent="0.25">
      <c r="A101" t="s">
        <v>126</v>
      </c>
    </row>
    <row r="102" spans="1:1" x14ac:dyDescent="0.25">
      <c r="A102" t="s">
        <v>127</v>
      </c>
    </row>
    <row r="103" spans="1:1" x14ac:dyDescent="0.25">
      <c r="A103" t="s">
        <v>128</v>
      </c>
    </row>
    <row r="104" spans="1:1" x14ac:dyDescent="0.25">
      <c r="A104" t="s">
        <v>151</v>
      </c>
    </row>
    <row r="105" spans="1:1" x14ac:dyDescent="0.25">
      <c r="A105" t="s">
        <v>152</v>
      </c>
    </row>
    <row r="106" spans="1:1" x14ac:dyDescent="0.25">
      <c r="A106" t="s">
        <v>153</v>
      </c>
    </row>
    <row r="107" spans="1:1" x14ac:dyDescent="0.25">
      <c r="A107" t="s">
        <v>154</v>
      </c>
    </row>
    <row r="108" spans="1:1" x14ac:dyDescent="0.25">
      <c r="A108" t="s">
        <v>129</v>
      </c>
    </row>
    <row r="109" spans="1:1" x14ac:dyDescent="0.25">
      <c r="A109" t="s">
        <v>130</v>
      </c>
    </row>
    <row r="110" spans="1:1" x14ac:dyDescent="0.25">
      <c r="A110" t="s">
        <v>131</v>
      </c>
    </row>
    <row r="111" spans="1:1" x14ac:dyDescent="0.25">
      <c r="A111" t="s">
        <v>132</v>
      </c>
    </row>
    <row r="112" spans="1:1" x14ac:dyDescent="0.25">
      <c r="A112" t="s">
        <v>133</v>
      </c>
    </row>
    <row r="113" spans="1:1" x14ac:dyDescent="0.25">
      <c r="A113" t="s">
        <v>134</v>
      </c>
    </row>
    <row r="114" spans="1:1" x14ac:dyDescent="0.25">
      <c r="A114" t="s">
        <v>135</v>
      </c>
    </row>
    <row r="115" spans="1:1" x14ac:dyDescent="0.25">
      <c r="A115" t="s">
        <v>136</v>
      </c>
    </row>
    <row r="116" spans="1:1" x14ac:dyDescent="0.25">
      <c r="A116" t="s">
        <v>137</v>
      </c>
    </row>
    <row r="117" spans="1:1" x14ac:dyDescent="0.25">
      <c r="A117" t="s">
        <v>138</v>
      </c>
    </row>
    <row r="118" spans="1:1" x14ac:dyDescent="0.25">
      <c r="A118" t="s">
        <v>139</v>
      </c>
    </row>
    <row r="119" spans="1:1" x14ac:dyDescent="0.25">
      <c r="A119" t="s">
        <v>155</v>
      </c>
    </row>
    <row r="120" spans="1:1" x14ac:dyDescent="0.25">
      <c r="A120" t="s">
        <v>156</v>
      </c>
    </row>
    <row r="121" spans="1:1" x14ac:dyDescent="0.25">
      <c r="A121" t="s">
        <v>140</v>
      </c>
    </row>
    <row r="122" spans="1:1" x14ac:dyDescent="0.25">
      <c r="A122" t="s">
        <v>141</v>
      </c>
    </row>
    <row r="123" spans="1:1" x14ac:dyDescent="0.25">
      <c r="A123" t="s">
        <v>142</v>
      </c>
    </row>
    <row r="124" spans="1:1" x14ac:dyDescent="0.25">
      <c r="A124" t="s">
        <v>143</v>
      </c>
    </row>
    <row r="125" spans="1:1" x14ac:dyDescent="0.25">
      <c r="A125" t="s">
        <v>144</v>
      </c>
    </row>
    <row r="126" spans="1:1" x14ac:dyDescent="0.25">
      <c r="A126" t="s">
        <v>145</v>
      </c>
    </row>
    <row r="127" spans="1:1" x14ac:dyDescent="0.25">
      <c r="A127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22</vt:i4>
      </vt:variant>
    </vt:vector>
  </HeadingPairs>
  <TitlesOfParts>
    <vt:vector size="24" baseType="lpstr">
      <vt:lpstr>LS 11</vt:lpstr>
      <vt:lpstr>Hárok1</vt:lpstr>
      <vt:lpstr>'LS 11'!CastPredmetuZakazky</vt:lpstr>
      <vt:lpstr>'LS 11'!CenaMerJedn</vt:lpstr>
      <vt:lpstr>'LS 11'!CenaObjednatele</vt:lpstr>
      <vt:lpstr>'LS 11'!CenaPolozka</vt:lpstr>
      <vt:lpstr>'LS 11'!Dodavatel</vt:lpstr>
      <vt:lpstr>'LS 11'!DodavatelNazov</vt:lpstr>
      <vt:lpstr>'LS 11'!DPH</vt:lpstr>
      <vt:lpstr>'LS 11'!MernaJednotka</vt:lpstr>
      <vt:lpstr>'LS 11'!Opis</vt:lpstr>
      <vt:lpstr>'LS 11'!PestVykon</vt:lpstr>
      <vt:lpstr>'LS 11'!PlatcaDPH</vt:lpstr>
      <vt:lpstr>'LS 11'!Plocha</vt:lpstr>
      <vt:lpstr>'LS 11'!PocetMerJedn</vt:lpstr>
      <vt:lpstr>'LS 11'!PoradoveCislo</vt:lpstr>
      <vt:lpstr>'LS 11'!PredmetZakazky</vt:lpstr>
      <vt:lpstr>'LS 11'!RealizaceDo</vt:lpstr>
      <vt:lpstr>'LS 11'!RealizaceOd</vt:lpstr>
      <vt:lpstr>'LS 11'!SpecPestVykonu</vt:lpstr>
      <vt:lpstr>'LS 11'!SumCastkaDleObjednatele</vt:lpstr>
      <vt:lpstr>'LS 11'!SumCenaBezDPH</vt:lpstr>
      <vt:lpstr>'LS 11'!SumCenaPolozka</vt:lpstr>
      <vt:lpstr>'LS 11'!SumCenaSDPH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Tabernaus, Marek</cp:lastModifiedBy>
  <dcterms:created xsi:type="dcterms:W3CDTF">2021-02-15T10:19:42Z</dcterms:created>
  <dcterms:modified xsi:type="dcterms:W3CDTF">2026-02-20T09:10:52Z</dcterms:modified>
</cp:coreProperties>
</file>