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mil.zasadowski\Desktop\PRACA\ZAMÓWIENIA PUBLICZNE\2026\POSTĘPOWANIA REGULAMINOWE\270.3.1.2026 Otoczenie n-ctwa\Do publikacji\"/>
    </mc:Choice>
  </mc:AlternateContent>
  <bookViews>
    <workbookView xWindow="0" yWindow="0" windowWidth="38400" windowHeight="17832"/>
  </bookViews>
  <sheets>
    <sheet name="Arkusz1" sheetId="1" r:id="rId1"/>
    <sheet name="Arkusz2" sheetId="2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1" l="1"/>
  <c r="G38" i="1"/>
  <c r="I38" i="1" s="1"/>
  <c r="D28" i="1"/>
  <c r="G28" i="1" s="1"/>
  <c r="I28" i="1" s="1"/>
  <c r="D38" i="1"/>
  <c r="D37" i="1"/>
  <c r="G37" i="1" s="1"/>
  <c r="I37" i="1" s="1"/>
  <c r="D36" i="1"/>
  <c r="G36" i="1" s="1"/>
  <c r="I36" i="1" s="1"/>
  <c r="D35" i="1"/>
  <c r="G35" i="1" s="1"/>
  <c r="I35" i="1" s="1"/>
  <c r="D34" i="1"/>
  <c r="G34" i="1" s="1"/>
  <c r="I34" i="1" s="1"/>
  <c r="D32" i="1"/>
  <c r="G32" i="1" s="1"/>
  <c r="I32" i="1" s="1"/>
  <c r="D31" i="1"/>
  <c r="G31" i="1" s="1"/>
  <c r="I31" i="1" s="1"/>
  <c r="D30" i="1"/>
  <c r="G30" i="1" s="1"/>
  <c r="I30" i="1" s="1"/>
  <c r="D29" i="1"/>
  <c r="G29" i="1" s="1"/>
  <c r="I29" i="1" s="1"/>
  <c r="I39" i="1" l="1"/>
  <c r="G39" i="1"/>
  <c r="G33" i="1"/>
  <c r="I33" i="1"/>
  <c r="B81" i="1"/>
  <c r="D22" i="1" l="1"/>
  <c r="D20" i="1"/>
  <c r="I40" i="1"/>
  <c r="D24" i="1" s="1"/>
</calcChain>
</file>

<file path=xl/sharedStrings.xml><?xml version="1.0" encoding="utf-8"?>
<sst xmlns="http://schemas.openxmlformats.org/spreadsheetml/2006/main" count="101" uniqueCount="82">
  <si>
    <t>Nr</t>
  </si>
  <si>
    <t>Jednostka miary</t>
  </si>
  <si>
    <t>H</t>
  </si>
  <si>
    <t>Ilość</t>
  </si>
  <si>
    <t>Cena jedn. netto</t>
  </si>
  <si>
    <t>Wartość netto łącznie</t>
  </si>
  <si>
    <t>ŁĄCZNIE BRUTTO</t>
  </si>
  <si>
    <t>FORMULARZ OFERTOWY</t>
  </si>
  <si>
    <t>Postępowanie o udzielenie zamówienia publicznego pn.</t>
  </si>
  <si>
    <t>1.</t>
  </si>
  <si>
    <t>Dane dotyczące Wykonawcy</t>
  </si>
  <si>
    <t>Nazwa Wykonawcy</t>
  </si>
  <si>
    <t>Adres poczty elektronicznej</t>
  </si>
  <si>
    <t>Numer tel.</t>
  </si>
  <si>
    <t>REGON</t>
  </si>
  <si>
    <t>NIP</t>
  </si>
  <si>
    <t>2.</t>
  </si>
  <si>
    <t>Dokumenty potwierdzające spełnienie przez Wykonawcę warunków udziału w postępowaniu tj.:</t>
  </si>
  <si>
    <t>a)</t>
  </si>
  <si>
    <t>b)</t>
  </si>
  <si>
    <t>c)</t>
  </si>
  <si>
    <t>3.</t>
  </si>
  <si>
    <t>Składam(y) niniejsza ofertę za cenę:</t>
  </si>
  <si>
    <t>Powyższe kwoty wynikają z następujących pozycji kosztorysowych:</t>
  </si>
  <si>
    <t>4.</t>
  </si>
  <si>
    <t>Warunki rękojmi/gwarancji</t>
  </si>
  <si>
    <t>- ustawowe dla usług</t>
  </si>
  <si>
    <t>- inne*</t>
  </si>
  <si>
    <t xml:space="preserve">*usunąć lub wpisać w przypadku zastosowania innych warunków </t>
  </si>
  <si>
    <t>5.</t>
  </si>
  <si>
    <t>Termin ważności oferty</t>
  </si>
  <si>
    <t>Oświadczam (y), że niniejsza oferta zachowuje ważność przez:</t>
  </si>
  <si>
    <t>6.</t>
  </si>
  <si>
    <t>Warunki płatności</t>
  </si>
  <si>
    <t>Wynagrodzenie płatne będzie po odbiorze przedmiotu Zlecenia na podstawie faktury VAT.</t>
  </si>
  <si>
    <t>-</t>
  </si>
  <si>
    <t xml:space="preserve">7. </t>
  </si>
  <si>
    <t xml:space="preserve">Inne oświadczenia </t>
  </si>
  <si>
    <r>
      <t>Oświadczam że</t>
    </r>
    <r>
      <rPr>
        <b/>
        <sz val="11"/>
        <color theme="1"/>
        <rFont val="Cambria"/>
        <family val="1"/>
        <charset val="238"/>
      </rPr>
      <t xml:space="preserve"> jestem/nie jestem *</t>
    </r>
    <r>
      <rPr>
        <sz val="11"/>
        <color theme="1"/>
        <rFont val="Cambria"/>
        <family val="1"/>
        <charset val="238"/>
      </rPr>
      <t xml:space="preserve"> czynnym podatnikiem podatku VAT</t>
    </r>
  </si>
  <si>
    <t>*wykreślić odpowiednie</t>
  </si>
  <si>
    <t>d)</t>
  </si>
  <si>
    <t>Zobowiązuję się do podpisania umowy w miejscu i terminie wskazanym przez Zamawiającego.</t>
  </si>
  <si>
    <t>e)</t>
  </si>
  <si>
    <t>8.</t>
  </si>
  <si>
    <t>Imię i nazwisko:</t>
  </si>
  <si>
    <t>tel:</t>
  </si>
  <si>
    <t>adres e-mail:</t>
  </si>
  <si>
    <t>Osoba do kontaktu z Zamawiającym odpowiedzialne za wykonanie zobowiązań umowy:</t>
  </si>
  <si>
    <t>9.</t>
  </si>
  <si>
    <t>Załączniki do oferty</t>
  </si>
  <si>
    <t>data</t>
  </si>
  <si>
    <t>miejscowość</t>
  </si>
  <si>
    <t>podpis</t>
  </si>
  <si>
    <t>KOSZENIE TRAWNIKÓW</t>
  </si>
  <si>
    <t>Opis czynności</t>
  </si>
  <si>
    <t>FORMOWANIE ROŚLIN I ŻYWOPŁOTÓW</t>
  </si>
  <si>
    <t>PODLEWANIE</t>
  </si>
  <si>
    <t>UTRZYMANIE PORZĄDKU NA ZEWN. BUDYNKU</t>
  </si>
  <si>
    <t>VAT %</t>
  </si>
  <si>
    <t>NAPRAWA INFRASTRUKTURY TURYSTYCZNEJ</t>
  </si>
  <si>
    <t>SPRZĄTANIE OBIEKTÓW NADLEŚNICTWA</t>
  </si>
  <si>
    <t>ODŚNIEŻANIE</t>
  </si>
  <si>
    <t>CIĘCIE I UKŁADANIE OPAŁU</t>
  </si>
  <si>
    <t>INNE PRACE GOSPODARCZE</t>
  </si>
  <si>
    <t>dni</t>
  </si>
  <si>
    <t>Termin płatności - 14 dni od dnia dostarczenia prawidłowo wystawionej faktury.</t>
  </si>
  <si>
    <t>„Utrzymanie otoczenia i siedziby nadleśnictwa Dąbrowa”</t>
  </si>
  <si>
    <t>ZG.270.3.1.2026</t>
  </si>
  <si>
    <t>Oświadczenie o braku podstawy wykluczenia z postępowania o udzielenie zamówienia publicznego, o których mowa w art. 7 ust. 1 pkt 1-3 ustawy z dnia 13 kwietnia 2022 r. o szczególnych rozwiązaniach w zakresie przeciwdziałania wspieraniu agresji na Ukrainę oraz służących obronie bezpieczeństwa narodowego (tekst jedn.: Dz. U. z 2024 r. poz. 507) - ZAŁĄCZNIK NR 6 DO ZAPYTANIA OFERTOWEGO.</t>
  </si>
  <si>
    <t>11</t>
  </si>
  <si>
    <t>TRANSPORT</t>
  </si>
  <si>
    <t>RAZEM</t>
  </si>
  <si>
    <t>Wartość VAT</t>
  </si>
  <si>
    <t>-------------------</t>
  </si>
  <si>
    <t>Cena za całość zamówienia netto :</t>
  </si>
  <si>
    <t>Wartość podatku VAT:</t>
  </si>
  <si>
    <t>Cena za całość zamówienia brutto (netto+VAT):</t>
  </si>
  <si>
    <t>Zapoznałem się i akceptuję warunki zawarte w projekcie umowy (zał.3 do zapytania ofertowego).</t>
  </si>
  <si>
    <t>Potwierdzam, że zapoznałem się z klauzulą informacyjną dotyczącą przetwarzania danych osobowych stanowiącą Załącznik nr 4 do Zapytania ofertowego.</t>
  </si>
  <si>
    <t>Potwierdzam, że zapoznałem się z Regulaminem monitoringu wizyjnego stanowiący Załącznik nr 5 do Zapytania ofertowego.</t>
  </si>
  <si>
    <t>f)</t>
  </si>
  <si>
    <t>Zgadzam się na przeksięgowanie wpłaconego wadium na poczet zabezpieczenia należytego wykonania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</si>
</sst>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1"/>
      <color rgb="FF00000A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b/>
      <sz val="9"/>
      <color theme="1"/>
      <name val="Cambria"/>
      <family val="1"/>
      <charset val="238"/>
    </font>
    <font>
      <b/>
      <sz val="1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3" fontId="2" fillId="0" borderId="4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</xf>
    <xf numFmtId="9" fontId="2" fillId="0" borderId="4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3" fontId="2" fillId="0" borderId="2" xfId="0" applyNumberFormat="1" applyFont="1" applyBorder="1" applyAlignment="1" applyProtection="1">
      <alignment horizontal="center" vertical="center" wrapText="1"/>
    </xf>
    <xf numFmtId="164" fontId="6" fillId="2" borderId="4" xfId="0" applyNumberFormat="1" applyFont="1" applyFill="1" applyBorder="1" applyAlignment="1" applyProtection="1">
      <alignment horizontal="center" vertical="center" wrapText="1"/>
    </xf>
    <xf numFmtId="16" fontId="2" fillId="0" borderId="1" xfId="0" quotePrefix="1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164" fontId="4" fillId="2" borderId="3" xfId="0" applyNumberFormat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2" fillId="0" borderId="0" xfId="0" quotePrefix="1" applyFont="1" applyProtection="1">
      <protection locked="0"/>
    </xf>
    <xf numFmtId="0" fontId="2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2" fillId="0" borderId="0" xfId="0" quotePrefix="1" applyFont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9" fontId="0" fillId="0" borderId="0" xfId="0" applyNumberFormat="1"/>
    <xf numFmtId="0" fontId="6" fillId="2" borderId="7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0" fontId="9" fillId="2" borderId="2" xfId="0" quotePrefix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13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zoomScaleNormal="100" workbookViewId="0">
      <selection activeCell="F85" sqref="F85"/>
    </sheetView>
  </sheetViews>
  <sheetFormatPr defaultRowHeight="13.8" x14ac:dyDescent="0.25"/>
  <cols>
    <col min="1" max="1" width="6.21875" style="1" customWidth="1"/>
    <col min="2" max="2" width="18.44140625" style="1" customWidth="1"/>
    <col min="3" max="3" width="26.77734375" style="1" customWidth="1"/>
    <col min="4" max="4" width="8" style="1" customWidth="1"/>
    <col min="5" max="5" width="11.5546875" style="1" customWidth="1"/>
    <col min="6" max="8" width="15.21875" style="1" customWidth="1"/>
    <col min="9" max="9" width="20.6640625" style="1" customWidth="1"/>
    <col min="10" max="16384" width="8.88671875" style="1"/>
  </cols>
  <sheetData>
    <row r="1" spans="1:9" ht="37.799999999999997" customHeight="1" x14ac:dyDescent="0.25">
      <c r="A1" s="70" t="s">
        <v>7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63" t="s">
        <v>8</v>
      </c>
      <c r="B2" s="63"/>
      <c r="C2" s="63"/>
      <c r="D2" s="63"/>
      <c r="E2" s="63"/>
      <c r="F2" s="63"/>
      <c r="G2" s="63"/>
      <c r="H2" s="63"/>
      <c r="I2" s="63"/>
    </row>
    <row r="3" spans="1:9" ht="15" x14ac:dyDescent="0.25">
      <c r="A3" s="71" t="s">
        <v>66</v>
      </c>
      <c r="B3" s="71"/>
      <c r="C3" s="71"/>
      <c r="D3" s="71"/>
      <c r="E3" s="71"/>
      <c r="F3" s="71"/>
      <c r="G3" s="71"/>
      <c r="H3" s="71"/>
      <c r="I3" s="71"/>
    </row>
    <row r="4" spans="1:9" x14ac:dyDescent="0.25">
      <c r="A4" s="63" t="s">
        <v>67</v>
      </c>
      <c r="B4" s="63"/>
      <c r="C4" s="63"/>
      <c r="D4" s="63"/>
      <c r="E4" s="63"/>
      <c r="F4" s="63"/>
      <c r="G4" s="63"/>
      <c r="H4" s="63"/>
      <c r="I4" s="63"/>
    </row>
    <row r="5" spans="1:9" x14ac:dyDescent="0.25">
      <c r="A5" s="63"/>
      <c r="B5" s="63"/>
      <c r="C5" s="63"/>
      <c r="D5" s="63"/>
      <c r="E5" s="63"/>
      <c r="F5" s="63"/>
      <c r="G5" s="63"/>
      <c r="H5" s="63"/>
      <c r="I5" s="63"/>
    </row>
    <row r="6" spans="1:9" s="2" customFormat="1" ht="15" customHeight="1" x14ac:dyDescent="0.3">
      <c r="A6" s="17" t="s">
        <v>9</v>
      </c>
      <c r="B6" s="72" t="s">
        <v>10</v>
      </c>
      <c r="C6" s="72"/>
      <c r="D6" s="72"/>
      <c r="E6" s="72"/>
      <c r="F6" s="72"/>
      <c r="G6" s="72"/>
      <c r="H6" s="72"/>
      <c r="I6" s="73"/>
    </row>
    <row r="7" spans="1:9" ht="28.95" customHeight="1" x14ac:dyDescent="0.25">
      <c r="A7" s="18"/>
      <c r="B7" s="18" t="s">
        <v>11</v>
      </c>
      <c r="C7" s="64"/>
      <c r="D7" s="64"/>
      <c r="E7" s="64"/>
      <c r="F7" s="64"/>
      <c r="G7" s="64"/>
      <c r="H7" s="64"/>
      <c r="I7" s="64"/>
    </row>
    <row r="8" spans="1:9" ht="28.95" customHeight="1" x14ac:dyDescent="0.25">
      <c r="A8" s="18"/>
      <c r="B8" s="19" t="s">
        <v>12</v>
      </c>
      <c r="C8" s="64"/>
      <c r="D8" s="64"/>
      <c r="E8" s="64"/>
      <c r="F8" s="64"/>
      <c r="G8" s="64"/>
      <c r="H8" s="64"/>
      <c r="I8" s="64"/>
    </row>
    <row r="9" spans="1:9" ht="28.95" customHeight="1" x14ac:dyDescent="0.25">
      <c r="A9" s="18"/>
      <c r="B9" s="18" t="s">
        <v>13</v>
      </c>
      <c r="C9" s="64"/>
      <c r="D9" s="64"/>
      <c r="E9" s="64"/>
      <c r="F9" s="64"/>
      <c r="G9" s="64"/>
      <c r="H9" s="64"/>
      <c r="I9" s="64"/>
    </row>
    <row r="10" spans="1:9" ht="28.95" customHeight="1" x14ac:dyDescent="0.25">
      <c r="A10" s="18"/>
      <c r="B10" s="18" t="s">
        <v>14</v>
      </c>
      <c r="C10" s="64"/>
      <c r="D10" s="64"/>
      <c r="E10" s="64"/>
      <c r="F10" s="64"/>
      <c r="G10" s="64"/>
      <c r="H10" s="64"/>
      <c r="I10" s="64"/>
    </row>
    <row r="11" spans="1:9" ht="28.95" customHeight="1" x14ac:dyDescent="0.25">
      <c r="A11" s="18"/>
      <c r="B11" s="18" t="s">
        <v>15</v>
      </c>
      <c r="C11" s="64"/>
      <c r="D11" s="64"/>
      <c r="E11" s="64"/>
      <c r="F11" s="64"/>
      <c r="G11" s="64"/>
      <c r="H11" s="64"/>
      <c r="I11" s="64"/>
    </row>
    <row r="12" spans="1:9" ht="28.9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5">
      <c r="A13" s="17" t="s">
        <v>16</v>
      </c>
      <c r="B13" s="20" t="s">
        <v>17</v>
      </c>
      <c r="C13" s="20"/>
      <c r="D13" s="20"/>
      <c r="E13" s="20"/>
      <c r="F13" s="20"/>
      <c r="G13" s="20"/>
      <c r="H13" s="20"/>
      <c r="I13" s="21"/>
    </row>
    <row r="14" spans="1:9" ht="28.95" customHeight="1" x14ac:dyDescent="0.25">
      <c r="A14" s="59" t="s">
        <v>18</v>
      </c>
      <c r="B14" s="74" t="s">
        <v>68</v>
      </c>
      <c r="C14" s="74"/>
      <c r="D14" s="74"/>
      <c r="E14" s="74"/>
      <c r="F14" s="74"/>
      <c r="G14" s="74"/>
      <c r="H14" s="74"/>
      <c r="I14" s="74"/>
    </row>
    <row r="15" spans="1:9" ht="57" customHeight="1" x14ac:dyDescent="0.25">
      <c r="A15" s="60"/>
      <c r="B15" s="75"/>
      <c r="C15" s="75"/>
      <c r="D15" s="75"/>
      <c r="E15" s="75"/>
      <c r="F15" s="75"/>
      <c r="G15" s="75"/>
      <c r="H15" s="75"/>
      <c r="I15" s="75"/>
    </row>
    <row r="16" spans="1:9" ht="28.95" customHeight="1" x14ac:dyDescent="0.25">
      <c r="A16" s="22" t="s">
        <v>19</v>
      </c>
      <c r="B16" s="76"/>
      <c r="C16" s="76"/>
      <c r="D16" s="76"/>
      <c r="E16" s="76"/>
      <c r="F16" s="76"/>
      <c r="G16" s="76"/>
      <c r="H16" s="76"/>
      <c r="I16" s="76"/>
    </row>
    <row r="17" spans="1:9" ht="28.95" customHeight="1" x14ac:dyDescent="0.25">
      <c r="A17" s="22" t="s">
        <v>20</v>
      </c>
      <c r="B17" s="77"/>
      <c r="C17" s="77"/>
      <c r="D17" s="77"/>
      <c r="E17" s="77"/>
      <c r="F17" s="77"/>
      <c r="G17" s="77"/>
      <c r="H17" s="77"/>
      <c r="I17" s="77"/>
    </row>
    <row r="18" spans="1:9" ht="28.95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</row>
    <row r="19" spans="1:9" ht="15" customHeight="1" x14ac:dyDescent="0.25">
      <c r="A19" s="17" t="s">
        <v>21</v>
      </c>
      <c r="B19" s="23" t="s">
        <v>22</v>
      </c>
      <c r="C19" s="24"/>
      <c r="D19" s="24"/>
      <c r="E19" s="24"/>
      <c r="F19" s="24"/>
      <c r="G19" s="24"/>
      <c r="H19" s="24"/>
      <c r="I19" s="25"/>
    </row>
    <row r="20" spans="1:9" ht="22.8" customHeight="1" x14ac:dyDescent="0.25">
      <c r="A20" s="18"/>
      <c r="B20" s="59" t="s">
        <v>74</v>
      </c>
      <c r="C20" s="59"/>
      <c r="D20" s="93">
        <f>G33+G39</f>
        <v>0</v>
      </c>
      <c r="E20" s="90"/>
      <c r="F20" s="90"/>
      <c r="G20" s="90"/>
      <c r="H20" s="90"/>
      <c r="I20" s="90"/>
    </row>
    <row r="21" spans="1:9" ht="19.95" customHeight="1" x14ac:dyDescent="0.25">
      <c r="A21" s="18"/>
      <c r="B21" s="60"/>
      <c r="C21" s="60"/>
      <c r="D21" s="91"/>
      <c r="E21" s="91"/>
      <c r="F21" s="91"/>
      <c r="G21" s="91"/>
      <c r="H21" s="91"/>
      <c r="I21" s="91"/>
    </row>
    <row r="22" spans="1:9" ht="19.95" customHeight="1" x14ac:dyDescent="0.25">
      <c r="A22" s="18"/>
      <c r="B22" s="60" t="s">
        <v>75</v>
      </c>
      <c r="C22" s="60"/>
      <c r="D22" s="94">
        <f>I33+I39</f>
        <v>0</v>
      </c>
      <c r="E22" s="92"/>
      <c r="F22" s="92"/>
      <c r="G22" s="92"/>
      <c r="H22" s="92"/>
      <c r="I22" s="92"/>
    </row>
    <row r="23" spans="1:9" ht="19.95" customHeight="1" x14ac:dyDescent="0.25">
      <c r="A23" s="18"/>
      <c r="B23" s="60"/>
      <c r="C23" s="60"/>
      <c r="D23" s="92"/>
      <c r="E23" s="92"/>
      <c r="F23" s="92"/>
      <c r="G23" s="92"/>
      <c r="H23" s="92"/>
      <c r="I23" s="92"/>
    </row>
    <row r="24" spans="1:9" ht="19.95" customHeight="1" x14ac:dyDescent="0.25">
      <c r="A24" s="18"/>
      <c r="B24" s="68" t="s">
        <v>76</v>
      </c>
      <c r="C24" s="68"/>
      <c r="D24" s="93">
        <f>I40</f>
        <v>0</v>
      </c>
      <c r="E24" s="90"/>
      <c r="F24" s="90"/>
      <c r="G24" s="90"/>
      <c r="H24" s="90"/>
      <c r="I24" s="90"/>
    </row>
    <row r="25" spans="1:9" ht="19.95" customHeight="1" x14ac:dyDescent="0.25">
      <c r="A25" s="18"/>
      <c r="B25" s="68"/>
      <c r="C25" s="68"/>
      <c r="D25" s="91"/>
      <c r="E25" s="91"/>
      <c r="F25" s="91"/>
      <c r="G25" s="91"/>
      <c r="H25" s="91"/>
      <c r="I25" s="91"/>
    </row>
    <row r="26" spans="1:9" ht="28.95" customHeight="1" thickBot="1" x14ac:dyDescent="0.3">
      <c r="A26" s="69" t="s">
        <v>23</v>
      </c>
      <c r="B26" s="69"/>
      <c r="C26" s="69"/>
      <c r="D26" s="69"/>
      <c r="E26" s="69"/>
      <c r="F26" s="69"/>
      <c r="G26" s="69"/>
      <c r="H26" s="69"/>
      <c r="I26" s="69"/>
    </row>
    <row r="27" spans="1:9" ht="42" customHeight="1" thickBot="1" x14ac:dyDescent="0.3">
      <c r="A27" s="4" t="s">
        <v>0</v>
      </c>
      <c r="B27" s="61" t="s">
        <v>54</v>
      </c>
      <c r="C27" s="62"/>
      <c r="D27" s="5" t="s">
        <v>3</v>
      </c>
      <c r="E27" s="5" t="s">
        <v>1</v>
      </c>
      <c r="F27" s="5" t="s">
        <v>4</v>
      </c>
      <c r="G27" s="5" t="s">
        <v>5</v>
      </c>
      <c r="H27" s="5" t="s">
        <v>58</v>
      </c>
      <c r="I27" s="5" t="s">
        <v>72</v>
      </c>
    </row>
    <row r="28" spans="1:9" ht="42" customHeight="1" thickBot="1" x14ac:dyDescent="0.3">
      <c r="A28" s="6">
        <v>1</v>
      </c>
      <c r="B28" s="56" t="s">
        <v>53</v>
      </c>
      <c r="C28" s="57"/>
      <c r="D28" s="7">
        <f>20+25+50+55+56+40+20</f>
        <v>266</v>
      </c>
      <c r="E28" s="8" t="s">
        <v>2</v>
      </c>
      <c r="F28" s="43"/>
      <c r="G28" s="43">
        <f>F28*D28</f>
        <v>0</v>
      </c>
      <c r="H28" s="10">
        <v>0.08</v>
      </c>
      <c r="I28" s="9">
        <f>G28*H28</f>
        <v>0</v>
      </c>
    </row>
    <row r="29" spans="1:9" ht="42" customHeight="1" thickBot="1" x14ac:dyDescent="0.3">
      <c r="A29" s="6">
        <v>2</v>
      </c>
      <c r="B29" s="56" t="s">
        <v>55</v>
      </c>
      <c r="C29" s="57"/>
      <c r="D29" s="7">
        <f>30+30</f>
        <v>60</v>
      </c>
      <c r="E29" s="8" t="s">
        <v>2</v>
      </c>
      <c r="F29" s="43"/>
      <c r="G29" s="43">
        <f t="shared" ref="G29:G32" si="0">F29*D29</f>
        <v>0</v>
      </c>
      <c r="H29" s="10">
        <v>0.08</v>
      </c>
      <c r="I29" s="9">
        <f t="shared" ref="I29:I32" si="1">G29*H29</f>
        <v>0</v>
      </c>
    </row>
    <row r="30" spans="1:9" ht="42" customHeight="1" thickBot="1" x14ac:dyDescent="0.3">
      <c r="A30" s="6">
        <v>3</v>
      </c>
      <c r="B30" s="56" t="s">
        <v>56</v>
      </c>
      <c r="C30" s="57"/>
      <c r="D30" s="7">
        <f>1+3+3+3+2</f>
        <v>12</v>
      </c>
      <c r="E30" s="8" t="s">
        <v>2</v>
      </c>
      <c r="F30" s="43"/>
      <c r="G30" s="43">
        <f t="shared" si="0"/>
        <v>0</v>
      </c>
      <c r="H30" s="10">
        <v>0.08</v>
      </c>
      <c r="I30" s="9">
        <f t="shared" si="1"/>
        <v>0</v>
      </c>
    </row>
    <row r="31" spans="1:9" ht="42" customHeight="1" thickBot="1" x14ac:dyDescent="0.3">
      <c r="A31" s="11">
        <v>4</v>
      </c>
      <c r="B31" s="56" t="s">
        <v>57</v>
      </c>
      <c r="C31" s="57"/>
      <c r="D31" s="12">
        <f>10+15+30+45+40+40+30+30+45+45+20+10</f>
        <v>360</v>
      </c>
      <c r="E31" s="8" t="s">
        <v>2</v>
      </c>
      <c r="F31" s="44"/>
      <c r="G31" s="43">
        <f t="shared" si="0"/>
        <v>0</v>
      </c>
      <c r="H31" s="10">
        <v>0.08</v>
      </c>
      <c r="I31" s="9">
        <f t="shared" si="1"/>
        <v>0</v>
      </c>
    </row>
    <row r="32" spans="1:9" ht="42" customHeight="1" thickBot="1" x14ac:dyDescent="0.3">
      <c r="A32" s="6">
        <v>5</v>
      </c>
      <c r="B32" s="56" t="s">
        <v>61</v>
      </c>
      <c r="C32" s="57"/>
      <c r="D32" s="7">
        <f>30+20+10+20+20</f>
        <v>100</v>
      </c>
      <c r="E32" s="8" t="s">
        <v>2</v>
      </c>
      <c r="F32" s="43"/>
      <c r="G32" s="43">
        <f t="shared" si="0"/>
        <v>0</v>
      </c>
      <c r="H32" s="10">
        <v>0.08</v>
      </c>
      <c r="I32" s="9">
        <f t="shared" si="1"/>
        <v>0</v>
      </c>
    </row>
    <row r="33" spans="1:9" ht="42" customHeight="1" thickBot="1" x14ac:dyDescent="0.3">
      <c r="A33" s="56"/>
      <c r="B33" s="58"/>
      <c r="C33" s="58"/>
      <c r="D33" s="57"/>
      <c r="E33" s="78" t="s">
        <v>71</v>
      </c>
      <c r="F33" s="79"/>
      <c r="G33" s="81">
        <f>SUM(G28:G32)</f>
        <v>0</v>
      </c>
      <c r="H33" s="80" t="s">
        <v>73</v>
      </c>
      <c r="I33" s="13">
        <f>SUM(I28:I32)</f>
        <v>0</v>
      </c>
    </row>
    <row r="34" spans="1:9" ht="42" customHeight="1" thickBot="1" x14ac:dyDescent="0.3">
      <c r="A34" s="6">
        <v>6</v>
      </c>
      <c r="B34" s="56" t="s">
        <v>59</v>
      </c>
      <c r="C34" s="57"/>
      <c r="D34" s="7">
        <f>20+15+15+15+10+15</f>
        <v>90</v>
      </c>
      <c r="E34" s="8" t="s">
        <v>2</v>
      </c>
      <c r="F34" s="43"/>
      <c r="G34" s="43">
        <f>F34*D34</f>
        <v>0</v>
      </c>
      <c r="H34" s="10">
        <v>0.23</v>
      </c>
      <c r="I34" s="9">
        <f>H34*G34</f>
        <v>0</v>
      </c>
    </row>
    <row r="35" spans="1:9" ht="42" customHeight="1" thickBot="1" x14ac:dyDescent="0.3">
      <c r="A35" s="6">
        <v>7</v>
      </c>
      <c r="B35" s="56" t="s">
        <v>60</v>
      </c>
      <c r="C35" s="57"/>
      <c r="D35" s="12">
        <f>11+15+15+15+11+27+11+12+11+15+5+30</f>
        <v>178</v>
      </c>
      <c r="E35" s="8" t="s">
        <v>2</v>
      </c>
      <c r="F35" s="44"/>
      <c r="G35" s="43">
        <f t="shared" ref="G35:G38" si="2">F35*D35</f>
        <v>0</v>
      </c>
      <c r="H35" s="10">
        <v>0.23</v>
      </c>
      <c r="I35" s="9">
        <f t="shared" ref="I35:I38" si="3">H35*G35</f>
        <v>0</v>
      </c>
    </row>
    <row r="36" spans="1:9" ht="42" customHeight="1" thickBot="1" x14ac:dyDescent="0.3">
      <c r="A36" s="6">
        <v>9</v>
      </c>
      <c r="B36" s="56" t="s">
        <v>62</v>
      </c>
      <c r="C36" s="57"/>
      <c r="D36" s="12">
        <f>20+20+20+20+20</f>
        <v>100</v>
      </c>
      <c r="E36" s="8" t="s">
        <v>2</v>
      </c>
      <c r="F36" s="44"/>
      <c r="G36" s="43">
        <f t="shared" si="2"/>
        <v>0</v>
      </c>
      <c r="H36" s="10">
        <v>0.23</v>
      </c>
      <c r="I36" s="9">
        <f t="shared" si="3"/>
        <v>0</v>
      </c>
    </row>
    <row r="37" spans="1:9" ht="42" customHeight="1" thickBot="1" x14ac:dyDescent="0.3">
      <c r="A37" s="6">
        <v>10</v>
      </c>
      <c r="B37" s="56" t="s">
        <v>63</v>
      </c>
      <c r="C37" s="57"/>
      <c r="D37" s="12">
        <f>10+10+20+20+20+20+20+20+20+20+20+20</f>
        <v>220</v>
      </c>
      <c r="E37" s="8" t="s">
        <v>2</v>
      </c>
      <c r="F37" s="44"/>
      <c r="G37" s="43">
        <f t="shared" si="2"/>
        <v>0</v>
      </c>
      <c r="H37" s="10">
        <v>0.23</v>
      </c>
      <c r="I37" s="9">
        <f t="shared" si="3"/>
        <v>0</v>
      </c>
    </row>
    <row r="38" spans="1:9" ht="42" customHeight="1" thickBot="1" x14ac:dyDescent="0.3">
      <c r="A38" s="14" t="s">
        <v>69</v>
      </c>
      <c r="B38" s="56" t="s">
        <v>70</v>
      </c>
      <c r="C38" s="57"/>
      <c r="D38" s="12">
        <f>5+5+5+5+5+5+5+5</f>
        <v>40</v>
      </c>
      <c r="E38" s="8" t="s">
        <v>2</v>
      </c>
      <c r="F38" s="44"/>
      <c r="G38" s="43">
        <f t="shared" si="2"/>
        <v>0</v>
      </c>
      <c r="H38" s="10">
        <v>0.23</v>
      </c>
      <c r="I38" s="9">
        <f t="shared" si="3"/>
        <v>0</v>
      </c>
    </row>
    <row r="39" spans="1:9" ht="42" customHeight="1" thickBot="1" x14ac:dyDescent="0.3">
      <c r="A39" s="15"/>
      <c r="B39" s="15"/>
      <c r="C39" s="15"/>
      <c r="D39" s="15"/>
      <c r="E39" s="78" t="s">
        <v>71</v>
      </c>
      <c r="F39" s="82"/>
      <c r="G39" s="81">
        <f>SUM(G34:G38)</f>
        <v>0</v>
      </c>
      <c r="H39" s="80" t="s">
        <v>73</v>
      </c>
      <c r="I39" s="13">
        <f>SUM(I34:I38)</f>
        <v>0</v>
      </c>
    </row>
    <row r="40" spans="1:9" ht="42" customHeight="1" thickBot="1" x14ac:dyDescent="0.3">
      <c r="A40" s="15"/>
      <c r="B40" s="15"/>
      <c r="C40" s="15"/>
      <c r="D40" s="15"/>
      <c r="E40" s="46" t="s">
        <v>6</v>
      </c>
      <c r="F40" s="47"/>
      <c r="G40" s="47"/>
      <c r="H40" s="48"/>
      <c r="I40" s="16">
        <f>G33+I33+G39+I39</f>
        <v>0</v>
      </c>
    </row>
    <row r="41" spans="1:9" ht="42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ht="15" customHeight="1" x14ac:dyDescent="0.25">
      <c r="A42" s="17" t="s">
        <v>24</v>
      </c>
      <c r="B42" s="23" t="s">
        <v>25</v>
      </c>
      <c r="C42" s="24"/>
      <c r="D42" s="24"/>
      <c r="E42" s="24"/>
      <c r="F42" s="24"/>
      <c r="G42" s="24"/>
      <c r="H42" s="24"/>
      <c r="I42" s="25"/>
    </row>
    <row r="43" spans="1:9" ht="25.05" customHeight="1" x14ac:dyDescent="0.25">
      <c r="A43" s="18"/>
      <c r="B43" s="26" t="s">
        <v>26</v>
      </c>
      <c r="C43" s="18"/>
      <c r="D43" s="18"/>
      <c r="E43" s="18"/>
      <c r="F43" s="18"/>
      <c r="G43" s="18"/>
      <c r="H43" s="18"/>
      <c r="I43" s="18"/>
    </row>
    <row r="44" spans="1:9" ht="25.05" customHeight="1" x14ac:dyDescent="0.25">
      <c r="A44" s="18"/>
      <c r="B44" s="26" t="s">
        <v>27</v>
      </c>
      <c r="C44" s="27"/>
      <c r="D44" s="27"/>
      <c r="E44" s="27"/>
      <c r="F44" s="27"/>
      <c r="G44" s="27"/>
      <c r="H44" s="27"/>
      <c r="I44" s="27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28" t="s">
        <v>28</v>
      </c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ht="15" customHeight="1" x14ac:dyDescent="0.25">
      <c r="A48" s="17" t="s">
        <v>29</v>
      </c>
      <c r="B48" s="23" t="s">
        <v>30</v>
      </c>
      <c r="C48" s="29"/>
      <c r="D48" s="24"/>
      <c r="E48" s="24"/>
      <c r="F48" s="24"/>
      <c r="G48" s="24"/>
      <c r="H48" s="24"/>
      <c r="I48" s="25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ht="25.05" customHeight="1" x14ac:dyDescent="0.25">
      <c r="A50" s="18"/>
      <c r="B50" s="63" t="s">
        <v>31</v>
      </c>
      <c r="C50" s="63"/>
      <c r="D50" s="63"/>
      <c r="E50" s="63"/>
      <c r="F50" s="83"/>
      <c r="G50" s="30">
        <v>30</v>
      </c>
      <c r="H50" s="30" t="s">
        <v>64</v>
      </c>
      <c r="I50" s="31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32" t="s">
        <v>32</v>
      </c>
      <c r="B52" s="24" t="s">
        <v>33</v>
      </c>
      <c r="C52" s="24"/>
      <c r="D52" s="24"/>
      <c r="E52" s="24"/>
      <c r="F52" s="24"/>
      <c r="G52" s="24"/>
      <c r="H52" s="24"/>
      <c r="I52" s="25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ht="25.05" customHeight="1" x14ac:dyDescent="0.25">
      <c r="A54" s="33" t="s">
        <v>35</v>
      </c>
      <c r="B54" s="67" t="s">
        <v>34</v>
      </c>
      <c r="C54" s="67"/>
      <c r="D54" s="67"/>
      <c r="E54" s="67"/>
      <c r="F54" s="67"/>
      <c r="G54" s="67"/>
      <c r="H54" s="67"/>
      <c r="I54" s="67"/>
    </row>
    <row r="55" spans="1:9" ht="25.05" customHeight="1" x14ac:dyDescent="0.25">
      <c r="A55" s="33" t="s">
        <v>35</v>
      </c>
      <c r="B55" s="67" t="s">
        <v>65</v>
      </c>
      <c r="C55" s="67"/>
      <c r="D55" s="67"/>
      <c r="E55" s="67"/>
      <c r="F55" s="67"/>
      <c r="G55" s="67"/>
      <c r="H55" s="67"/>
      <c r="I55" s="67"/>
    </row>
    <row r="56" spans="1:9" ht="25.0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34" t="s">
        <v>36</v>
      </c>
      <c r="B57" s="35" t="s">
        <v>37</v>
      </c>
      <c r="C57" s="35"/>
      <c r="D57" s="35"/>
      <c r="E57" s="35"/>
      <c r="F57" s="35"/>
      <c r="G57" s="35"/>
      <c r="H57" s="35"/>
      <c r="I57" s="35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ht="25.05" customHeight="1" x14ac:dyDescent="0.25">
      <c r="A59" s="36" t="s">
        <v>18</v>
      </c>
      <c r="B59" s="85" t="s">
        <v>77</v>
      </c>
      <c r="C59" s="85"/>
      <c r="D59" s="85"/>
      <c r="E59" s="85"/>
      <c r="F59" s="85"/>
      <c r="G59" s="85"/>
      <c r="H59" s="85"/>
      <c r="I59" s="85"/>
    </row>
    <row r="60" spans="1:9" ht="25.05" customHeight="1" x14ac:dyDescent="0.25">
      <c r="A60" s="36" t="s">
        <v>19</v>
      </c>
      <c r="B60" s="85" t="s">
        <v>38</v>
      </c>
      <c r="C60" s="85"/>
      <c r="D60" s="85"/>
      <c r="E60" s="85"/>
      <c r="F60" s="85"/>
      <c r="G60" s="85"/>
      <c r="H60" s="85"/>
      <c r="I60" s="85"/>
    </row>
    <row r="61" spans="1:9" ht="16.8" customHeight="1" x14ac:dyDescent="0.25">
      <c r="A61" s="18"/>
      <c r="B61" s="86" t="s">
        <v>39</v>
      </c>
      <c r="C61" s="85"/>
      <c r="D61" s="85"/>
      <c r="E61" s="85"/>
      <c r="F61" s="85"/>
      <c r="G61" s="85"/>
      <c r="H61" s="85"/>
      <c r="I61" s="85"/>
    </row>
    <row r="62" spans="1:9" s="3" customFormat="1" ht="29.4" customHeight="1" x14ac:dyDescent="0.25">
      <c r="A62" s="22" t="s">
        <v>20</v>
      </c>
      <c r="B62" s="87" t="s">
        <v>78</v>
      </c>
      <c r="C62" s="87"/>
      <c r="D62" s="87"/>
      <c r="E62" s="87"/>
      <c r="F62" s="87"/>
      <c r="G62" s="87"/>
      <c r="H62" s="87"/>
      <c r="I62" s="87"/>
    </row>
    <row r="63" spans="1:9" ht="25.05" customHeight="1" x14ac:dyDescent="0.25">
      <c r="A63" s="36" t="s">
        <v>40</v>
      </c>
      <c r="B63" s="84" t="s">
        <v>79</v>
      </c>
      <c r="C63" s="84"/>
      <c r="D63" s="84"/>
      <c r="E63" s="84"/>
      <c r="F63" s="84"/>
      <c r="G63" s="84"/>
      <c r="H63" s="84"/>
      <c r="I63" s="84"/>
    </row>
    <row r="64" spans="1:9" ht="25.05" customHeight="1" x14ac:dyDescent="0.25">
      <c r="A64" s="36" t="s">
        <v>42</v>
      </c>
      <c r="B64" s="84" t="s">
        <v>41</v>
      </c>
      <c r="C64" s="84"/>
      <c r="D64" s="84"/>
      <c r="E64" s="84"/>
      <c r="F64" s="84"/>
      <c r="G64" s="84"/>
      <c r="H64" s="84"/>
      <c r="I64" s="84"/>
    </row>
    <row r="65" spans="1:9" ht="25.05" customHeight="1" x14ac:dyDescent="0.25">
      <c r="A65" s="36" t="s">
        <v>80</v>
      </c>
      <c r="B65" s="84" t="s">
        <v>81</v>
      </c>
      <c r="C65" s="84"/>
      <c r="D65" s="84"/>
      <c r="E65" s="84"/>
      <c r="F65" s="84"/>
      <c r="G65" s="84"/>
      <c r="H65" s="84"/>
      <c r="I65" s="84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37" t="s">
        <v>43</v>
      </c>
      <c r="B67" s="66" t="s">
        <v>47</v>
      </c>
      <c r="C67" s="66"/>
      <c r="D67" s="66"/>
      <c r="E67" s="66"/>
      <c r="F67" s="66"/>
      <c r="G67" s="66"/>
      <c r="H67" s="66"/>
      <c r="I67" s="66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ht="25.05" customHeight="1" x14ac:dyDescent="0.25">
      <c r="A69" s="18"/>
      <c r="B69" s="22" t="s">
        <v>44</v>
      </c>
      <c r="C69" s="65"/>
      <c r="D69" s="65"/>
      <c r="E69" s="65"/>
      <c r="F69" s="65"/>
      <c r="G69" s="65"/>
      <c r="H69" s="65"/>
      <c r="I69" s="65"/>
    </row>
    <row r="70" spans="1:9" ht="25.05" customHeight="1" x14ac:dyDescent="0.25">
      <c r="A70" s="18"/>
      <c r="B70" s="22" t="s">
        <v>45</v>
      </c>
      <c r="C70" s="64"/>
      <c r="D70" s="64"/>
      <c r="E70" s="64"/>
      <c r="F70" s="64"/>
      <c r="G70" s="64"/>
      <c r="H70" s="64"/>
      <c r="I70" s="64"/>
    </row>
    <row r="71" spans="1:9" ht="25.05" customHeight="1" x14ac:dyDescent="0.25">
      <c r="A71" s="18"/>
      <c r="B71" s="22" t="s">
        <v>46</v>
      </c>
      <c r="C71" s="64"/>
      <c r="D71" s="64"/>
      <c r="E71" s="64"/>
      <c r="F71" s="64"/>
      <c r="G71" s="64"/>
      <c r="H71" s="64"/>
      <c r="I71" s="64"/>
    </row>
    <row r="72" spans="1:9" ht="10.199999999999999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</row>
    <row r="73" spans="1:9" x14ac:dyDescent="0.25">
      <c r="A73" s="37" t="s">
        <v>48</v>
      </c>
      <c r="B73" s="38" t="s">
        <v>49</v>
      </c>
      <c r="C73" s="38"/>
      <c r="D73" s="38"/>
      <c r="E73" s="38"/>
      <c r="F73" s="38"/>
      <c r="G73" s="38"/>
      <c r="H73" s="38"/>
      <c r="I73" s="38"/>
    </row>
    <row r="74" spans="1:9" x14ac:dyDescent="0.25">
      <c r="A74" s="18"/>
      <c r="B74" s="18"/>
      <c r="C74" s="18"/>
      <c r="D74" s="18"/>
      <c r="E74" s="18"/>
      <c r="F74" s="18"/>
      <c r="G74" s="18"/>
      <c r="H74" s="18"/>
      <c r="I74" s="18"/>
    </row>
    <row r="75" spans="1:9" ht="51.6" customHeight="1" x14ac:dyDescent="0.25">
      <c r="A75" s="36" t="s">
        <v>18</v>
      </c>
      <c r="B75" s="88" t="str">
        <f>B14</f>
        <v>Oświadczenie o braku podstawy wykluczenia z postępowania o udzielenie zamówienia publicznego, o których mowa w art. 7 ust. 1 pkt 1-3 ustawy z dnia 13 kwietnia 2022 r. o szczególnych rozwiązaniach w zakresie przeciwdziałania wspieraniu agresji na Ukrainę oraz służących obronie bezpieczeństwa narodowego (tekst jedn.: Dz. U. z 2024 r. poz. 507) - ZAŁĄCZNIK NR 6 DO ZAPYTANIA OFERTOWEGO.</v>
      </c>
      <c r="C75" s="88"/>
      <c r="D75" s="88"/>
      <c r="E75" s="88"/>
      <c r="F75" s="88"/>
      <c r="G75" s="88"/>
      <c r="H75" s="88"/>
      <c r="I75" s="88"/>
    </row>
    <row r="76" spans="1:9" ht="19.95" customHeight="1" x14ac:dyDescent="0.25">
      <c r="A76" s="36" t="s">
        <v>19</v>
      </c>
      <c r="B76" s="89"/>
      <c r="C76" s="89"/>
      <c r="D76" s="89"/>
      <c r="E76" s="89"/>
      <c r="F76" s="89"/>
      <c r="G76" s="89"/>
      <c r="H76" s="89"/>
      <c r="I76" s="89"/>
    </row>
    <row r="77" spans="1:9" ht="19.95" customHeight="1" x14ac:dyDescent="0.25">
      <c r="A77" s="36" t="s">
        <v>20</v>
      </c>
      <c r="B77" s="89"/>
      <c r="C77" s="89"/>
      <c r="D77" s="89"/>
      <c r="E77" s="89"/>
      <c r="F77" s="89"/>
      <c r="G77" s="89"/>
      <c r="H77" s="89"/>
      <c r="I77" s="89"/>
    </row>
    <row r="78" spans="1:9" ht="19.95" customHeight="1" x14ac:dyDescent="0.25">
      <c r="A78" s="36" t="s">
        <v>40</v>
      </c>
      <c r="B78" s="76"/>
      <c r="C78" s="76"/>
      <c r="D78" s="76"/>
      <c r="E78" s="76"/>
      <c r="F78" s="76"/>
      <c r="G78" s="76"/>
      <c r="H78" s="76"/>
      <c r="I78" s="76"/>
    </row>
    <row r="79" spans="1:9" ht="14.4" thickBot="1" x14ac:dyDescent="0.3">
      <c r="A79" s="18"/>
      <c r="B79" s="18"/>
      <c r="C79" s="18"/>
      <c r="D79" s="18"/>
      <c r="E79" s="18"/>
      <c r="F79" s="18"/>
      <c r="G79" s="18"/>
      <c r="H79" s="18"/>
      <c r="I79" s="18"/>
    </row>
    <row r="80" spans="1:9" ht="21.6" customHeight="1" x14ac:dyDescent="0.25">
      <c r="A80" s="18"/>
      <c r="B80" s="18"/>
      <c r="C80" s="18"/>
      <c r="D80" s="18"/>
      <c r="E80" s="49"/>
      <c r="F80" s="50"/>
      <c r="G80" s="50"/>
      <c r="H80" s="51"/>
      <c r="I80" s="18"/>
    </row>
    <row r="81" spans="1:9" ht="46.2" customHeight="1" thickBot="1" x14ac:dyDescent="0.3">
      <c r="A81" s="18"/>
      <c r="B81" s="39">
        <f ca="1">TODAY()</f>
        <v>46092</v>
      </c>
      <c r="C81" s="40"/>
      <c r="D81" s="18"/>
      <c r="E81" s="52"/>
      <c r="F81" s="53"/>
      <c r="G81" s="53"/>
      <c r="H81" s="54"/>
      <c r="I81" s="18"/>
    </row>
    <row r="82" spans="1:9" ht="14.4" customHeight="1" x14ac:dyDescent="0.25">
      <c r="A82" s="18"/>
      <c r="B82" s="41" t="s">
        <v>50</v>
      </c>
      <c r="C82" s="41" t="s">
        <v>51</v>
      </c>
      <c r="D82" s="42"/>
      <c r="E82" s="55" t="s">
        <v>52</v>
      </c>
      <c r="F82" s="55"/>
      <c r="G82" s="55"/>
      <c r="H82" s="55"/>
      <c r="I82" s="18"/>
    </row>
  </sheetData>
  <mergeCells count="54">
    <mergeCell ref="E33:F33"/>
    <mergeCell ref="E39:F39"/>
    <mergeCell ref="B50:F50"/>
    <mergeCell ref="B65:I65"/>
    <mergeCell ref="C11:I11"/>
    <mergeCell ref="B14:I15"/>
    <mergeCell ref="B16:I16"/>
    <mergeCell ref="B17:I17"/>
    <mergeCell ref="B20:C21"/>
    <mergeCell ref="B6:I6"/>
    <mergeCell ref="C7:I7"/>
    <mergeCell ref="C8:I8"/>
    <mergeCell ref="C9:I9"/>
    <mergeCell ref="C10:I10"/>
    <mergeCell ref="A1:I1"/>
    <mergeCell ref="A2:I2"/>
    <mergeCell ref="A3:I3"/>
    <mergeCell ref="A4:I4"/>
    <mergeCell ref="A5:I5"/>
    <mergeCell ref="B31:C31"/>
    <mergeCell ref="B34:C34"/>
    <mergeCell ref="B35:C35"/>
    <mergeCell ref="B36:C36"/>
    <mergeCell ref="B38:C38"/>
    <mergeCell ref="B37:C37"/>
    <mergeCell ref="D20:I21"/>
    <mergeCell ref="B22:C23"/>
    <mergeCell ref="D22:I23"/>
    <mergeCell ref="B24:C25"/>
    <mergeCell ref="D24:I25"/>
    <mergeCell ref="B63:I63"/>
    <mergeCell ref="B64:I64"/>
    <mergeCell ref="B67:I67"/>
    <mergeCell ref="B54:I54"/>
    <mergeCell ref="B55:I55"/>
    <mergeCell ref="A14:A15"/>
    <mergeCell ref="B27:C27"/>
    <mergeCell ref="B28:C28"/>
    <mergeCell ref="B29:C29"/>
    <mergeCell ref="B30:C30"/>
    <mergeCell ref="A26:I26"/>
    <mergeCell ref="E40:H40"/>
    <mergeCell ref="E80:H81"/>
    <mergeCell ref="E82:H82"/>
    <mergeCell ref="B32:C32"/>
    <mergeCell ref="A33:D33"/>
    <mergeCell ref="B76:I76"/>
    <mergeCell ref="B77:I77"/>
    <mergeCell ref="B78:I78"/>
    <mergeCell ref="C69:I69"/>
    <mergeCell ref="C70:I70"/>
    <mergeCell ref="C71:I71"/>
    <mergeCell ref="B75:I75"/>
    <mergeCell ref="B62:I62"/>
  </mergeCells>
  <pageMargins left="0.7" right="0.7" top="0.75" bottom="0.75" header="0.3" footer="0.3"/>
  <pageSetup paperSize="9" scale="63" fitToHeight="0" orientation="portrait" r:id="rId1"/>
  <rowBreaks count="2" manualBreakCount="2">
    <brk id="25" max="16383" man="1"/>
    <brk id="47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Arkusz2!$C$2:$C$3</xm:f>
          </x14:formula1>
          <xm:sqref>H28:H32</xm:sqref>
        </x14:dataValidation>
        <x14:dataValidation type="list" allowBlank="1" showInputMessage="1" showErrorMessage="1">
          <x14:formula1>
            <xm:f>Arkusz2!$C$4:$C$5</xm:f>
          </x14:formula1>
          <xm:sqref>H34:H38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5"/>
  <sheetViews>
    <sheetView workbookViewId="0">
      <selection activeCell="C6" sqref="C6"/>
    </sheetView>
  </sheetViews>
  <sheetFormatPr defaultRowHeight="14.4" x14ac:dyDescent="0.3"/>
  <sheetData>
    <row r="2" spans="3:3" x14ac:dyDescent="0.3">
      <c r="C2" s="45">
        <v>0</v>
      </c>
    </row>
    <row r="3" spans="3:3" x14ac:dyDescent="0.3">
      <c r="C3" s="45">
        <v>0.08</v>
      </c>
    </row>
    <row r="4" spans="3:3" x14ac:dyDescent="0.3">
      <c r="C4" s="45">
        <v>0.23</v>
      </c>
    </row>
    <row r="5" spans="3:3" x14ac:dyDescent="0.3">
      <c r="C5" s="4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1204 N.Dąbrowa Kamil Zasadowski</dc:creator>
  <cp:lastModifiedBy>1204 N.Dąbrowa Kamil Zasadowski</cp:lastModifiedBy>
  <cp:lastPrinted>2024-04-08T08:54:29Z</cp:lastPrinted>
  <dcterms:created xsi:type="dcterms:W3CDTF">2024-04-03T11:36:31Z</dcterms:created>
  <dcterms:modified xsi:type="dcterms:W3CDTF">2026-03-11T09:00:09Z</dcterms:modified>
</cp:coreProperties>
</file>