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66925"/>
  <mc:AlternateContent xmlns:mc="http://schemas.openxmlformats.org/markup-compatibility/2006">
    <mc:Choice Requires="x15">
      <x15ac:absPath xmlns:x15ac="http://schemas.microsoft.com/office/spreadsheetml/2010/11/ac" url="C:\Práca\RAČA_Didaktika\Príprava SP+prílohy_učebne\"/>
    </mc:Choice>
  </mc:AlternateContent>
  <xr:revisionPtr revIDLastSave="0" documentId="13_ncr:1_{80725625-2158-4645-AC13-E9259919CA8F}" xr6:coauthVersionLast="47" xr6:coauthVersionMax="47" xr10:uidLastSave="{00000000-0000-0000-0000-000000000000}"/>
  <bookViews>
    <workbookView xWindow="-12570" yWindow="-21720" windowWidth="51840" windowHeight="21120" xr2:uid="{5B11FB18-9098-4CD2-BC0C-D13110218BED}"/>
  </bookViews>
  <sheets>
    <sheet name="Hárok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7" i="1" l="1"/>
  <c r="G52" i="1"/>
  <c r="H55" i="1"/>
  <c r="G16" i="1"/>
  <c r="H16" i="1" s="1"/>
  <c r="G17" i="1"/>
  <c r="H17" i="1" s="1"/>
  <c r="G18" i="1"/>
  <c r="H18" i="1" s="1"/>
  <c r="G19" i="1"/>
  <c r="H19" i="1" s="1"/>
  <c r="G20" i="1"/>
  <c r="H20" i="1" s="1"/>
  <c r="G21" i="1"/>
  <c r="H21" i="1" s="1"/>
  <c r="G22" i="1"/>
  <c r="H22" i="1" s="1"/>
  <c r="G23" i="1"/>
  <c r="H23" i="1" s="1"/>
  <c r="G24" i="1"/>
  <c r="H24" i="1" s="1"/>
  <c r="G25" i="1"/>
  <c r="H25" i="1" s="1"/>
  <c r="G26" i="1"/>
  <c r="H26" i="1" s="1"/>
  <c r="G27" i="1"/>
  <c r="H27" i="1" s="1"/>
  <c r="G28" i="1"/>
  <c r="H28" i="1" s="1"/>
  <c r="G29" i="1"/>
  <c r="H29" i="1" s="1"/>
  <c r="G30" i="1"/>
  <c r="H30" i="1" s="1"/>
  <c r="G31" i="1"/>
  <c r="H31" i="1" s="1"/>
  <c r="G32" i="1"/>
  <c r="H32" i="1" s="1"/>
  <c r="G33" i="1"/>
  <c r="H33" i="1" s="1"/>
  <c r="G34" i="1"/>
  <c r="H34" i="1" s="1"/>
  <c r="G35" i="1"/>
  <c r="H35" i="1" s="1"/>
  <c r="G36" i="1"/>
  <c r="H36" i="1" s="1"/>
  <c r="G37" i="1"/>
  <c r="H37" i="1" s="1"/>
  <c r="G38" i="1"/>
  <c r="H38" i="1" s="1"/>
  <c r="G39" i="1"/>
  <c r="H39" i="1" s="1"/>
  <c r="G40" i="1"/>
  <c r="H40" i="1" s="1"/>
  <c r="G41" i="1"/>
  <c r="H41" i="1" s="1"/>
  <c r="G42" i="1"/>
  <c r="H42" i="1" s="1"/>
  <c r="G43" i="1"/>
  <c r="H43" i="1" s="1"/>
  <c r="G44" i="1"/>
  <c r="H44" i="1" s="1"/>
  <c r="G45" i="1"/>
  <c r="H45" i="1" s="1"/>
  <c r="G46" i="1"/>
  <c r="H46" i="1" s="1"/>
  <c r="G47" i="1"/>
  <c r="H47" i="1" s="1"/>
  <c r="G48" i="1"/>
  <c r="H48" i="1" s="1"/>
  <c r="G49" i="1"/>
  <c r="H49" i="1" s="1"/>
  <c r="G50" i="1"/>
  <c r="H50" i="1" s="1"/>
  <c r="G51" i="1"/>
  <c r="H51" i="1" s="1"/>
  <c r="G15" i="1"/>
  <c r="H15" i="1" s="1"/>
  <c r="H52" i="1" l="1"/>
  <c r="G57" i="1"/>
</calcChain>
</file>

<file path=xl/sharedStrings.xml><?xml version="1.0" encoding="utf-8"?>
<sst xmlns="http://schemas.openxmlformats.org/spreadsheetml/2006/main" count="136" uniqueCount="134">
  <si>
    <t>Identifikácia uchádzača</t>
  </si>
  <si>
    <t>Názov uchádzača</t>
  </si>
  <si>
    <t>Sídlo</t>
  </si>
  <si>
    <t>IČO</t>
  </si>
  <si>
    <t>Kontaktná osoba</t>
  </si>
  <si>
    <t>Tel. kontakt</t>
  </si>
  <si>
    <r>
      <t xml:space="preserve">Didaktické pomôcky pre učebňu
</t>
    </r>
    <r>
      <rPr>
        <sz val="14"/>
        <color theme="1"/>
        <rFont val="Calibri"/>
        <family val="2"/>
        <charset val="238"/>
        <scheme val="minor"/>
      </rPr>
      <t>Fyzika</t>
    </r>
  </si>
  <si>
    <t>Číslo položky</t>
  </si>
  <si>
    <t>Názov</t>
  </si>
  <si>
    <t>Opis položky</t>
  </si>
  <si>
    <t>Počet ks</t>
  </si>
  <si>
    <r>
      <t xml:space="preserve">Jednot. cena v € 
</t>
    </r>
    <r>
      <rPr>
        <sz val="10"/>
        <color rgb="FF000000"/>
        <rFont val="Calibri"/>
        <family val="2"/>
        <charset val="238"/>
      </rPr>
      <t>bez DPH</t>
    </r>
  </si>
  <si>
    <r>
      <t xml:space="preserve">Cena spolu v €
</t>
    </r>
    <r>
      <rPr>
        <b/>
        <sz val="11"/>
        <color rgb="FF000000"/>
        <rFont val="Calibri"/>
        <family val="2"/>
        <charset val="238"/>
      </rPr>
      <t xml:space="preserve"> </t>
    </r>
    <r>
      <rPr>
        <sz val="11"/>
        <color rgb="FF000000"/>
        <rFont val="Calibri"/>
        <family val="2"/>
        <charset val="238"/>
      </rPr>
      <t>bez DPH</t>
    </r>
  </si>
  <si>
    <t>Cena spolu v € s DPH</t>
  </si>
  <si>
    <t>1.</t>
  </si>
  <si>
    <t>Nástenné tabule do učebne fyziky</t>
  </si>
  <si>
    <t xml:space="preserve">Nástenné tabule do učebne fyziky, so závesnými lištami a háčikmi na zavesenie - 5x laminovaný plagát min. 140 x 110cm, témy: Fyzikálne veličiny, Energia, Práca, Optika a Slnečná sústava; 4 x laminovaný plagát min. 100 x 70 cm, témy: Pascalov zákon, Archimedov zákon, Ohmov zákon, Sériové a paralelné zapojenie spotrebičov. </t>
  </si>
  <si>
    <t>2.</t>
  </si>
  <si>
    <t xml:space="preserve">Multimediálna učebnica fyziky - Komplet ZŠ </t>
  </si>
  <si>
    <t>Digitálna učebnica s učiteľskou a žiackou časovo neobmedzenou licenciou má poskytovať kompletný prierez učivom fyziky pre ZŠ formou prezentácií. Prezentácie by mali byť doplnené o (obsahovať) animácie, náčrty, fotografie, historické fakty a zaujímavosti, motivačné úlohy a testy a pod.</t>
  </si>
  <si>
    <t>3.</t>
  </si>
  <si>
    <t>Interfejs k drôtovým senzorom - učiteľ</t>
  </si>
  <si>
    <t>Interfejs na pripojenie senzorov k meraciemu zariadeniu s panelom, k počítaču, tabletu, interaktívnej tabuli pomocou prepájacích káblov, Wi-Fi, BlueTooth, USB, HDMI) + prenosné zariadenie s min. 5” farebným dotykovým displejom, interným mikrofónom a min. trojosovým akcelerometrom, prepojovacími káblami a optickým vláknom s LED zdrojom a s možnosťou súčasného pripojenia min. 3 senzorov. Možnosť prepojenia s interaktívnou tabuľou cez HDMI. Zariadenie má umožňovať zobrazenie a spracovanie meraných veličín v meracom paneli, na monitore PC, na interaktívnej tabuli a pod.</t>
  </si>
  <si>
    <t>4.</t>
  </si>
  <si>
    <t>Interfejs k drôtovým senzorom s experimentálnym vybavením - žiak</t>
  </si>
  <si>
    <t xml:space="preserve">Interfejs na pripojenie senzorov k počítaču a tabletu pomocou prepájacích káblov, BlueTooth alebo USB, s min. 2 vstupmi pre senzory, aktuátormi, signalizátorom, LED diódou a prepojovacími káblikmi.                                                                                                                                                                                                              Experimentálne vybavenie má obsahovať minimálne: sada závaží 10 x 20g, sada pružín 0,5N, 1N, 2N, 3N, 5N, min. 2 silikónové hadičky s dĺžkou 1m s vnútornými priemermi 3 - 8 mm, statívová súprava so svorkou a tyčami, 2 x kompatibilné striekačky (20ml, 120 ml), zaťažiteľné vozíčky - 2 ks, medená rúrka s magnetom, plastová trubica, cievka, LED kontrolky (na demonštráciu magnetickej indukcie), min. 10 prepojovacích káblov s krokosvorkami, digitálna vrecková váha do 2 kg, presnosť 0,1 g. </t>
  </si>
  <si>
    <t>5.</t>
  </si>
  <si>
    <t>Softvér pre interfejs k drôtovým senzorom + licencia</t>
  </si>
  <si>
    <t>Softvér pre rozhranie k drôtovým snímačom, umožňujúci zobrazenie údajov zo senzorov, ich spracovanie, uloženie a zdieľanie, nahrávanie experimentu atď. Súčasťou softvéru majú byť úlohy a aktivity reflektujúce aktuálny štátny vzdelávací program (6. - 9. ročník ZŠ) s inovatívnymi metodickými postupmi + žiacka a učiteľská užívateľská licencia pre všetky typy zariadení (Windows, Mac, Android, iOS a i.) na min. 1 rok s možnosťou prolongácie.</t>
  </si>
  <si>
    <t>6.</t>
  </si>
  <si>
    <t>Drôtové senzory pre predmet Fyzika - učiteľ</t>
  </si>
  <si>
    <t xml:space="preserve">Senzory majú obsahovať minimálne: snímač teploty (min. - 40...150°C), snímač sily dvojrozsahový (min. - 5...5 N, - 50...50N), tlakový senzor dvojrozsahový (min. 0...130 kPa, 0...700 kPa), svetelný senzor (0...1500lx, 0...15000lx, 0...150000lx), senzor pohybu (min. 0,2..6m), senzor napätia (min. -10 ... 10V), prúdový senzor (min. -500...500 mA), senzor optická brána, senzor rádioaktivity (alfa, beta, gama), senzor el. náboja viacrozsahový (-5...5, -25...25, -100...100 nC), senzor magnetického poľa dvojrozsahový (min. -100...500mT, -10...50mT), senzor teploty dvojrozsahový (min. -20...110, -200...1300), senzor zrýchlenia (min. -25g...25g), senzor zvuku + 1 sada prepojovacích káblikov. </t>
  </si>
  <si>
    <t>7.</t>
  </si>
  <si>
    <t>Drôtové senzory pre predmet Fyzika - žiak</t>
  </si>
  <si>
    <t>Senzory pre žiaka majú obsahovať minimálne: 7 x snímač teploty (min. -40...150°C), 7 x snímač sily (min. -5...5, -50...50N), 7 x barometrický senzor dvojrozsahový (min. 0...130kPa, 0...700kPa), 7 x svetelný senzor trojrozsahový (0...1500lx, 0...15000lx, 0...150000lx), 7 x snímač pohybu (min. 0,2...6m), 7 x senzor napätia (min. -10...10V), 7 x senzor prúdu (min. -5...5 A), 7 x senzor optická brána s meracou kladkou, 7 x sada prepojovacích káblikov.</t>
  </si>
  <si>
    <t>8.</t>
  </si>
  <si>
    <t xml:space="preserve">Mechanika - pomôcky pre učiteľa </t>
  </si>
  <si>
    <t>Pomôcky a komponenty na ilustráciu princípov mechaniky a umožňujúce prezentáciu min. týchto experimentov: naklonená rovina, zákony páky, momenty a sily, sily pôsobiace na ramene páky, sila ako vektor, pohyb kyvadla, fyzikálne kyvadlo, pevné a pohyblivé kladky, Hookov zákon, rezonancie, ťažisko, trenie, princíp sily a jednoduchých strojov, pevná kladka, pohyblivé kladky, pokusy s trením, libela, kyvadlo a i. Pomôcky majú obsahovať min. tieto komponenty: magnetický držiak 80 - 120 mm; silomer; min. 2 x závažie s háčikom (20 g, 100g); min. 2 x hnací remeň; gumený pás; valcová pružina, dĺžka min. 15 mm, 10N/m; páka, dĺžka min. 500 mm; stupnica na tyči; kladka, dĺžka min. 100 mm; magnetické pravítko; magnetický držiak, dĺžka min. 40 mm; držiak silomera; ťažisková doska; ozubené koleso a i. Jednotlivé komponenty majú umožňovať demonštrácia pokusov aj na magnetickej tabuli.</t>
  </si>
  <si>
    <t>9.</t>
  </si>
  <si>
    <t xml:space="preserve">Mechanika - pomôcky pre žiaka </t>
  </si>
  <si>
    <t xml:space="preserve">Pomôcky a komponenty pre min. 8 žiakov (1 sada pre 4 žiakov) umožňujúce realizáciu min. týchto experimentov z mechaniky: pôsobenie sily, meranie sily, silomer, trecie sily, stabilita, ťažisko, rovnováha dvojramennej páky, dvojramenná páka, jednoramenná páka, mincier, pevná kladka, pohyblivá kladka, kladkostroj, naklonená rovina a i. </t>
  </si>
  <si>
    <t>10.</t>
  </si>
  <si>
    <t xml:space="preserve">Sada objem a hmotnosť </t>
  </si>
  <si>
    <t xml:space="preserve">Sada pomôcok a komponentov využiteľných s interfejsom na zber dát - 7x silomer s rozsahom merania min. 0,2 - 100 N, min. 4x kovový valec z rôznych materiálov (Al, Fe, Cu, Pb) na demonštráciu rozdielov v hustote, min. 6 ks rôznych materiálov (Al, Cu, Fe, Pb, Zn, drevo) na určovanie hustoty vážením, 10 x 10 x 10 mm (+/- 5 mm). </t>
  </si>
  <si>
    <t>11.</t>
  </si>
  <si>
    <t xml:space="preserve">Termodynamika - pomôcky pre učiteľa </t>
  </si>
  <si>
    <t>Pomôcky a komponenty pre termodynamiku umožňujúce prezentovať minimálne tieto experimenty: model teplomera, kalibrácia teplomera, bimetal, dĺžková rozťažnosť pevných látok, zmena objemu kvapalín, zmena objemu vzduchu pri konštantnom tlaku, zmena tlaku pri konštantnom objeme, vedenie tepla, prúdenie tepla, sálanie tepla, tepelná izolácia a experimenty na zmeny skupenstva: merná tepelná kapacita kvapalín, pevných látok, teplota topenia, chladiaca zmes, skupenské teplo tuhnutia, teplota varu, destilácia. Súčasťou pomôcok má byť statívový Al stojan využiteľný pri daných experimentoch.</t>
  </si>
  <si>
    <t>12.</t>
  </si>
  <si>
    <t>Indukčný varič</t>
  </si>
  <si>
    <t>Jednoplatničkový indukčný varič s príkonom min. 2000 W, plynule regulovateľný termostat, svetelná kontrolka, ochrana proti prehriatiu.</t>
  </si>
  <si>
    <t>13.</t>
  </si>
  <si>
    <t>Joulov kalorimeter + príslušenstvo</t>
  </si>
  <si>
    <t>1x Joulov kalorimeter, min. 2x teplomer laboratórny liehový, 1x propan-butanový plynový horák + náhradná náplň s ventilom s 230 g propan-butánovej zmesi spĺňajúca bezpečnostnú normu EN417.</t>
  </si>
  <si>
    <t>14.</t>
  </si>
  <si>
    <t>Kvapalinový baroskop s príslušenstvom</t>
  </si>
  <si>
    <t>Baroskop s príslušenstvom má obsahovať min.: 1x senzor s priemerom min. 40 mm, otočný okolo svojej osi a upevnený na rúrke, 1x U-manometer s vodným stĺpcom min. 200 mm (1 ks), 1x kadička min. 100 ml.</t>
  </si>
  <si>
    <t>15.</t>
  </si>
  <si>
    <t>Ručná výveva s príslušenstvom</t>
  </si>
  <si>
    <t>Pomôcky umožňujúce pokusy s účinkom tlaku vzduchu a vákuom:  1x manometer, 1 x vákuová nádoba s tesnením (objem 150 - 400 ml), 1 x spätný ventil + spojovacia hadička, 1 x ručná vákuová pumpa + membrána s držiakom na ilustráciu účinkov tlaku vzduchu.</t>
  </si>
  <si>
    <t>16.</t>
  </si>
  <si>
    <t>Termodynamické pomôcky - žiak</t>
  </si>
  <si>
    <t xml:space="preserve">Termodynamické pomôcky pre 1 triedu (7 sád - 1 sada pre skupinu 4 žiakov) majú umožniť prezentovať minimálne tieto experimenty: vyparovanie a kondenzácia, tepelné žiarenie, absorbcia tepelného žiarenia, vedenie tepla, vedenie tepla vo vode, deformácia kovu pod vplyvom tepla, model teplomera, zmena objemu plynov, výroba pary teplom. Pomôcky majú obsahovať min.: 14 ks liehových teplomerov (delenie po 1°, rozsah min. -20...120 °C), min. 7 ks teplomerov bez stupnice, 7 x bimetalový pás, min. 20 x 160 mm, 7 x rozptylová mriežka, min. dĺžka 80 mm. Súčasťou pomôcok má byť 7 x statív s podstavcom + tyč s dĺžkou min. 350 mm. </t>
  </si>
  <si>
    <t>17.</t>
  </si>
  <si>
    <t xml:space="preserve"> Elektrina a magnetizmus - učiteľ</t>
  </si>
  <si>
    <t>Elektromagntické pomôcky umožňujúce prezentovať min. tieto pokusy/zákony: elektrický náboj, polarita elektrického náboja, elektrostatické sily, princíp elektroskopu, elektrostatický výboj, simulácia blesku, pohyb guličky medzi dvomi nabitými platňami, Ohmov zákon, tepelná poistka, vedenie elektriny v kvapalinách, elektromagnet, obvod, vodiče, nevodiče, sériové a paralelné zapojenie zdrojov a spotrebičov, pevný a pohyblivý spínač, relé, zvonček, meranie elektrických veličín, princíp kopírovacieho stroja, elektrostatický zvonček, elektromagnetická indukcia, merania na transformátore a model eletrodynamického meracieho systému.</t>
  </si>
  <si>
    <t>18.</t>
  </si>
  <si>
    <t>Zdroj bezpečného napätia</t>
  </si>
  <si>
    <t>LCD nastaviteľný zdroj stabilizovaného napätia/prúdu s tromi integrovanými okruhmi: jednosmerný zdroj - nastaviteľný, výstupné napätie DC 0-30V s obmedzením 0-3A; zdroj striedavého napätia AC 3, 6, 9, 12, 15, 18 V, výstupný prúd 3A; jednosmerný zdroj pevný DC 12V s obmedzením 1A; napájanie 230 V AC s ochranou proti preťaženiu, LCD displej pre AC aj DC. CE certifikát (EMC a LVD). Kompatibilita s mobilnými žiackymi pracoviskami.</t>
  </si>
  <si>
    <t>19.</t>
  </si>
  <si>
    <t>Prístroj na výrobu vysokého DC napätia</t>
  </si>
  <si>
    <t>Generátor vysokého DC napätia pri elektrostatických pokusoch (Van de Graafov generátor) s napájaním pomocou nízkonapäťového motora alebo ručne; priemer veľkej konduktorovej gule min. 25 cm; potenciálový rozdiel max 300 kV. Súčasťou dodania má byť eletrický vír, pierka, menšia konduktorová guľa so stojanom, vodiče (2 ks) a min. 1 x ochranné okuliare.</t>
  </si>
  <si>
    <t>20.</t>
  </si>
  <si>
    <t>Prístroj na indikáciu elektrostatického napätia s príslušenstvom</t>
  </si>
  <si>
    <t xml:space="preserve">Pomôcky na demonštráciu elektrostatického náboja majú obsahovať min.: 2 x elektroskop (min. 170 x 60 mm - max. 280 x 120 mm), trecie tyčie (min. 8 ks, dĺžka min. 150 mm, min. 3 rôzne materiály - PVC, sklo, PP, nylon, ebonit a i.), trecie tkaniny pre elektrostatické pokusy (min. 4 ks), min. 1 x dútnavka pre detekciu elektrostatického náboja.
</t>
  </si>
  <si>
    <t>21.</t>
  </si>
  <si>
    <t>Elektrina a magnetizmus - žiacka sada</t>
  </si>
  <si>
    <t xml:space="preserve">Žiacka elektromagnetická súprava pomôcok má umožniť prezentovať min. tieto pokusy/zákony: magnetické materiály, sila magnetov, vzájomné pôsobenie magnetických polí, siločiary magnetického poľa, vznášanie magnetov, magnetické pole Zeme, magnetický motor, polarizácia, model elektroskopu. Súčasťou sady majú byť okrem iných pomôcok magnetické strelky, držiak strelky, tyčový magnet (20 - 30 mm), svorky (min. 2 ks), trecia tyč (min. 100 mm), závažia s háčikmi, vodiče a žiarovky s objímkou. </t>
  </si>
  <si>
    <t>22.</t>
  </si>
  <si>
    <t xml:space="preserve">Elektrický prúd - edukačná sada pre 9. ročník ZŠ </t>
  </si>
  <si>
    <t xml:space="preserve">
Súčasťou sady má byť min. 1x modul zdroja jednosmerného napätia U 3,5V s ochranou proti skratu, min. 1x modul na prepojenie troch batérií, min. 2x modul s objímkou žiarovky E10, min. 1 x modul s odporom 150ohm, min. 1x modul s odporom 100ohm, min. 2x modul pre zapojenie odporu, žiarovky pre meranie závislosti odporu od dĺžky vodiča (min. 2 ks), min. 1x modul so spínačom, min. 1x modul s vypínačom, min. 1x modul s cievkou, 1 x Fe-jadro, min. 1x odporový drôt, min. 1x tyčový magnet a buzola na pozorovanie Oerstevdovho javu, min. 1x súprava pre vedenie prúdu v kvapalinách, min. 1x voltov článok + LED dióda, min. 1x demonštračný V/A meter s voliteľným rozsahom, min. 10x spojovacie vodiče, min. 4x žiarovky E10, min. 4 ks batérií AA, min. 1 ks batéria 4,5 V, 1 x drôtenka, vodiče a nevodiče. 
</t>
  </si>
  <si>
    <t>23.</t>
  </si>
  <si>
    <t>Pomôcky pre optiku - učiteľ</t>
  </si>
  <si>
    <t>Pomôcky pre optiku majú obsahovať minimálne tieto magneticky upevniteľné komponenty: sada spojok a rozptýliek, optické hranoly, rovinné zrkadlo vypuklé, rovinné zrkadlo duté, svetelné člny (min. 3 ks), sada RGB (red, green, blue) filtrov, difrakčná mriežka, magnetická tabuľa A2 voľne stojaca, zdroj 5 paralelných lúčov - 1x 532 nm, 4x 635 nm s elektronickým prepínaním (1 ks), samostatné čiarové lasery (3ks) s možnosťou prepojenia DC prepojovacími káblami, napájací zdroj (1 ks), zdroj bieleho svetla (1 ks) umožňujúci demonštrovať rozklad svetla po prechode hranolom. Zdroj aj samostatné lasery musia spĺňať bezpečnostné normy STN EN 60825-1:2008-06. Pomôcky majú umožňovať minimálne tieto experimenty: odraz a lom svetla, totálny odraz, geometrická konštrukcia obrazu pomocou význačných lúčov, funkcia zdravého ľudského oka, chyby oka a korekcie, funkcia základných optických prístrojov, fotoaparát, ďalekohľad a i. Súčasťou pomôcok majú byť aj magnetické pracovné listy (min. 7 ks) veľkosti A3/A4 s popisom v slovenskom jazyku k daným experimentom/témam a zbierka úloh v slovenskom jazyku (alebo ekvivalent spĺňajúci ich edukačný učel - ilustráciu a porozumenie základným princípom geometrickej optiky a optických prístrojov).</t>
  </si>
  <si>
    <t>24.</t>
  </si>
  <si>
    <t>Gemoetrická optika - pomôcky</t>
  </si>
  <si>
    <t xml:space="preserve">Optické modely názorne demonštrujúce minimálne tieto javy: prechod lúča trojbokým hranolom, maximálna deviácia, vzduchové šošovky, demonštrácia vlastností indexu lomu prostredia na vzduchových šošovkách, demonštrácia rôznych optických prístrojov, hranolové sústavy. Magnetická tabuľa min. 60 cm x 45 cm, voľne stojaca.
</t>
  </si>
  <si>
    <t>25.</t>
  </si>
  <si>
    <t>Astronomická optika - pomôcky</t>
  </si>
  <si>
    <t xml:space="preserve">Pomôcky majú obsahovať komponenty ilustrujúce a vysvetľujúce min. tieto témy:  ako vidí ľudské oko, pohľad na oblohu, spektrum elektromagnetického žiarenia, albedo, astronomické ďalekohľady, hľadanie exoplanét pomocou zákrytovej metódy, premenné hviezdy. Sada má obsahovať min. tieto komponenty: zdroj pre LED biele svetlo, 5-lúčový laserový zdroj svetla (625nm), optické prvky - spojné a rozptylné šošovky, zrkadlá a i., magnetická tabuľa min. 50 x 70. Jednotlivé komponenty majú byť pripevniteľné k magnetickej tabuli. Súčasťou sady má byť tiež:                                                                                                                                                                               - 3D model mechanicky demonštrujúci vzťah medzi Slnkom, Zemou a Mesiacom (deň - noc, ročné obdobia, fázy Mesiaca, zatmenie Mesiaca a Slnka a i.). Rozmery modelu (D/V): min. 60 cm x 25 cm.                                                                                                                                             - Pracovné edukačné výkresy (min. 14 ks) ilustrujúce astronomické javy ako zatmenie mesiaca a jeho fázy, sférická aberácia, typy ďalekohľadov, rádioteleskopy a ich zrkadlá a pod. (Alebo ekvivalent spĺňajúci ich edukačný učel - ilustráciu a porozumenie základným astronomickým javom a prístrojom.)
</t>
  </si>
  <si>
    <t>26.</t>
  </si>
  <si>
    <t>Zmiešavanie farieb - pomôcky</t>
  </si>
  <si>
    <t>Pomôcky na ilustráciu základných vlastností svetla a zmiešavania farieb pomocou LED diód majú obsahovať min. tieto komponenty: RGB displej s min. 36 ks (3x12) LED diód, žiarovka (min. 1 ks), neónová trubica (min. 1 ks), potenciometer slúžiaci na reguláciu jednotlivých RGB farieb (min. 1 ks), farebné a difúzne filtre (min. 5 ks), sada žiackych spektroskopov (min. 10 ks), bezpečné napájanie 12V DC. Sada má umožňovať min. tieto experimenty: aditívne a subtraktívne skladanie farieb, rozptyl svetla, rozklad svetla na spektrálne zložky, porovnanie rôznych zdrojov svetla pomocou spektroskopov.</t>
  </si>
  <si>
    <t>27.</t>
  </si>
  <si>
    <t>Optika - pomôcky pre žiaka</t>
  </si>
  <si>
    <t>Optické pomôcky pre 1 triedu majú umožňovať realizáciu min. týchto experimentov: odraz a lom svetla, konštrukcia obrazu pomocou význačných lúčov, funkcia zdravého ľudského oka, chyby oka a korekcie, základné optické prístroje a ich funkcie, fotoaparát, ďalekohľad. Pomôcky majú obsahovať min. tieto komponenty: 7 x sada spojok a rozptyliek, 7 x optický hranol, 7x zrkadlo rovinné, 7 x zrkadlo vypuklé, 7 x zrkadlo duté, 21 x svetelný čln, 7 x sada RGB filtrov, 7x zdroj 3 paralelných lúčov (1 x 532 nm, 2 x 635 nm) s elektronickým prepínaním pozícií a spĺňajúci normu STN EN 60825-1:2008-06, 7 x napájací zdroj, 7 x zdroj bieleho svetla integrovaný do zdroja paralelných lúčov umožňujúci demonštrovať rozklad svetla po prechode hranolom. Súčasťou pomôcok majú byť tiež vzdelávacíe pracovné listy A3/A4 s popisom v SJ - min. 8 tém x 7 ks pracovných listov (spolu min. 56 ks) pracovných listov + úlohy pre žiakov v SJ (alebo ekvivalent spĺňajúci ich edukačný učel - lepšie porozumenie základným zákonitostiam optiky a optických prístrojov).</t>
  </si>
  <si>
    <t>28.</t>
  </si>
  <si>
    <t>Optická žiacka lavica s príslušenstvom</t>
  </si>
  <si>
    <t>Súprava pomôcok na experimenty s geometrickou optikou má obsahovať min. tieto komponenty:  1x optická lavica 1000 - 1400 mm, 1x LED zdroj svetla (3W) so sieťovým adaptérom, min. 5 jazdcov, min. 4x držiaky pre šošovky, diarámčeky a upínací krúžok, 1x držiak na optický hranol, min. 1x premietacie tienidlo s mriežkou, min. 6x šošovky (f - 200, -100, +50, +100, +150, +250 mm), min. 5x clony s otvormi, min. 3x štrbiny. Pevné/prenosné balenie.</t>
  </si>
  <si>
    <t>29.</t>
  </si>
  <si>
    <t>Zvuk, Vlnenie, Vlnostroje - experimentálne pomôcky</t>
  </si>
  <si>
    <t xml:space="preserve">Akustické pomôcky pre predmet Fyzika umožňujúce demonštráciu minimálne týchto javov: výška tónu a oscilačná frekvencia, vizualizácia zvukového vlnenia, prenos zvuku cez rozličné médiá, vzájomný vzťah dĺžky, napätia a hrúbky struny nástroja a ich účinok na výšku tónu (monochord), dĺžka zvukových platní a ich účinok na výšku tónu (zvonkohra), rozdielne vnímanie zvuku. Pomôcky musia obsahovať minimálne tieto komponenty: 4x oceľové špirálové pružiny, Ø max. 75 mm (natiahnuteľné min. 9 m) na demonštráciu šírenia a odrazu vĺn; 4x dlhé pružiny, Ø max. 18 mm (natiahnuteľné min. 9 m) na demonštráciu šírenia pozdĺžnych a priečnych vĺn; 1x vlnostroj na demonštráciu longitudinálnych a transverzálnych vĺn; 1 x ručný vlnostroj na demonštráciu šírenia mechanických vĺn, odrazov a interferencií. </t>
  </si>
  <si>
    <t>30.</t>
  </si>
  <si>
    <t>Laboratórne podnosy</t>
  </si>
  <si>
    <t>Laboratórne podnosy: podnos s rozmerom 40 x 30 x 4 cm - 50 x 40 x 4 cm (8 ks); podnos s romerom 25 x 25 x 4 cm - 30 x 25 x 4 cm (8 ks); teplotná odolnosť do 50°C + chemická odolnosť pre materiály PS.</t>
  </si>
  <si>
    <t>31.</t>
  </si>
  <si>
    <t>Ochranné prostriedky pre učiteľa - Fyzika</t>
  </si>
  <si>
    <t>Ochranné prostriedky pre učiteľa majú obsahovať: min. 1x ochranný pracovný štít; min. 1x ochranný pracovný plášť S-XXL (veľkosť podľa požiadavky), min. 100 x ochranné nitrilové rukavice S-XL (veľkosť podľa požiadavky), min. 1x ochranné rukavice S-L (veľkosť podľa požiadavky).</t>
  </si>
  <si>
    <t>32.</t>
  </si>
  <si>
    <t>Ochranné prostriedky pre žiakov - Fyzika</t>
  </si>
  <si>
    <t xml:space="preserve">Ochranné prostriedky pre žiakov majú obsahovať min.: 48 x ochranné polykarbonátové pracovné okuliare, 32 x ochranný pracovný plášť S-XXL (veľkosť podľa požiadavky), min. 1000 x ochranné nitrilové rukavice S-XL (veľkosť podľa požiadavky). </t>
  </si>
  <si>
    <t>33.</t>
  </si>
  <si>
    <t>Laboratórne pomôcky na fyziku - učiteľ</t>
  </si>
  <si>
    <t xml:space="preserve">Laboratórne sklo/pomôcky do učebne fyziky má obsahovať: min. 6 x valec odmerný vysoký 100 ml, tr. B, biela stupnica; min. 6 x kadička nízka s výlevkou 250ml, min. 6 x kadička vysoká s výlevkou 1000 ml; min. 6 x striekačka 20 ml - jednorázová; min. 6 x skúmavka s guľatým dnom a vyhrnutým okrajom 12/1x100mm; PVC hadica s vnútorným priemerom 25 mm - min. 6 x 1m; PVC hadica 03/05 mm - min. 6 x 1m; min. 2 x zátka gumová kónická - 12/8x20mm, 25/ 30mm; min. 6 x tlačka hadicová Mohrova; digitálna váha do min. 2000g; teplomer min. -10°C ... +110°C; chemikálie - min. 100g práškový hliník, min. 100g práškové železo, min. 1000g kys. citronová. </t>
  </si>
  <si>
    <t>34.</t>
  </si>
  <si>
    <t>Laboratórne pomôcky na fyziku - žiaci</t>
  </si>
  <si>
    <t>Laboratórne sklo/pomôcky do učebne fyziky pre 1 triedu má obsahovať.: min. 15 x valec odmerný vysoký 100 ml, tr. B, biela stupnica; min. 15 x kadička nízka s výlevkou 250ml, min. 15 x kadička vysoká s výlevkou 1000 ml; min. 15 x striekačka 20 ml - jednorázová; min. 15 x skúmavka s guľatým dnom a vyhrnutým okrajom 12/1x100 mm; PVC hadica s vnútorným priemerom 25 mm - 15 x 1m; PVC hadica 03/05 mm - 15 x 1m; min. 15 x zátka gumová kónická 12/8x20mm; min. 15 x tlačka hadicová Mohrova; 15 x teplomer min. -10°C ... +110°C; chemikálie: min. 1500g práškový hliník, min. 1500g práškové železo, min. 3000g kys. citronová.</t>
  </si>
  <si>
    <t>35.</t>
  </si>
  <si>
    <t>Závesná uzamykateľná lekárnička</t>
  </si>
  <si>
    <t xml:space="preserve">Veľká závesná lekárnička uzamykateľná, obsah: dezinfekčný roztok na pokožku s rozprašovačom, 50 ml; gáza hydrofilná skladaná, sterilná 7,5 x 7,5 cm - 5 ks; obväz hydrofilný, sterilný 6 cm x 5 m - 1 ks; obväz hydrofilný, sterilný 10 cm x 5 m - 1 ks; obväz hotový s 1 vankúšikom - 2 ks; obväz hotový s 2 vankúšikmi - 2 ks; obväz pružne elastický 6 cm x 4 m; obväz pružne elastický 10 cm x 4 m - 1 ks; obväz gumový škrtiaci 4 cm x 70 cm - 1 ks; šatka trojrohá z netkaného textilu - 1 ks; náplasť hladká 2,5 cm x 5 m - 1 ks; náplasť s vankúšikom 4 cm x 8 cm - 6 ks; náplasť s vankúšikom 2 x 8 cm - 8 ks; vata obväzová skladaná 50 g - 1 ks;  tampóny s čistiacim a antimikrobiálnym účinkom - 2 ks; resuscitačné rúško s ventilom - 1ks; izotermická fólia 150 x 200 cm/ 140 x 220 cm - 1 ks; rukavice gumové jednorázové - 1 pár; plastové rúško 20 x 20 cm; utierky s čistiacim a antimikrobiálnym účinkom; nožnice do lekárničky, nehrdzavejúce, dĺžka 14 - 16 cm - 1 ks; teplomer digitálny v púzdre - 1 ks; pinzeta nerez - 1 ks; biela krieda na označenie nehody; karta prvej pomoci. </t>
  </si>
  <si>
    <t>36.</t>
  </si>
  <si>
    <t>Interaktívny dotykový interfejs s databázou 3D modelov</t>
  </si>
  <si>
    <t xml:space="preserve">Interaktívny dotykový panel s interfejsom má spĺňať min. nasledujúce parametre: uhlopriečka min. 85", rozlíšenie obrazu minimálne 4K (3840x2160), jas min. 1000 cd/m²; dynamický kontrast min. 900 000:1, široký pozorovací uhol (178°), dotykom ovládateľná funkcia Picture-in-Picture, protiodleskový a protiodtlačkový povrch. Počet dotykových bodov min. 40, reakčný čas 3-5 ms, presnosť dotyku: &gt;1 mm, simultánne písanie perom aj dotykom, min. 2 integrované mikrofóny. Vstupy: min. 2x HDMI 2.1, 1x DisplayPort 1.4, min. 3x USB-C, min. 3x USB-A, LAN - 2x RJ45, OPS slot, zvukový výstup: min. 1x 3,5 mm jack, optický SPDIF, napájanie: 100 - 240 V AC. Rozmery panelu: max. 2000 x 110 x 1200 mm. Balenie musí obsahovať interaktívny panel, diaľkový ovládač (+ batérie), HDMI a USB káble, min. 1 x pasívne pero, min. 1 x aktívne pero s nabíjačkou + diaľkové ovládanie AIR MOUSE a ukazovátko Red Dot, softvér pre interaktívnu výučbu, integrovaný OPS mikropočítač pre interaktívny displej s min. 8 GB RAM, 256 GB SSD, 4K@60 fps s predinštalovaným OS. Dodanie spolu s výškovo nastaviteľným mechanickým zdvihom (nosnosť do 150 kg), montáž možná na stenu alebo s podlahovou podporou. Rám tabule vo farebnom odtieni sivá RAL 7037, rám konštrukcie vo farebnom odtieni čierna RAL 9005; 2x obojstranné keramické magnetické tabule (krídla) s povrchom z bielej smaltovanej ocele, vhodné na popis fixkami; hmotnosť rámu max. 45 kg. Súčasťou balenia musí byť rám, držiak VESA + montážne prvky. Súčasťou dodania musí byť montáž, zaškolenie a licencia na databázy interaktívnych 3D modelov, animácií a vzdelávacích videí. </t>
  </si>
  <si>
    <t>37.</t>
  </si>
  <si>
    <t>STEAM - modelovacie zariadenie</t>
  </si>
  <si>
    <t>Zariadenie/pracovisko slúžiace na rozvoj prírodovednej a technickej gramotnosti v nadväznosti na experimenty v rámci STEAM predmetov. Súčasťou dodania má byť min. 1-ročná softvérová licencia na návrh 3D modelov a výstupné zariadenie s FDM (fused deposit modeling) technológiou s min. 5" farebným dotykovým displejom. Rozmery modelov min. 320 x 320 x 400 mm.</t>
  </si>
  <si>
    <t>Cena spolu za učebňu Fyziky</t>
  </si>
  <si>
    <t>Doprava a vykládka všetkých položiek na miesto dodania</t>
  </si>
  <si>
    <t>Celková cena za položky Fyzika + Doprava a vykládka</t>
  </si>
  <si>
    <t>V................................................, dňa .......................</t>
  </si>
  <si>
    <t>...........................................</t>
  </si>
  <si>
    <t xml:space="preserve">Pečiatka a podpis </t>
  </si>
  <si>
    <t>Názov Výrobku/výrobca</t>
  </si>
  <si>
    <t>Príloha č. 2b - Didaktické pomôcky pre učebňu fyziky</t>
  </si>
  <si>
    <t>UPOZORNENE: Cenovú ponuku je potrebné dôsledne vyplniť. Uchádzač je povinný sledovať a zohladniť aj počty kusov uvedené v opise jednotlivých položiek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</si>
</sst>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44" formatCode="_-* #,##0.00\ &quot;€&quot;_-;\-* #,##0.00\ &quot;€&quot;_-;_-* &quot;-&quot;??\ &quot;€&quot;_-;_-@_-"/>
    <numFmt numFmtId="167" formatCode="_-* #,##0.00\ &quot;€&quot;_-;\-* #,##0.00\ &quot;€&quot;_-;_-* &quot;-&quot;??\ &quot;€&quot;_-;_-@_-"/>
  </numFmts>
  <fonts count="20"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sz val="14"/>
      <color theme="1"/>
      <name val="Calibri"/>
      <family val="2"/>
      <charset val="238"/>
      <scheme val="minor"/>
    </font>
    <font>
      <b/>
      <sz val="11"/>
      <color indexed="8"/>
      <name val="Calibri"/>
      <family val="2"/>
      <charset val="238"/>
    </font>
    <font>
      <sz val="10"/>
      <color rgb="FF000000"/>
      <name val="Calibri"/>
      <family val="2"/>
      <charset val="238"/>
    </font>
    <font>
      <b/>
      <sz val="11"/>
      <color rgb="FF000000"/>
      <name val="Calibri"/>
      <family val="2"/>
      <charset val="238"/>
    </font>
    <font>
      <sz val="11"/>
      <color rgb="FF000000"/>
      <name val="Calibri"/>
      <family val="2"/>
      <charset val="238"/>
    </font>
    <font>
      <sz val="10"/>
      <color rgb="FFFF0000"/>
      <name val="Calibri"/>
      <family val="2"/>
      <charset val="238"/>
      <scheme val="minor"/>
    </font>
    <font>
      <sz val="10"/>
      <color indexed="8"/>
      <name val="Calibri"/>
      <family val="2"/>
      <charset val="238"/>
    </font>
    <font>
      <sz val="11"/>
      <color theme="1"/>
      <name val="Calibri"/>
      <family val="2"/>
      <charset val="238"/>
    </font>
    <font>
      <sz val="10"/>
      <color theme="1"/>
      <name val="Calibri"/>
      <family val="2"/>
      <charset val="238"/>
    </font>
    <font>
      <b/>
      <sz val="10"/>
      <color indexed="8"/>
      <name val="Calibri"/>
      <family val="2"/>
      <charset val="238"/>
    </font>
    <font>
      <b/>
      <sz val="12"/>
      <color indexed="8"/>
      <name val="Calibri"/>
      <family val="2"/>
      <charset val="238"/>
    </font>
    <font>
      <b/>
      <sz val="11"/>
      <color theme="1"/>
      <name val="Calibri"/>
      <family val="2"/>
      <charset val="238"/>
    </font>
    <font>
      <sz val="11"/>
      <color indexed="8"/>
      <name val="Calibri"/>
      <family val="2"/>
      <charset val="238"/>
    </font>
    <font>
      <b/>
      <sz val="12"/>
      <color theme="1"/>
      <name val="Calibri"/>
      <family val="2"/>
      <charset val="238"/>
      <scheme val="minor"/>
    </font>
    <font>
      <b/>
      <sz val="22"/>
      <color theme="1"/>
      <name val="Calibri"/>
      <family val="2"/>
      <charset val="238"/>
      <scheme val="minor"/>
    </font>
    <font>
      <b/>
      <sz val="11"/>
      <color rgb="FFFF0000"/>
      <name val="Calibri"/>
      <family val="2"/>
      <charset val="238"/>
      <scheme val="minor"/>
    </font>
  </fonts>
  <fills count="9">
    <fill>
      <patternFill patternType="none"/>
    </fill>
    <fill>
      <patternFill patternType="gray125"/>
    </fill>
    <fill>
      <patternFill patternType="solid">
        <fgColor theme="7" tint="0.79998168889431442"/>
        <bgColor indexed="64"/>
      </patternFill>
    </fill>
    <fill>
      <patternFill patternType="solid">
        <fgColor rgb="FFFFFF00"/>
        <bgColor indexed="8"/>
      </patternFill>
    </fill>
    <fill>
      <patternFill patternType="solid">
        <fgColor rgb="FF92D050"/>
        <bgColor indexed="64"/>
      </patternFill>
    </fill>
    <fill>
      <patternFill patternType="solid">
        <fgColor theme="0" tint="-4.9989318521683403E-2"/>
        <bgColor indexed="8"/>
      </patternFill>
    </fill>
    <fill>
      <patternFill patternType="solid">
        <fgColor theme="5" tint="0.59999389629810485"/>
        <bgColor indexed="8"/>
      </patternFill>
    </fill>
    <fill>
      <patternFill patternType="solid">
        <fgColor theme="8" tint="0.79998168889431442"/>
        <bgColor indexed="64"/>
      </patternFill>
    </fill>
    <fill>
      <patternFill patternType="solid">
        <fgColor theme="9" tint="0.59999389629810485"/>
        <bgColor indexed="64"/>
      </patternFill>
    </fill>
  </fills>
  <borders count="2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cellStyleXfs>
  <cellXfs count="67">
    <xf numFmtId="0" fontId="0" fillId="0" borderId="0" xfId="0"/>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0" fillId="0" borderId="4" xfId="0" applyBorder="1" applyAlignment="1">
      <alignment horizontal="center" vertical="center"/>
    </xf>
    <xf numFmtId="0" fontId="12" fillId="0" borderId="4" xfId="0" applyFont="1" applyBorder="1" applyAlignment="1">
      <alignment horizontal="left" vertical="center" wrapText="1"/>
    </xf>
    <xf numFmtId="0" fontId="0" fillId="0" borderId="5" xfId="0" applyBorder="1" applyAlignment="1">
      <alignment horizontal="center" vertical="center"/>
    </xf>
    <xf numFmtId="0" fontId="11" fillId="0" borderId="7" xfId="0" applyFont="1" applyBorder="1" applyAlignment="1">
      <alignment horizontal="center" vertical="center"/>
    </xf>
    <xf numFmtId="0" fontId="12" fillId="0" borderId="8" xfId="0" applyFont="1" applyBorder="1" applyAlignment="1">
      <alignment horizontal="left" vertical="center" wrapText="1"/>
    </xf>
    <xf numFmtId="44" fontId="0" fillId="0" borderId="4" xfId="1" applyFont="1" applyBorder="1" applyAlignment="1">
      <alignment vertical="center"/>
    </xf>
    <xf numFmtId="44" fontId="0" fillId="0" borderId="6" xfId="1" applyFont="1" applyBorder="1" applyAlignment="1">
      <alignment vertical="center"/>
    </xf>
    <xf numFmtId="0" fontId="9" fillId="0" borderId="0" xfId="0" applyFont="1" applyAlignment="1">
      <alignment horizontal="center" wrapText="1"/>
    </xf>
    <xf numFmtId="0" fontId="2" fillId="0" borderId="0" xfId="0" applyFont="1" applyAlignment="1">
      <alignment horizontal="left" vertical="center"/>
    </xf>
    <xf numFmtId="0" fontId="13" fillId="0" borderId="0" xfId="0" applyFont="1" applyAlignment="1">
      <alignment horizontal="left" vertical="center" wrapText="1"/>
    </xf>
    <xf numFmtId="0" fontId="0" fillId="0" borderId="0" xfId="0" applyAlignment="1">
      <alignment horizontal="left" vertical="center"/>
    </xf>
    <xf numFmtId="0" fontId="10" fillId="0" borderId="0" xfId="0" applyFont="1" applyAlignment="1">
      <alignment horizontal="left" vertical="center" wrapText="1"/>
    </xf>
    <xf numFmtId="0" fontId="2" fillId="0" borderId="0" xfId="0" applyFont="1" applyAlignment="1">
      <alignment horizontal="center"/>
    </xf>
    <xf numFmtId="7" fontId="2" fillId="0" borderId="0" xfId="0" applyNumberFormat="1" applyFont="1"/>
    <xf numFmtId="0" fontId="0" fillId="0" borderId="0" xfId="0" applyAlignment="1">
      <alignment vertical="center"/>
    </xf>
    <xf numFmtId="0" fontId="5" fillId="5" borderId="9" xfId="0" applyFont="1" applyFill="1" applyBorder="1" applyAlignment="1">
      <alignment horizontal="center" vertical="center" wrapText="1"/>
    </xf>
    <xf numFmtId="7" fontId="5" fillId="0" borderId="4" xfId="0" applyNumberFormat="1" applyFont="1" applyBorder="1" applyAlignment="1">
      <alignment vertical="center"/>
    </xf>
    <xf numFmtId="7" fontId="14" fillId="6" borderId="2" xfId="0" applyNumberFormat="1" applyFont="1" applyFill="1" applyBorder="1" applyAlignment="1">
      <alignment horizontal="right" vertical="center"/>
    </xf>
    <xf numFmtId="7" fontId="14" fillId="6" borderId="3" xfId="0" applyNumberFormat="1" applyFont="1" applyFill="1" applyBorder="1" applyAlignment="1">
      <alignment horizontal="right" vertical="center"/>
    </xf>
    <xf numFmtId="0" fontId="0" fillId="0" borderId="9" xfId="0" applyBorder="1" applyAlignment="1">
      <alignment horizontal="center" vertical="center"/>
    </xf>
    <xf numFmtId="44" fontId="0" fillId="0" borderId="9" xfId="1" applyFont="1" applyBorder="1" applyAlignment="1">
      <alignment vertical="center"/>
    </xf>
    <xf numFmtId="44" fontId="0" fillId="0" borderId="13" xfId="1" applyFont="1" applyBorder="1" applyAlignment="1">
      <alignment vertical="center"/>
    </xf>
    <xf numFmtId="44" fontId="0" fillId="4" borderId="2" xfId="1" applyFont="1" applyFill="1" applyBorder="1" applyAlignment="1">
      <alignment vertical="center"/>
    </xf>
    <xf numFmtId="44" fontId="0" fillId="4" borderId="3" xfId="1" applyFont="1" applyFill="1" applyBorder="1" applyAlignment="1">
      <alignment vertical="center"/>
    </xf>
    <xf numFmtId="0" fontId="12" fillId="0" borderId="4" xfId="0" applyFont="1" applyBorder="1" applyAlignment="1">
      <alignment vertical="center" wrapText="1"/>
    </xf>
    <xf numFmtId="0" fontId="0" fillId="0" borderId="0" xfId="0" applyAlignment="1">
      <alignment horizontal="center"/>
    </xf>
    <xf numFmtId="0" fontId="15" fillId="0" borderId="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14" xfId="0" applyBorder="1" applyAlignment="1">
      <alignment horizontal="center" vertical="center"/>
    </xf>
    <xf numFmtId="0" fontId="15" fillId="0" borderId="15" xfId="0" applyFont="1" applyBorder="1" applyAlignment="1">
      <alignment horizontal="center" vertical="center" wrapText="1"/>
    </xf>
    <xf numFmtId="0" fontId="12" fillId="0" borderId="15" xfId="0" applyFont="1" applyBorder="1" applyAlignment="1">
      <alignment horizontal="left" vertical="center" wrapText="1"/>
    </xf>
    <xf numFmtId="0" fontId="0" fillId="0" borderId="15" xfId="0" applyBorder="1" applyAlignment="1">
      <alignment horizontal="center" vertical="center"/>
    </xf>
    <xf numFmtId="44" fontId="0" fillId="0" borderId="15" xfId="1" applyFont="1" applyBorder="1" applyAlignment="1">
      <alignment vertical="center"/>
    </xf>
    <xf numFmtId="44" fontId="0" fillId="0" borderId="16" xfId="1" applyFont="1" applyBorder="1" applyAlignment="1">
      <alignment vertical="center"/>
    </xf>
    <xf numFmtId="0" fontId="16" fillId="0" borderId="0" xfId="0" applyFont="1"/>
    <xf numFmtId="0" fontId="0" fillId="0" borderId="18" xfId="0" applyBorder="1" applyAlignment="1">
      <alignment vertical="center" wrapText="1"/>
    </xf>
    <xf numFmtId="0" fontId="0" fillId="7" borderId="19" xfId="0" applyFill="1" applyBorder="1" applyAlignment="1">
      <alignment vertical="center"/>
    </xf>
    <xf numFmtId="0" fontId="0" fillId="0" borderId="5" xfId="0" applyBorder="1" applyAlignment="1">
      <alignment vertical="center" wrapText="1"/>
    </xf>
    <xf numFmtId="0" fontId="0" fillId="7" borderId="6" xfId="0" applyFill="1" applyBorder="1" applyAlignment="1">
      <alignment vertical="center"/>
    </xf>
    <xf numFmtId="0" fontId="0" fillId="0" borderId="7" xfId="0" applyBorder="1" applyAlignment="1">
      <alignment vertical="center" wrapText="1"/>
    </xf>
    <xf numFmtId="3" fontId="0" fillId="7" borderId="20" xfId="0" applyNumberFormat="1" applyFill="1" applyBorder="1" applyAlignment="1">
      <alignment vertical="center"/>
    </xf>
    <xf numFmtId="0" fontId="0" fillId="0" borderId="0" xfId="0" applyAlignment="1">
      <alignment vertical="center" wrapText="1"/>
    </xf>
    <xf numFmtId="3" fontId="0" fillId="0" borderId="0" xfId="0" applyNumberFormat="1" applyAlignment="1">
      <alignment vertical="center"/>
    </xf>
    <xf numFmtId="0" fontId="12" fillId="0" borderId="9" xfId="0" applyFont="1" applyBorder="1" applyAlignment="1">
      <alignment horizontal="left" vertical="center" wrapText="1"/>
    </xf>
    <xf numFmtId="0" fontId="3" fillId="2" borderId="0" xfId="0" applyFont="1" applyFill="1" applyAlignment="1">
      <alignment horizontal="center" vertical="center" wrapText="1"/>
    </xf>
    <xf numFmtId="0" fontId="0" fillId="4" borderId="1" xfId="0" applyFill="1" applyBorder="1" applyAlignment="1">
      <alignment horizontal="center" vertical="center" wrapText="1"/>
    </xf>
    <xf numFmtId="0" fontId="0" fillId="4" borderId="2" xfId="0" applyFill="1" applyBorder="1" applyAlignment="1">
      <alignment horizontal="center" vertical="center" wrapText="1"/>
    </xf>
    <xf numFmtId="0" fontId="5" fillId="0" borderId="10" xfId="0" applyFont="1" applyBorder="1" applyAlignment="1">
      <alignment horizontal="right" vertical="center"/>
    </xf>
    <xf numFmtId="0" fontId="5" fillId="0" borderId="11" xfId="0" applyFont="1" applyBorder="1" applyAlignment="1">
      <alignment horizontal="right" vertical="center"/>
    </xf>
    <xf numFmtId="0" fontId="5" fillId="0" borderId="12" xfId="0" applyFont="1" applyBorder="1" applyAlignment="1">
      <alignment horizontal="right" vertical="center"/>
    </xf>
    <xf numFmtId="0" fontId="14" fillId="6" borderId="1" xfId="0" applyFont="1" applyFill="1" applyBorder="1" applyAlignment="1">
      <alignment horizontal="right" vertical="center"/>
    </xf>
    <xf numFmtId="0" fontId="14" fillId="6" borderId="2" xfId="0" applyFont="1" applyFill="1" applyBorder="1" applyAlignment="1">
      <alignment horizontal="right" vertical="center"/>
    </xf>
    <xf numFmtId="0" fontId="17" fillId="0" borderId="17" xfId="0" applyFont="1" applyBorder="1" applyAlignment="1">
      <alignment horizontal="center"/>
    </xf>
    <xf numFmtId="0" fontId="2" fillId="8" borderId="23" xfId="0" applyFont="1" applyFill="1" applyBorder="1"/>
    <xf numFmtId="0" fontId="18" fillId="8" borderId="21" xfId="0" applyFont="1" applyFill="1" applyBorder="1" applyAlignment="1">
      <alignment horizontal="left" vertical="center"/>
    </xf>
    <xf numFmtId="0" fontId="0" fillId="0" borderId="0" xfId="0" applyFill="1" applyBorder="1"/>
    <xf numFmtId="0" fontId="19" fillId="0" borderId="23" xfId="0" applyFont="1" applyBorder="1" applyAlignment="1">
      <alignment horizontal="center"/>
    </xf>
    <xf numFmtId="0" fontId="19" fillId="0" borderId="24" xfId="0" applyFont="1" applyBorder="1" applyAlignment="1">
      <alignment horizontal="center"/>
    </xf>
    <xf numFmtId="0" fontId="19" fillId="0" borderId="22" xfId="0" applyFont="1" applyBorder="1" applyAlignment="1">
      <alignment horizontal="center"/>
    </xf>
  </cellXfs>
  <cellStyles count="4">
    <cellStyle name="Mena" xfId="1" builtinId="4"/>
    <cellStyle name="Mena 2" xfId="3" xr:uid="{B7B5F963-2DC1-4E2E-A325-BF8E8FC5B6F1}"/>
    <cellStyle name="Mena 3" xfId="2" xr:uid="{A74F3DC3-8876-4991-9E9E-44EC8DD0A8A7}"/>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3B101-97CD-43EA-BF62-0B0C468A63BB}">
  <dimension ref="A1:I63"/>
  <sheetViews>
    <sheetView tabSelected="1" zoomScale="160" zoomScaleNormal="160" workbookViewId="0">
      <selection activeCell="C8" sqref="C8"/>
    </sheetView>
  </sheetViews>
  <sheetFormatPr defaultRowHeight="14.5" x14ac:dyDescent="0.35"/>
  <cols>
    <col min="1" max="1" width="19.26953125" customWidth="1"/>
    <col min="2" max="2" width="39.54296875" style="29" customWidth="1"/>
    <col min="3" max="3" width="78.81640625" customWidth="1"/>
    <col min="4" max="4" width="30.54296875" customWidth="1"/>
    <col min="5" max="5" width="7" customWidth="1"/>
    <col min="6" max="6" width="15.1796875" customWidth="1"/>
    <col min="7" max="7" width="15" customWidth="1"/>
    <col min="8" max="8" width="15.7265625" customWidth="1"/>
  </cols>
  <sheetData>
    <row r="1" spans="1:9" ht="15" thickBot="1" x14ac:dyDescent="0.4"/>
    <row r="2" spans="1:9" ht="29" thickBot="1" x14ac:dyDescent="0.4">
      <c r="A2" s="61" t="s">
        <v>132</v>
      </c>
      <c r="B2" s="62"/>
      <c r="C2" s="63"/>
    </row>
    <row r="5" spans="1:9" ht="16" thickBot="1" x14ac:dyDescent="0.4">
      <c r="A5" s="60" t="s">
        <v>0</v>
      </c>
      <c r="B5" s="60"/>
    </row>
    <row r="6" spans="1:9" x14ac:dyDescent="0.35">
      <c r="A6" s="43" t="s">
        <v>1</v>
      </c>
      <c r="B6" s="44"/>
    </row>
    <row r="7" spans="1:9" x14ac:dyDescent="0.35">
      <c r="A7" s="45" t="s">
        <v>2</v>
      </c>
      <c r="B7" s="46"/>
    </row>
    <row r="8" spans="1:9" x14ac:dyDescent="0.35">
      <c r="A8" s="45" t="s">
        <v>3</v>
      </c>
      <c r="B8" s="46"/>
    </row>
    <row r="9" spans="1:9" x14ac:dyDescent="0.35">
      <c r="A9" s="45" t="s">
        <v>4</v>
      </c>
      <c r="B9" s="46"/>
    </row>
    <row r="10" spans="1:9" ht="15" thickBot="1" x14ac:dyDescent="0.4">
      <c r="A10" s="47" t="s">
        <v>5</v>
      </c>
      <c r="B10" s="48"/>
    </row>
    <row r="11" spans="1:9" x14ac:dyDescent="0.35">
      <c r="A11" s="49"/>
      <c r="B11" s="50"/>
    </row>
    <row r="12" spans="1:9" ht="41.5" customHeight="1" thickBot="1" x14ac:dyDescent="0.4">
      <c r="A12" s="52" t="s">
        <v>6</v>
      </c>
      <c r="B12" s="52"/>
      <c r="C12" s="52"/>
      <c r="D12" s="52"/>
      <c r="E12" s="52"/>
      <c r="F12" s="52"/>
      <c r="G12" s="52"/>
      <c r="H12" s="52"/>
    </row>
    <row r="13" spans="1:9" ht="15" thickBot="1" x14ac:dyDescent="0.4">
      <c r="A13" s="64" t="s">
        <v>133</v>
      </c>
      <c r="B13" s="65"/>
      <c r="C13" s="65"/>
      <c r="D13" s="65"/>
      <c r="E13" s="65"/>
      <c r="F13" s="65"/>
      <c r="G13" s="65"/>
      <c r="H13" s="66"/>
    </row>
    <row r="14" spans="1:9" ht="29.5" thickBot="1" x14ac:dyDescent="0.4">
      <c r="A14" s="1" t="s">
        <v>7</v>
      </c>
      <c r="B14" s="2" t="s">
        <v>8</v>
      </c>
      <c r="C14" s="2" t="s">
        <v>9</v>
      </c>
      <c r="D14" s="2" t="s">
        <v>131</v>
      </c>
      <c r="E14" s="2" t="s">
        <v>10</v>
      </c>
      <c r="F14" s="2" t="s">
        <v>11</v>
      </c>
      <c r="G14" s="2" t="s">
        <v>12</v>
      </c>
      <c r="H14" s="3" t="s">
        <v>13</v>
      </c>
    </row>
    <row r="15" spans="1:9" ht="58.5" customHeight="1" x14ac:dyDescent="0.35">
      <c r="A15" s="36" t="s">
        <v>14</v>
      </c>
      <c r="B15" s="37" t="s">
        <v>15</v>
      </c>
      <c r="C15" s="38" t="s">
        <v>16</v>
      </c>
      <c r="D15" s="38"/>
      <c r="E15" s="39">
        <v>1</v>
      </c>
      <c r="F15" s="40">
        <v>0</v>
      </c>
      <c r="G15" s="40">
        <f>E15*F15</f>
        <v>0</v>
      </c>
      <c r="H15" s="41">
        <f>G15*1.23</f>
        <v>0</v>
      </c>
    </row>
    <row r="16" spans="1:9" ht="48" customHeight="1" x14ac:dyDescent="0.35">
      <c r="A16" s="6" t="s">
        <v>17</v>
      </c>
      <c r="B16" s="31" t="s">
        <v>18</v>
      </c>
      <c r="C16" s="5" t="s">
        <v>19</v>
      </c>
      <c r="D16" s="5"/>
      <c r="E16" s="4">
        <v>1</v>
      </c>
      <c r="F16" s="9">
        <v>0</v>
      </c>
      <c r="G16" s="9">
        <f t="shared" ref="G16:G51" si="0">E16*F16</f>
        <v>0</v>
      </c>
      <c r="H16" s="10">
        <f>G16*1.23</f>
        <v>0</v>
      </c>
      <c r="I16" s="11"/>
    </row>
    <row r="17" spans="1:8" ht="91" x14ac:dyDescent="0.35">
      <c r="A17" s="6" t="s">
        <v>20</v>
      </c>
      <c r="B17" s="30" t="s">
        <v>21</v>
      </c>
      <c r="C17" s="5" t="s">
        <v>22</v>
      </c>
      <c r="D17" s="5"/>
      <c r="E17" s="4">
        <v>1</v>
      </c>
      <c r="F17" s="9">
        <v>0</v>
      </c>
      <c r="G17" s="9">
        <f t="shared" si="0"/>
        <v>0</v>
      </c>
      <c r="H17" s="10">
        <f t="shared" ref="H17:H51" si="1">G17*1.23</f>
        <v>0</v>
      </c>
    </row>
    <row r="18" spans="1:8" ht="104" x14ac:dyDescent="0.35">
      <c r="A18" s="6" t="s">
        <v>23</v>
      </c>
      <c r="B18" s="30" t="s">
        <v>24</v>
      </c>
      <c r="C18" s="5" t="s">
        <v>25</v>
      </c>
      <c r="D18" s="5"/>
      <c r="E18" s="4">
        <v>7</v>
      </c>
      <c r="F18" s="9">
        <v>0</v>
      </c>
      <c r="G18" s="9">
        <f t="shared" si="0"/>
        <v>0</v>
      </c>
      <c r="H18" s="10">
        <f t="shared" si="1"/>
        <v>0</v>
      </c>
    </row>
    <row r="19" spans="1:8" ht="71.5" customHeight="1" x14ac:dyDescent="0.35">
      <c r="A19" s="6" t="s">
        <v>26</v>
      </c>
      <c r="B19" s="31" t="s">
        <v>27</v>
      </c>
      <c r="C19" s="5" t="s">
        <v>28</v>
      </c>
      <c r="D19" s="5"/>
      <c r="E19" s="4">
        <v>1</v>
      </c>
      <c r="F19" s="9">
        <v>0</v>
      </c>
      <c r="G19" s="9">
        <f t="shared" si="0"/>
        <v>0</v>
      </c>
      <c r="H19" s="10">
        <f t="shared" si="1"/>
        <v>0</v>
      </c>
    </row>
    <row r="20" spans="1:8" ht="102" customHeight="1" x14ac:dyDescent="0.35">
      <c r="A20" s="6" t="s">
        <v>29</v>
      </c>
      <c r="B20" s="31" t="s">
        <v>30</v>
      </c>
      <c r="C20" s="5" t="s">
        <v>31</v>
      </c>
      <c r="D20" s="5"/>
      <c r="E20" s="4">
        <v>1</v>
      </c>
      <c r="F20" s="9">
        <v>0</v>
      </c>
      <c r="G20" s="9">
        <f t="shared" si="0"/>
        <v>0</v>
      </c>
      <c r="H20" s="10">
        <f t="shared" si="1"/>
        <v>0</v>
      </c>
    </row>
    <row r="21" spans="1:8" ht="70.5" customHeight="1" x14ac:dyDescent="0.35">
      <c r="A21" s="6" t="s">
        <v>32</v>
      </c>
      <c r="B21" s="31" t="s">
        <v>33</v>
      </c>
      <c r="C21" s="5" t="s">
        <v>34</v>
      </c>
      <c r="D21" s="5"/>
      <c r="E21" s="4">
        <v>1</v>
      </c>
      <c r="F21" s="9">
        <v>0</v>
      </c>
      <c r="G21" s="9">
        <f t="shared" si="0"/>
        <v>0</v>
      </c>
      <c r="H21" s="10">
        <f t="shared" si="1"/>
        <v>0</v>
      </c>
    </row>
    <row r="22" spans="1:8" ht="130" x14ac:dyDescent="0.35">
      <c r="A22" s="6" t="s">
        <v>35</v>
      </c>
      <c r="B22" s="31" t="s">
        <v>36</v>
      </c>
      <c r="C22" s="5" t="s">
        <v>37</v>
      </c>
      <c r="D22" s="5"/>
      <c r="E22" s="4">
        <v>1</v>
      </c>
      <c r="F22" s="9">
        <v>0</v>
      </c>
      <c r="G22" s="9">
        <f t="shared" si="0"/>
        <v>0</v>
      </c>
      <c r="H22" s="10">
        <f t="shared" si="1"/>
        <v>0</v>
      </c>
    </row>
    <row r="23" spans="1:8" ht="56.15" customHeight="1" x14ac:dyDescent="0.35">
      <c r="A23" s="6" t="s">
        <v>38</v>
      </c>
      <c r="B23" s="31" t="s">
        <v>39</v>
      </c>
      <c r="C23" s="5" t="s">
        <v>40</v>
      </c>
      <c r="D23" s="5"/>
      <c r="E23" s="4">
        <v>1</v>
      </c>
      <c r="F23" s="9">
        <v>0</v>
      </c>
      <c r="G23" s="9">
        <f t="shared" si="0"/>
        <v>0</v>
      </c>
      <c r="H23" s="10">
        <f t="shared" si="1"/>
        <v>0</v>
      </c>
    </row>
    <row r="24" spans="1:8" ht="52" x14ac:dyDescent="0.35">
      <c r="A24" s="6" t="s">
        <v>41</v>
      </c>
      <c r="B24" s="31" t="s">
        <v>42</v>
      </c>
      <c r="C24" s="5" t="s">
        <v>43</v>
      </c>
      <c r="D24" s="5"/>
      <c r="E24" s="4">
        <v>8</v>
      </c>
      <c r="F24" s="9">
        <v>0</v>
      </c>
      <c r="G24" s="9">
        <f t="shared" si="0"/>
        <v>0</v>
      </c>
      <c r="H24" s="10">
        <f t="shared" si="1"/>
        <v>0</v>
      </c>
    </row>
    <row r="25" spans="1:8" ht="100" customHeight="1" x14ac:dyDescent="0.35">
      <c r="A25" s="6" t="s">
        <v>44</v>
      </c>
      <c r="B25" s="31" t="s">
        <v>45</v>
      </c>
      <c r="C25" s="5" t="s">
        <v>46</v>
      </c>
      <c r="D25" s="5"/>
      <c r="E25" s="4">
        <v>1</v>
      </c>
      <c r="F25" s="9">
        <v>0</v>
      </c>
      <c r="G25" s="9">
        <f t="shared" si="0"/>
        <v>0</v>
      </c>
      <c r="H25" s="10">
        <f t="shared" si="1"/>
        <v>0</v>
      </c>
    </row>
    <row r="26" spans="1:8" ht="37" customHeight="1" x14ac:dyDescent="0.35">
      <c r="A26" s="6" t="s">
        <v>47</v>
      </c>
      <c r="B26" s="31" t="s">
        <v>48</v>
      </c>
      <c r="C26" s="5" t="s">
        <v>49</v>
      </c>
      <c r="D26" s="5"/>
      <c r="E26" s="4">
        <v>1</v>
      </c>
      <c r="F26" s="9">
        <v>0</v>
      </c>
      <c r="G26" s="9">
        <f t="shared" si="0"/>
        <v>0</v>
      </c>
      <c r="H26" s="10">
        <f t="shared" si="1"/>
        <v>0</v>
      </c>
    </row>
    <row r="27" spans="1:8" ht="37.5" customHeight="1" x14ac:dyDescent="0.35">
      <c r="A27" s="6" t="s">
        <v>50</v>
      </c>
      <c r="B27" s="31" t="s">
        <v>51</v>
      </c>
      <c r="C27" s="5" t="s">
        <v>52</v>
      </c>
      <c r="D27" s="5"/>
      <c r="E27" s="4">
        <v>1</v>
      </c>
      <c r="F27" s="9">
        <v>0</v>
      </c>
      <c r="G27" s="9">
        <f t="shared" si="0"/>
        <v>0</v>
      </c>
      <c r="H27" s="10">
        <f t="shared" si="1"/>
        <v>0</v>
      </c>
    </row>
    <row r="28" spans="1:8" ht="44.15" customHeight="1" x14ac:dyDescent="0.35">
      <c r="A28" s="6" t="s">
        <v>53</v>
      </c>
      <c r="B28" s="31" t="s">
        <v>54</v>
      </c>
      <c r="C28" s="5" t="s">
        <v>55</v>
      </c>
      <c r="D28" s="5"/>
      <c r="E28" s="4">
        <v>1</v>
      </c>
      <c r="F28" s="9">
        <v>0</v>
      </c>
      <c r="G28" s="9">
        <f t="shared" si="0"/>
        <v>0</v>
      </c>
      <c r="H28" s="10">
        <f t="shared" si="1"/>
        <v>0</v>
      </c>
    </row>
    <row r="29" spans="1:8" ht="50.5" customHeight="1" x14ac:dyDescent="0.35">
      <c r="A29" s="6" t="s">
        <v>56</v>
      </c>
      <c r="B29" s="31" t="s">
        <v>57</v>
      </c>
      <c r="C29" s="5" t="s">
        <v>58</v>
      </c>
      <c r="D29" s="5"/>
      <c r="E29" s="4">
        <v>1</v>
      </c>
      <c r="F29" s="9">
        <v>0</v>
      </c>
      <c r="G29" s="9">
        <f t="shared" si="0"/>
        <v>0</v>
      </c>
      <c r="H29" s="10">
        <f t="shared" si="1"/>
        <v>0</v>
      </c>
    </row>
    <row r="30" spans="1:8" ht="99.65" customHeight="1" x14ac:dyDescent="0.35">
      <c r="A30" s="6" t="s">
        <v>59</v>
      </c>
      <c r="B30" s="31" t="s">
        <v>60</v>
      </c>
      <c r="C30" s="5" t="s">
        <v>61</v>
      </c>
      <c r="D30" s="5"/>
      <c r="E30" s="4">
        <v>7</v>
      </c>
      <c r="F30" s="9">
        <v>0</v>
      </c>
      <c r="G30" s="9">
        <f t="shared" si="0"/>
        <v>0</v>
      </c>
      <c r="H30" s="10">
        <f t="shared" si="1"/>
        <v>0</v>
      </c>
    </row>
    <row r="31" spans="1:8" ht="100.5" customHeight="1" x14ac:dyDescent="0.35">
      <c r="A31" s="6" t="s">
        <v>62</v>
      </c>
      <c r="B31" s="31" t="s">
        <v>63</v>
      </c>
      <c r="C31" s="5" t="s">
        <v>64</v>
      </c>
      <c r="D31" s="5"/>
      <c r="E31" s="4">
        <v>1</v>
      </c>
      <c r="F31" s="9">
        <v>0</v>
      </c>
      <c r="G31" s="9">
        <f t="shared" si="0"/>
        <v>0</v>
      </c>
      <c r="H31" s="10">
        <f t="shared" si="1"/>
        <v>0</v>
      </c>
    </row>
    <row r="32" spans="1:8" ht="76" customHeight="1" x14ac:dyDescent="0.35">
      <c r="A32" s="6" t="s">
        <v>65</v>
      </c>
      <c r="B32" s="31" t="s">
        <v>66</v>
      </c>
      <c r="C32" s="5" t="s">
        <v>67</v>
      </c>
      <c r="D32" s="5"/>
      <c r="E32" s="4">
        <v>1</v>
      </c>
      <c r="F32" s="9">
        <v>0</v>
      </c>
      <c r="G32" s="9">
        <f t="shared" si="0"/>
        <v>0</v>
      </c>
      <c r="H32" s="10">
        <f t="shared" si="1"/>
        <v>0</v>
      </c>
    </row>
    <row r="33" spans="1:8" ht="61" customHeight="1" x14ac:dyDescent="0.35">
      <c r="A33" s="6" t="s">
        <v>68</v>
      </c>
      <c r="B33" s="31" t="s">
        <v>69</v>
      </c>
      <c r="C33" s="5" t="s">
        <v>70</v>
      </c>
      <c r="D33" s="5"/>
      <c r="E33" s="4">
        <v>1</v>
      </c>
      <c r="F33" s="9">
        <v>0</v>
      </c>
      <c r="G33" s="9">
        <f t="shared" si="0"/>
        <v>0</v>
      </c>
      <c r="H33" s="10">
        <f t="shared" si="1"/>
        <v>0</v>
      </c>
    </row>
    <row r="34" spans="1:8" ht="65" x14ac:dyDescent="0.35">
      <c r="A34" s="6" t="s">
        <v>71</v>
      </c>
      <c r="B34" s="30" t="s">
        <v>72</v>
      </c>
      <c r="C34" s="5" t="s">
        <v>73</v>
      </c>
      <c r="D34" s="5"/>
      <c r="E34" s="4">
        <v>1</v>
      </c>
      <c r="F34" s="9">
        <v>0</v>
      </c>
      <c r="G34" s="9">
        <f t="shared" si="0"/>
        <v>0</v>
      </c>
      <c r="H34" s="10">
        <f t="shared" si="1"/>
        <v>0</v>
      </c>
    </row>
    <row r="35" spans="1:8" ht="80.150000000000006" customHeight="1" x14ac:dyDescent="0.35">
      <c r="A35" s="6" t="s">
        <v>74</v>
      </c>
      <c r="B35" s="31" t="s">
        <v>75</v>
      </c>
      <c r="C35" s="5" t="s">
        <v>76</v>
      </c>
      <c r="D35" s="5"/>
      <c r="E35" s="4">
        <v>7</v>
      </c>
      <c r="F35" s="9">
        <v>0</v>
      </c>
      <c r="G35" s="9">
        <f t="shared" si="0"/>
        <v>0</v>
      </c>
      <c r="H35" s="10">
        <f t="shared" si="1"/>
        <v>0</v>
      </c>
    </row>
    <row r="36" spans="1:8" ht="143" x14ac:dyDescent="0.35">
      <c r="A36" s="6" t="s">
        <v>77</v>
      </c>
      <c r="B36" s="31" t="s">
        <v>78</v>
      </c>
      <c r="C36" s="5" t="s">
        <v>79</v>
      </c>
      <c r="D36" s="5"/>
      <c r="E36" s="4">
        <v>7</v>
      </c>
      <c r="F36" s="9">
        <v>0</v>
      </c>
      <c r="G36" s="9">
        <f t="shared" si="0"/>
        <v>0</v>
      </c>
      <c r="H36" s="10">
        <f t="shared" si="1"/>
        <v>0</v>
      </c>
    </row>
    <row r="37" spans="1:8" ht="182" x14ac:dyDescent="0.35">
      <c r="A37" s="6" t="s">
        <v>80</v>
      </c>
      <c r="B37" s="31" t="s">
        <v>81</v>
      </c>
      <c r="C37" s="5" t="s">
        <v>82</v>
      </c>
      <c r="D37" s="5"/>
      <c r="E37" s="4">
        <v>1</v>
      </c>
      <c r="F37" s="9">
        <v>0</v>
      </c>
      <c r="G37" s="9">
        <f t="shared" si="0"/>
        <v>0</v>
      </c>
      <c r="H37" s="10">
        <f t="shared" si="1"/>
        <v>0</v>
      </c>
    </row>
    <row r="38" spans="1:8" ht="65" x14ac:dyDescent="0.35">
      <c r="A38" s="6" t="s">
        <v>83</v>
      </c>
      <c r="B38" s="31" t="s">
        <v>84</v>
      </c>
      <c r="C38" s="5" t="s">
        <v>85</v>
      </c>
      <c r="D38" s="5"/>
      <c r="E38" s="4">
        <v>1</v>
      </c>
      <c r="F38" s="9">
        <v>0</v>
      </c>
      <c r="G38" s="9">
        <f t="shared" si="0"/>
        <v>0</v>
      </c>
      <c r="H38" s="10">
        <f t="shared" si="1"/>
        <v>0</v>
      </c>
    </row>
    <row r="39" spans="1:8" ht="169" x14ac:dyDescent="0.35">
      <c r="A39" s="6" t="s">
        <v>86</v>
      </c>
      <c r="B39" s="31" t="s">
        <v>87</v>
      </c>
      <c r="C39" s="5" t="s">
        <v>88</v>
      </c>
      <c r="D39" s="5"/>
      <c r="E39" s="4">
        <v>1</v>
      </c>
      <c r="F39" s="9">
        <v>0</v>
      </c>
      <c r="G39" s="9">
        <f t="shared" si="0"/>
        <v>0</v>
      </c>
      <c r="H39" s="10">
        <f t="shared" si="1"/>
        <v>0</v>
      </c>
    </row>
    <row r="40" spans="1:8" ht="91" x14ac:dyDescent="0.35">
      <c r="A40" s="6" t="s">
        <v>89</v>
      </c>
      <c r="B40" s="31" t="s">
        <v>90</v>
      </c>
      <c r="C40" s="5" t="s">
        <v>91</v>
      </c>
      <c r="D40" s="5"/>
      <c r="E40" s="4">
        <v>1</v>
      </c>
      <c r="F40" s="9">
        <v>0</v>
      </c>
      <c r="G40" s="9">
        <f t="shared" si="0"/>
        <v>0</v>
      </c>
      <c r="H40" s="10">
        <f t="shared" si="1"/>
        <v>0</v>
      </c>
    </row>
    <row r="41" spans="1:8" ht="151.5" customHeight="1" x14ac:dyDescent="0.35">
      <c r="A41" s="6" t="s">
        <v>92</v>
      </c>
      <c r="B41" s="31" t="s">
        <v>93</v>
      </c>
      <c r="C41" s="5" t="s">
        <v>94</v>
      </c>
      <c r="D41" s="5"/>
      <c r="E41" s="4">
        <v>1</v>
      </c>
      <c r="F41" s="9">
        <v>0</v>
      </c>
      <c r="G41" s="9">
        <f t="shared" si="0"/>
        <v>0</v>
      </c>
      <c r="H41" s="10">
        <f t="shared" si="1"/>
        <v>0</v>
      </c>
    </row>
    <row r="42" spans="1:8" ht="73" customHeight="1" x14ac:dyDescent="0.35">
      <c r="A42" s="6" t="s">
        <v>95</v>
      </c>
      <c r="B42" s="31" t="s">
        <v>96</v>
      </c>
      <c r="C42" s="5" t="s">
        <v>97</v>
      </c>
      <c r="D42" s="5"/>
      <c r="E42" s="4">
        <v>7</v>
      </c>
      <c r="F42" s="9">
        <v>0</v>
      </c>
      <c r="G42" s="9">
        <f t="shared" si="0"/>
        <v>0</v>
      </c>
      <c r="H42" s="10">
        <f t="shared" si="1"/>
        <v>0</v>
      </c>
    </row>
    <row r="43" spans="1:8" ht="123.65" customHeight="1" x14ac:dyDescent="0.35">
      <c r="A43" s="6" t="s">
        <v>98</v>
      </c>
      <c r="B43" s="31" t="s">
        <v>99</v>
      </c>
      <c r="C43" s="5" t="s">
        <v>100</v>
      </c>
      <c r="D43" s="5"/>
      <c r="E43" s="4">
        <v>1</v>
      </c>
      <c r="F43" s="9">
        <v>0</v>
      </c>
      <c r="G43" s="9">
        <f t="shared" si="0"/>
        <v>0</v>
      </c>
      <c r="H43" s="10">
        <f t="shared" si="1"/>
        <v>0</v>
      </c>
    </row>
    <row r="44" spans="1:8" ht="48" customHeight="1" x14ac:dyDescent="0.35">
      <c r="A44" s="6" t="s">
        <v>101</v>
      </c>
      <c r="B44" s="31" t="s">
        <v>102</v>
      </c>
      <c r="C44" s="5" t="s">
        <v>103</v>
      </c>
      <c r="D44" s="5"/>
      <c r="E44" s="4">
        <v>1</v>
      </c>
      <c r="F44" s="9">
        <v>0</v>
      </c>
      <c r="G44" s="9">
        <f t="shared" si="0"/>
        <v>0</v>
      </c>
      <c r="H44" s="10">
        <f t="shared" si="1"/>
        <v>0</v>
      </c>
    </row>
    <row r="45" spans="1:8" ht="56.15" customHeight="1" x14ac:dyDescent="0.35">
      <c r="A45" s="6" t="s">
        <v>104</v>
      </c>
      <c r="B45" s="31" t="s">
        <v>105</v>
      </c>
      <c r="C45" s="5" t="s">
        <v>106</v>
      </c>
      <c r="D45" s="5"/>
      <c r="E45" s="4">
        <v>1</v>
      </c>
      <c r="F45" s="9">
        <v>0</v>
      </c>
      <c r="G45" s="9">
        <f t="shared" si="0"/>
        <v>0</v>
      </c>
      <c r="H45" s="10">
        <f t="shared" si="1"/>
        <v>0</v>
      </c>
    </row>
    <row r="46" spans="1:8" ht="59.5" customHeight="1" x14ac:dyDescent="0.35">
      <c r="A46" s="6" t="s">
        <v>107</v>
      </c>
      <c r="B46" s="31" t="s">
        <v>108</v>
      </c>
      <c r="C46" s="5" t="s">
        <v>109</v>
      </c>
      <c r="D46" s="5"/>
      <c r="E46" s="4">
        <v>1</v>
      </c>
      <c r="F46" s="9">
        <v>0</v>
      </c>
      <c r="G46" s="9">
        <f t="shared" si="0"/>
        <v>0</v>
      </c>
      <c r="H46" s="10">
        <f t="shared" si="1"/>
        <v>0</v>
      </c>
    </row>
    <row r="47" spans="1:8" ht="102" customHeight="1" x14ac:dyDescent="0.35">
      <c r="A47" s="6" t="s">
        <v>110</v>
      </c>
      <c r="B47" s="31" t="s">
        <v>111</v>
      </c>
      <c r="C47" s="5" t="s">
        <v>112</v>
      </c>
      <c r="D47" s="5"/>
      <c r="E47" s="4">
        <v>1</v>
      </c>
      <c r="F47" s="9">
        <v>0</v>
      </c>
      <c r="G47" s="9">
        <f t="shared" si="0"/>
        <v>0</v>
      </c>
      <c r="H47" s="10">
        <f t="shared" si="1"/>
        <v>0</v>
      </c>
    </row>
    <row r="48" spans="1:8" ht="99" customHeight="1" x14ac:dyDescent="0.35">
      <c r="A48" s="6" t="s">
        <v>113</v>
      </c>
      <c r="B48" s="31" t="s">
        <v>114</v>
      </c>
      <c r="C48" s="5" t="s">
        <v>115</v>
      </c>
      <c r="D48" s="5"/>
      <c r="E48" s="4">
        <v>1</v>
      </c>
      <c r="F48" s="9">
        <v>0</v>
      </c>
      <c r="G48" s="9">
        <f t="shared" si="0"/>
        <v>0</v>
      </c>
      <c r="H48" s="10">
        <f t="shared" si="1"/>
        <v>0</v>
      </c>
    </row>
    <row r="49" spans="1:8" ht="157" customHeight="1" x14ac:dyDescent="0.35">
      <c r="A49" s="6" t="s">
        <v>116</v>
      </c>
      <c r="B49" s="31" t="s">
        <v>117</v>
      </c>
      <c r="C49" s="5" t="s">
        <v>118</v>
      </c>
      <c r="D49" s="5"/>
      <c r="E49" s="4">
        <v>1</v>
      </c>
      <c r="F49" s="9">
        <v>0</v>
      </c>
      <c r="G49" s="9">
        <f t="shared" si="0"/>
        <v>0</v>
      </c>
      <c r="H49" s="10">
        <f t="shared" si="1"/>
        <v>0</v>
      </c>
    </row>
    <row r="50" spans="1:8" ht="233.15" customHeight="1" x14ac:dyDescent="0.35">
      <c r="A50" s="6" t="s">
        <v>119</v>
      </c>
      <c r="B50" s="30" t="s">
        <v>120</v>
      </c>
      <c r="C50" s="28" t="s">
        <v>121</v>
      </c>
      <c r="D50" s="28"/>
      <c r="E50" s="4">
        <v>1</v>
      </c>
      <c r="F50" s="9">
        <v>0</v>
      </c>
      <c r="G50" s="9">
        <f t="shared" si="0"/>
        <v>0</v>
      </c>
      <c r="H50" s="10">
        <f t="shared" si="1"/>
        <v>0</v>
      </c>
    </row>
    <row r="51" spans="1:8" ht="73" customHeight="1" thickBot="1" x14ac:dyDescent="0.4">
      <c r="A51" s="7" t="s">
        <v>122</v>
      </c>
      <c r="B51" s="32" t="s">
        <v>123</v>
      </c>
      <c r="C51" s="8" t="s">
        <v>124</v>
      </c>
      <c r="D51" s="51"/>
      <c r="E51" s="23">
        <v>1</v>
      </c>
      <c r="F51" s="24">
        <v>0</v>
      </c>
      <c r="G51" s="24">
        <f t="shared" si="0"/>
        <v>0</v>
      </c>
      <c r="H51" s="25">
        <f t="shared" si="1"/>
        <v>0</v>
      </c>
    </row>
    <row r="52" spans="1:8" ht="34.5" customHeight="1" thickBot="1" x14ac:dyDescent="0.4">
      <c r="A52" s="12"/>
      <c r="B52" s="33"/>
      <c r="C52" s="13"/>
      <c r="D52" s="13"/>
      <c r="E52" s="53" t="s">
        <v>125</v>
      </c>
      <c r="F52" s="54"/>
      <c r="G52" s="26">
        <f>SUM(G15:G51)</f>
        <v>0</v>
      </c>
      <c r="H52" s="27">
        <f>SUM(H15:H51)</f>
        <v>0</v>
      </c>
    </row>
    <row r="53" spans="1:8" x14ac:dyDescent="0.35">
      <c r="A53" s="14"/>
      <c r="B53" s="34"/>
      <c r="C53" s="15"/>
      <c r="D53" s="15"/>
      <c r="E53" s="16"/>
      <c r="F53" s="16"/>
      <c r="G53" s="17"/>
      <c r="H53" s="17"/>
    </row>
    <row r="54" spans="1:8" ht="29" x14ac:dyDescent="0.35">
      <c r="A54" s="18"/>
      <c r="B54" s="35"/>
      <c r="C54" s="18"/>
      <c r="D54" s="18"/>
      <c r="E54" s="18"/>
      <c r="F54" s="18"/>
      <c r="G54" s="19" t="s">
        <v>12</v>
      </c>
      <c r="H54" s="19" t="s">
        <v>13</v>
      </c>
    </row>
    <row r="55" spans="1:8" x14ac:dyDescent="0.35">
      <c r="A55" s="55" t="s">
        <v>126</v>
      </c>
      <c r="B55" s="56"/>
      <c r="C55" s="56"/>
      <c r="D55" s="56"/>
      <c r="E55" s="56"/>
      <c r="F55" s="57"/>
      <c r="G55" s="20">
        <v>0</v>
      </c>
      <c r="H55" s="20">
        <f>G55*1.23</f>
        <v>0</v>
      </c>
    </row>
    <row r="56" spans="1:8" ht="15" thickBot="1" x14ac:dyDescent="0.4">
      <c r="A56" s="18"/>
      <c r="B56" s="35"/>
      <c r="C56" s="18"/>
      <c r="D56" s="18"/>
      <c r="E56" s="18"/>
      <c r="F56" s="18"/>
      <c r="G56" s="18"/>
      <c r="H56" s="18"/>
    </row>
    <row r="57" spans="1:8" ht="16" thickBot="1" x14ac:dyDescent="0.4">
      <c r="A57" s="58" t="s">
        <v>127</v>
      </c>
      <c r="B57" s="59"/>
      <c r="C57" s="59"/>
      <c r="D57" s="59"/>
      <c r="E57" s="59"/>
      <c r="F57" s="59"/>
      <c r="G57" s="21">
        <f>G55+G52+G20</f>
        <v>0</v>
      </c>
      <c r="H57" s="22">
        <f>H55+H52</f>
        <v>0</v>
      </c>
    </row>
    <row r="62" spans="1:8" x14ac:dyDescent="0.35">
      <c r="A62" s="42" t="s">
        <v>128</v>
      </c>
      <c r="B62" s="18"/>
      <c r="F62" t="s">
        <v>129</v>
      </c>
      <c r="G62" s="18"/>
    </row>
    <row r="63" spans="1:8" x14ac:dyDescent="0.35">
      <c r="B63" s="18"/>
      <c r="F63" t="s">
        <v>130</v>
      </c>
      <c r="G63" s="18"/>
    </row>
  </sheetData>
  <mergeCells count="6">
    <mergeCell ref="A12:H12"/>
    <mergeCell ref="E52:F52"/>
    <mergeCell ref="A55:F55"/>
    <mergeCell ref="A57:F57"/>
    <mergeCell ref="A5:B5"/>
    <mergeCell ref="A13:H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edcf0ff6-4ad5-4024-a3b9-5fb58e035e2a" xsi:nil="true"/>
    <TaxCatchAll xmlns="0100f25a-e9d7-4098-9493-e61bb0d50cd9" xsi:nil="true"/>
    <lcf76f155ced4ddcb4097134ff3c332f xmlns="edcf0ff6-4ad5-4024-a3b9-5fb58e035e2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5A5E2E797F8B574FB9FCD2D7515D79A9" ma:contentTypeVersion="13" ma:contentTypeDescription="Umožňuje vytvoriť nový dokument." ma:contentTypeScope="" ma:versionID="3050f1be61d4d4bc3d634d899d206e0e">
  <xsd:schema xmlns:xsd="http://www.w3.org/2001/XMLSchema" xmlns:xs="http://www.w3.org/2001/XMLSchema" xmlns:p="http://schemas.microsoft.com/office/2006/metadata/properties" xmlns:ns2="edcf0ff6-4ad5-4024-a3b9-5fb58e035e2a" xmlns:ns3="0100f25a-e9d7-4098-9493-e61bb0d50cd9" targetNamespace="http://schemas.microsoft.com/office/2006/metadata/properties" ma:root="true" ma:fieldsID="98d06c666981b5da0b9acb94370d08d2" ns2:_="" ns3:_="">
    <xsd:import namespace="edcf0ff6-4ad5-4024-a3b9-5fb58e035e2a"/>
    <xsd:import namespace="0100f25a-e9d7-4098-9493-e61bb0d50c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Flow_SignoffStatu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cf0ff6-4ad5-4024-a3b9-5fb58e035e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Flow_SignoffStatus" ma:index="12" nillable="true" ma:displayName="Stav odhlásenia" ma:internalName="Stav_x0020_odhl_x00e1_senia">
      <xsd:simpleType>
        <xsd:restriction base="dms:Text"/>
      </xsd:simpleType>
    </xsd:element>
    <xsd:element name="lcf76f155ced4ddcb4097134ff3c332f" ma:index="14" nillable="true" ma:taxonomy="true" ma:internalName="lcf76f155ced4ddcb4097134ff3c332f" ma:taxonomyFieldName="MediaServiceImageTags" ma:displayName="Značky obrázka" ma:readOnly="false" ma:fieldId="{5cf76f15-5ced-4ddc-b409-7134ff3c332f}" ma:taxonomyMulti="true" ma:sspId="96c700ab-a209-4231-a316-fc82b0d673ba"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100f25a-e9d7-4098-9493-e61bb0d50cd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940bbc2-0d23-416e-bfab-f730326401bc}" ma:internalName="TaxCatchAll" ma:showField="CatchAllData" ma:web="0100f25a-e9d7-4098-9493-e61bb0d50c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24444A-6216-4D5E-AE18-9764DEA7860A}">
  <ds:schemaRefs>
    <ds:schemaRef ds:uri="http://schemas.microsoft.com/office/2006/metadata/properties"/>
    <ds:schemaRef ds:uri="http://schemas.microsoft.com/office/infopath/2007/PartnerControls"/>
    <ds:schemaRef ds:uri="edcf0ff6-4ad5-4024-a3b9-5fb58e035e2a"/>
    <ds:schemaRef ds:uri="0100f25a-e9d7-4098-9493-e61bb0d50cd9"/>
  </ds:schemaRefs>
</ds:datastoreItem>
</file>

<file path=customXml/itemProps2.xml><?xml version="1.0" encoding="utf-8"?>
<ds:datastoreItem xmlns:ds="http://schemas.openxmlformats.org/officeDocument/2006/customXml" ds:itemID="{E356612C-0F8B-4A8D-919F-6603A7D904DF}">
  <ds:schemaRefs>
    <ds:schemaRef ds:uri="http://schemas.microsoft.com/sharepoint/v3/contenttype/forms"/>
  </ds:schemaRefs>
</ds:datastoreItem>
</file>

<file path=customXml/itemProps3.xml><?xml version="1.0" encoding="utf-8"?>
<ds:datastoreItem xmlns:ds="http://schemas.openxmlformats.org/officeDocument/2006/customXml" ds:itemID="{CD64434D-961E-4033-BE18-4D6976091E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cf0ff6-4ad5-4024-a3b9-5fb58e035e2a"/>
    <ds:schemaRef ds:uri="0100f25a-e9d7-4098-9493-e61bb0d50c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Turčan</dc:creator>
  <cp:keywords/>
  <dc:description/>
  <cp:lastModifiedBy>Lucia Matulová</cp:lastModifiedBy>
  <cp:revision/>
  <dcterms:created xsi:type="dcterms:W3CDTF">2026-02-17T09:15:17Z</dcterms:created>
  <dcterms:modified xsi:type="dcterms:W3CDTF">2026-03-19T13:40:28Z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0x0101005A5E2E797F8B574FB9FCD2D7515D79A9</vt:lpwstr>
  </property>
  <property fmtid="{D5CDD505-2E9C-101B-9397-08002B2CF9AE}" pid="3" name="MediaServiceImageTags">
    <vt:lpwstr/>
  </property>
</Properties>
</file>