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95514567/Podklady k zákazke/"/>
    </mc:Choice>
  </mc:AlternateContent>
  <xr:revisionPtr revIDLastSave="1012" documentId="8_{7E8B38B6-A8DD-4210-A475-9482C6E4A05A}" xr6:coauthVersionLast="47" xr6:coauthVersionMax="47" xr10:uidLastSave="{197EFA23-0F51-4774-B133-688725B6CE00}"/>
  <bookViews>
    <workbookView xWindow="-120" yWindow="-120" windowWidth="29040" windowHeight="15720" firstSheet="1" activeTab="1" xr2:uid="{89D3062A-3E8C-407B-A16C-9D1AA0F43D56}"/>
  </bookViews>
  <sheets>
    <sheet name="Zákl. nastavenie" sheetId="7" state="hidden" r:id="rId1"/>
    <sheet name="Položkový rozpočet" sheetId="8" r:id="rId2"/>
    <sheet name="Osobné postavenie" sheetId="11" r:id="rId3"/>
    <sheet name="Koneční užívatelia výhod" sheetId="5" r:id="rId4"/>
    <sheet name="Konflikt záujmov " sheetId="12" r:id="rId5"/>
    <sheet name="Medzinárodné sankcie" sheetId="2" r:id="rId6"/>
  </sheets>
  <definedNames>
    <definedName name="_xlnm.Print_Area" localSheetId="3">'Koneční užívatelia výhod'!$B$1:$B$28</definedName>
    <definedName name="_xlnm.Print_Area" localSheetId="5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8" l="1"/>
  <c r="F21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C19" i="8"/>
  <c r="E39" i="8"/>
  <c r="G21" i="8" l="1"/>
  <c r="F94" i="8"/>
  <c r="G94" i="8" s="1"/>
  <c r="F93" i="8"/>
  <c r="G93" i="8" s="1"/>
  <c r="F92" i="8"/>
  <c r="G92" i="8" s="1"/>
  <c r="F91" i="8"/>
  <c r="G91" i="8" s="1"/>
  <c r="F90" i="8"/>
  <c r="G90" i="8" s="1"/>
  <c r="F89" i="8"/>
  <c r="G89" i="8" s="1"/>
  <c r="F88" i="8"/>
  <c r="G88" i="8" s="1"/>
  <c r="F87" i="8"/>
  <c r="G87" i="8" s="1"/>
  <c r="F86" i="8"/>
  <c r="G86" i="8" s="1"/>
  <c r="F85" i="8"/>
  <c r="G85" i="8" s="1"/>
  <c r="F84" i="8"/>
  <c r="G84" i="8" s="1"/>
  <c r="F83" i="8"/>
  <c r="G83" i="8" s="1"/>
  <c r="F82" i="8"/>
  <c r="G82" i="8" s="1"/>
  <c r="F81" i="8"/>
  <c r="G81" i="8" s="1"/>
  <c r="F80" i="8"/>
  <c r="G80" i="8" s="1"/>
  <c r="F79" i="8"/>
  <c r="G79" i="8" s="1"/>
  <c r="F78" i="8"/>
  <c r="G78" i="8" s="1"/>
  <c r="F77" i="8"/>
  <c r="G77" i="8" s="1"/>
  <c r="F76" i="8"/>
  <c r="G76" i="8" s="1"/>
  <c r="F75" i="8"/>
  <c r="G75" i="8" s="1"/>
  <c r="F74" i="8"/>
  <c r="G74" i="8" s="1"/>
  <c r="F73" i="8"/>
  <c r="G73" i="8" s="1"/>
  <c r="F72" i="8"/>
  <c r="G72" i="8" s="1"/>
  <c r="F71" i="8"/>
  <c r="G71" i="8" s="1"/>
  <c r="F70" i="8"/>
  <c r="G70" i="8" s="1"/>
  <c r="F69" i="8"/>
  <c r="G69" i="8" s="1"/>
  <c r="F68" i="8"/>
  <c r="G68" i="8" s="1"/>
  <c r="F67" i="8"/>
  <c r="G67" i="8" s="1"/>
  <c r="F66" i="8"/>
  <c r="G66" i="8" s="1"/>
  <c r="F65" i="8"/>
  <c r="G65" i="8" s="1"/>
  <c r="F64" i="8"/>
  <c r="G64" i="8" s="1"/>
  <c r="F63" i="8"/>
  <c r="G63" i="8" s="1"/>
  <c r="F62" i="8"/>
  <c r="G62" i="8" s="1"/>
  <c r="F61" i="8"/>
  <c r="G61" i="8" s="1"/>
  <c r="F60" i="8"/>
  <c r="G60" i="8" s="1"/>
  <c r="F59" i="8"/>
  <c r="G59" i="8" s="1"/>
  <c r="F58" i="8"/>
  <c r="G58" i="8" s="1"/>
  <c r="F57" i="8"/>
  <c r="G57" i="8" s="1"/>
  <c r="F56" i="8"/>
  <c r="G56" i="8" s="1"/>
  <c r="F55" i="8"/>
  <c r="G55" i="8" s="1"/>
  <c r="F54" i="8"/>
  <c r="G54" i="8" s="1"/>
  <c r="F53" i="8"/>
  <c r="G53" i="8" s="1"/>
  <c r="F52" i="8"/>
  <c r="G52" i="8" s="1"/>
  <c r="F51" i="8"/>
  <c r="G51" i="8" s="1"/>
  <c r="F50" i="8"/>
  <c r="G50" i="8" s="1"/>
  <c r="F49" i="8"/>
  <c r="G49" i="8" s="1"/>
  <c r="F48" i="8"/>
  <c r="G48" i="8" s="1"/>
  <c r="F47" i="8"/>
  <c r="G47" i="8" s="1"/>
  <c r="F46" i="8"/>
  <c r="G46" i="8" s="1"/>
  <c r="F45" i="8"/>
  <c r="G45" i="8" s="1"/>
  <c r="F44" i="8"/>
  <c r="G44" i="8" s="1"/>
  <c r="F43" i="8"/>
  <c r="G43" i="8" s="1"/>
  <c r="F42" i="8"/>
  <c r="G42" i="8" s="1"/>
  <c r="F41" i="8"/>
  <c r="G41" i="8" s="1"/>
  <c r="F40" i="8"/>
  <c r="G40" i="8" s="1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22" i="8"/>
  <c r="E95" i="8" l="1"/>
  <c r="F39" i="8"/>
  <c r="G39" i="8" s="1"/>
  <c r="F38" i="8"/>
  <c r="G38" i="8" s="1"/>
  <c r="F37" i="8"/>
  <c r="G37" i="8" s="1"/>
  <c r="F36" i="8"/>
  <c r="G36" i="8" s="1"/>
  <c r="F35" i="8"/>
  <c r="G35" i="8" s="1"/>
  <c r="F34" i="8"/>
  <c r="G34" i="8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7" i="8"/>
  <c r="G27" i="8" s="1"/>
  <c r="F26" i="8"/>
  <c r="G26" i="8" s="1"/>
  <c r="F25" i="8"/>
  <c r="G25" i="8"/>
  <c r="F24" i="8"/>
  <c r="G24" i="8" s="1"/>
  <c r="F23" i="8"/>
  <c r="G23" i="8" s="1"/>
  <c r="F22" i="8"/>
  <c r="G22" i="8" s="1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E97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<sst xmlns="http://schemas.openxmlformats.org/spreadsheetml/2006/main" count="224" uniqueCount="173">
  <si>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</si>
  <si>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</si>
  <si>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</si>
  <si>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</si>
  <si>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</si>
  <si>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</si>
  <si>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</si>
  <si>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</si>
  <si>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</si>
  <si>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</si>
  <si>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</si>
  <si>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</si>
  <si>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</si>
  <si>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</si>
  <si>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</si>
  <si>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</si>
  <si>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</si>
  <si>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</si>
  <si>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</si>
  <si>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</si>
  <si>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</si>
  <si>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</si>
  <si>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</si>
  <si>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</si>
  <si>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</si>
  <si>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</si>
  <si>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</si>
  <si>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</si>
  <si>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</si>
  <si>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</si>
  <si>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</si>
  <si>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</si>
  <si>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</si>
  <si>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</si>
  <si>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</si>
  <si>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Položkový rozpočet v zákazke „Výzva č.33 - Nákup polotovarov do bufetov“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</si>
  <si>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</si>
  <si>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</si>
  <si>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</si>
  <si>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</si>
  <si>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</si>
  <si>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</si>
  <si>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</si>
  <si>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Nie 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</si>
  <si>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</si>
  <si>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</si>
  <si>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  <scheme val="minor"/>
      </rPr>
      <t xml:space="preserve">"Konflikt záujmov" </t>
    </r>
    <r>
      <rPr>
        <sz val="11"/>
        <rFont val="Calibri"/>
        <family val="2"/>
        <charset val="238"/>
        <scheme val="minor"/>
      </rPr>
      <t>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</si>
  <si>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rgb="FF000000"/>
        <rFont val="Calibri"/>
        <scheme val="minor"/>
      </rPr>
      <t>Medzinárodné sankcie</t>
    </r>
    <r>
      <rPr>
        <sz val="11"/>
        <color rgb="FF000000"/>
        <rFont val="Calibri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</si>
  <si>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</si>
  <si>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</si>
  <si>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</si>
  <si>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 xml:space="preserve">Názov položky </t>
  </si>
  <si>
    <t xml:space="preserve">Predpokladaný odber/ks </t>
  </si>
  <si>
    <t>Jednotková cena v EUR bez DPH</t>
  </si>
  <si>
    <t>Cena celkom v EUR bez DPH</t>
  </si>
  <si>
    <t>výška DPH</t>
  </si>
  <si>
    <t>Cena celkom v EUR s DPH</t>
  </si>
  <si>
    <t>Kuracie obaľované stripsy Zizu -celosvalovinové
 1 kg</t>
  </si>
  <si>
    <t>Obaľovaný syr podkova predsmažený 1 kg</t>
  </si>
  <si>
    <t>Zemiakové langoše Gastro 1 ks</t>
  </si>
  <si>
    <t>Mozzarellové tyčinky obalené v strúhanke 1kg</t>
  </si>
  <si>
    <t>Palacinky s lieskovcovo - čokoládovou náplňou
 1 ks</t>
  </si>
  <si>
    <t>Palacinky s pistáciovou náplňou 1 ks</t>
  </si>
  <si>
    <t>Krabička na hranolky 1 ks</t>
  </si>
  <si>
    <t>Franc. hot - dog rožok cca 18,5 cm 1 ks</t>
  </si>
  <si>
    <t>Kukurica supersweet klasy 1 kg</t>
  </si>
  <si>
    <t>Maximálne chrumkavé hranolky MAX 1 kg</t>
  </si>
  <si>
    <t>Burger žemľa s čiernym sezamom 12 cm 1 ks</t>
  </si>
  <si>
    <t>Doplnky ku zmrzline. Zmrzlinový kornút so 
sladidlom s hygienickým papierovýcm návlekom 1 ks.</t>
  </si>
  <si>
    <t>Doplnky ku zmrzline. Kornút stáčaný sladký. 1 ks</t>
  </si>
  <si>
    <t>Mrazený krém s rastlinným tukom a smotanou, 
s vanilkovou príchuťou 1 l</t>
  </si>
  <si>
    <t>Mrazený krém sorbet mango 1 l</t>
  </si>
  <si>
    <t>Mrazený krém sorbet mandarínka 1 l</t>
  </si>
  <si>
    <t>Mrazený krém pistáciový so smotanou 1 l.</t>
  </si>
  <si>
    <t>Mrazený krém sorbet malina 1 l.</t>
  </si>
  <si>
    <t>Mrazený krém sorbet jahodový 1 l</t>
  </si>
  <si>
    <t>Mrazený krém sorbet citrón 1 l</t>
  </si>
  <si>
    <t>Mrazený kokosový krém s rastlinným tukom,
 smotanou a čokoládovým toppingom 1 l</t>
  </si>
  <si>
    <t>Mrazený krém s príchuťou tutti frutti 1 l</t>
  </si>
  <si>
    <t>Mrazený krém s jogurtom, s malinovým toppingom 1 l</t>
  </si>
  <si>
    <t>Mrazený krém s rastlinným tukom a smotanou,
 s príchuťou vlašského orecha a s kúskami orechov 1 l</t>
  </si>
  <si>
    <t>Mrazený krém s rastlinným tukom a smotanou
 s vanilkovou príchuťou a s kakaovými šupinkami 1 l</t>
  </si>
  <si>
    <t>Mrazený jahodový krém 1 l.</t>
  </si>
  <si>
    <t>Mrazený čokoládový krém s rastlinným tukom a smotanou,
 s čokoládovým toppingom 1 l</t>
  </si>
  <si>
    <t>Mrazený krém s rastlinným tukom a smotanou,
 s toppingom slaný karamel 1 l</t>
  </si>
  <si>
    <t>Mrazený krém s rastlinným tukom a smotanou,
 s medovým toppingom a s kúskami pekanových orechov 1 l</t>
  </si>
  <si>
    <t>Mrazený krém sorbet čierna ríbezľa 1 l.</t>
  </si>
  <si>
    <t>Mrazený čokoládový krém s rastlinným tukom a smotanou,
 s kúskami belgickej čokolády 1 l.</t>
  </si>
  <si>
    <t>Mrazený krém s rastlinným tukom s príchuťou tutti frutti
 a snehovými pusinkami 1 l</t>
  </si>
  <si>
    <t>Šľahačka v spreji 26 % sladená - živočíšna 1 ks</t>
  </si>
  <si>
    <t>Tatárska omáčka v tube 1 ks.</t>
  </si>
  <si>
    <t>Kečup jemný exclusiv - tuba 1 ks.</t>
  </si>
  <si>
    <t>Horčica plnotučná- tuba 1 ks.</t>
  </si>
  <si>
    <t>Majonéza - v tube 1 ks.</t>
  </si>
  <si>
    <t>Hovädzí burger hlbokomrazený 1 kg.</t>
  </si>
  <si>
    <t>Kyslá smotana 15 % 1 kg.</t>
  </si>
  <si>
    <t>Mrož Jahody  50 ml 1 ks</t>
  </si>
  <si>
    <t>Keks 100 ml 1 ks</t>
  </si>
  <si>
    <t>PEGAS Premium Almond MANDLE 100 ml 1 ks</t>
  </si>
  <si>
    <t>Tobogán Melón 80 ml 1 ks</t>
  </si>
  <si>
    <t>Milka vanilka nanuk 90 ml 1 ks</t>
  </si>
  <si>
    <t>kornút 100 ml 1 ks</t>
  </si>
  <si>
    <t>maslová sušienka nanuk 90 ml 1 ks</t>
  </si>
  <si>
    <t>Kaktus Lava mango marakuja kiwi 45 ml 1 ks</t>
  </si>
  <si>
    <t>Prima Prank! 1 ks</t>
  </si>
  <si>
    <t>Parížsky šalát 1 kg</t>
  </si>
  <si>
    <t>Vajíčkový šalát 1 kg</t>
  </si>
  <si>
    <t>Diabolský šalát 1 kg</t>
  </si>
  <si>
    <t>Treska v majonéze 1 kg</t>
  </si>
  <si>
    <t>Feferónový šalát 1 kg</t>
  </si>
  <si>
    <t>Prírodný zrejúci, plnotučný polotvrdý farbený syr sýtožltej farby 1 kg</t>
  </si>
  <si>
    <t>Vínny ocot biely 1 l</t>
  </si>
  <si>
    <t>Olivy čierne bez kôstky 1 kg</t>
  </si>
  <si>
    <t>Mozzarella bocconcini bochníčky v náleve 1 ks</t>
  </si>
  <si>
    <t>Oregano sušené drvené 1 ks.</t>
  </si>
  <si>
    <t>Kuracie kocky grilované 1 kg</t>
  </si>
  <si>
    <t>Gold tehla 45 % strúhaná 1 kg</t>
  </si>
  <si>
    <t>Opekané zemiaky 1 kg</t>
  </si>
  <si>
    <t>Smoothie mix mrazeného ovocia 1 kg.</t>
  </si>
  <si>
    <t>Kuracie krídla obaľované hot &amp; spicy 1 kg</t>
  </si>
  <si>
    <t>Obaľované kuracie rezníčky predsmažené 1 kg</t>
  </si>
  <si>
    <t>Kuracie chrumkavé krídelká 1 kg</t>
  </si>
  <si>
    <t>Kuracie prsia sous vide 1 kg</t>
  </si>
  <si>
    <t>Obaľovaný rezeň z bravčového karé predsmažený 1 kg</t>
  </si>
  <si>
    <t>Kurací obaľovaný rezeň 1 kg</t>
  </si>
  <si>
    <t>Kuracie krídla marinované SOUS VIDE 1 kg</t>
  </si>
  <si>
    <t>Kuracie obaľované nugety 1 kg</t>
  </si>
  <si>
    <t>Tuniak kúsky v slnečnicovom oleji 1 kg</t>
  </si>
  <si>
    <t>Serrano sušená šunka plátky 500 g</t>
  </si>
  <si>
    <t>Rajčiny sušené v oleji 2,8 kg</t>
  </si>
  <si>
    <t>Prírodný tvrdý polotučný strúhaný syr, hobliny 500 g</t>
  </si>
  <si>
    <t>Cena celkom za všetky položky</t>
  </si>
  <si>
    <t xml:space="preserve">    v EUR bez DPH </t>
  </si>
  <si>
    <t xml:space="preserve">v EUR s DPH 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</si>
  <si>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</si>
  <si>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</si>
  <si>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</si>
  <si>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</si>
  <si>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</si>
  <si>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</si>
  <si>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</si>
  <si>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</si>
  <si>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</si>
  <si>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</si>
  <si>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</si>
  <si>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</si>
  <si>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</si>
  <si>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</si>
  <si>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</si>
  <si>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</si>
  <si>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</si>
  <si>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</si>
  <si>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</si>
  <si>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</si>
  <si>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</si>
  <si>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</si>
  <si>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</si>
  <si>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</si>
  <si>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</si>
  <si>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</si>
  <si>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</si>
  <si>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</si>
  <si>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</si>
  <si>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</si>
  <si>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r>
      <rPr>
        <sz val="14"/>
        <color rgb="FF305496"/>
        <rFont val="Calibri"/>
        <scheme val="minor"/>
      </rPr>
      <t xml:space="preserve">ČESTNÉ VYHLÁSENIE 
o neprítomnosti konfliktu záujmov 
</t>
    </r>
    <r>
      <rPr>
        <b/>
        <sz val="11"/>
        <color rgb="FF000000"/>
        <rFont val="Calibri"/>
        <scheme val="minor"/>
      </rPr>
      <t>čestne vyhlasujem,</t>
    </r>
    <r>
      <rPr>
        <sz val="11"/>
        <color rgb="FF000000"/>
        <rFont val="Calibri"/>
        <scheme val="minor"/>
      </rPr>
      <t xml:space="preserve"> že
v súvislosti s uvedeným postupom zadávania zákazky:
a) som nevyvíjal a nebudem vyvíjať voči žiadnej osobe na strane verejného obstarávateľa, ktorá
je alebo by mohla byť zainteresovanou osobou v zmysle ustanovenia § 23 ods. 3 zákona č.
343/2015 Z. z. o verejnom obstarávaní a o zmene a doplnení niektorých zákonov v platnom
znení (ďalej len „zainteresovaná osoba“) akékoľvek aktivity, ktoré by mohli viesť k zvýhodneniu
nášho postavenia v postupe tohto verejného obstarávania,
b) neposkytol som a neposkytnem akejkoľvek čo i len potenciálne zainteresovanej osobe priamo
alebo nepriamo akúkoľvek finančnú alebo vecnú výhodu ako motiváciu alebo odmenu
súvisiacu so zadaním tejto zákazky,
c) budem bezodkladne informovať verejného obstarávateľa o akejkoľvek situácii, ktorá je
považovaná za konflikt záujmov alebo ktorá by mohla viesť ku konfliktu záujmov kedykoľvek v
priebehu procesu verejného obstarávania,
d) poskytnem verejnému obstarávateľovi v postupe tohto verejného obstarávania presné,
pravdivé a úplné informácie.
e) Vyhlasujem, že som si vedomý právnych následkov uvedenia nepravdivých informácií v tomto
vyhlásení.
</t>
    </r>
    <r>
      <rPr>
        <b/>
        <sz val="11"/>
        <color rgb="FF000000"/>
        <rFont val="Calibri"/>
        <scheme val="minor"/>
      </rPr>
      <t xml:space="preserve">
</t>
    </r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</si>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</sst>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4"/>
      <color rgb="FF305496"/>
      <name val="Calibri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mbria"/>
      <family val="1"/>
      <charset val="1"/>
    </font>
    <font>
      <sz val="11"/>
      <color rgb="FF000000"/>
      <name val="Cambria"/>
    </font>
    <font>
      <sz val="11"/>
      <color theme="1"/>
      <name val="Cambria"/>
      <family val="1"/>
      <charset val="1"/>
    </font>
    <font>
      <sz val="11"/>
      <color rgb="FF3F3F46"/>
      <name val="Cambria"/>
      <family val="1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5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5" xfId="0" applyFont="1" applyBorder="1" applyAlignment="1">
      <alignment horizontal="center" vertical="center"/>
    </xf>
    <xf numFmtId="0" fontId="6" fillId="0" borderId="36" xfId="0" applyFont="1" applyBorder="1" applyAlignment="1">
      <alignment horizontal="justify" vertical="center"/>
    </xf>
    <xf numFmtId="0" fontId="0" fillId="0" borderId="36" xfId="0" applyBorder="1" applyAlignment="1">
      <alignment horizontal="left" vertical="center" wrapText="1" indent="1"/>
    </xf>
    <xf numFmtId="0" fontId="6" fillId="0" borderId="36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left" wrapText="1" indent="1"/>
    </xf>
    <xf numFmtId="0" fontId="6" fillId="0" borderId="37" xfId="0" applyFont="1" applyBorder="1" applyAlignment="1">
      <alignment vertical="center"/>
    </xf>
    <xf numFmtId="0" fontId="0" fillId="0" borderId="36" xfId="0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justify" vertical="center"/>
    </xf>
    <xf numFmtId="0" fontId="0" fillId="0" borderId="37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39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0" fillId="4" borderId="36" xfId="0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3" applyNumberFormat="1" applyFont="1" applyFill="1" applyBorder="1" applyAlignment="1" applyProtection="1">
      <alignment wrapText="1"/>
      <protection locked="0" hidden="1"/>
    </xf>
    <xf numFmtId="0" fontId="1" fillId="0" borderId="30" xfId="1" applyFont="1" applyFill="1" applyBorder="1" applyProtection="1">
      <protection locked="0" hidden="1"/>
    </xf>
    <xf numFmtId="2" fontId="0" fillId="0" borderId="46" xfId="3" applyNumberFormat="1" applyFont="1" applyFill="1" applyBorder="1" applyAlignment="1" applyProtection="1">
      <alignment wrapText="1"/>
      <protection locked="0" hidden="1"/>
    </xf>
    <xf numFmtId="2" fontId="0" fillId="4" borderId="46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2" fontId="0" fillId="4" borderId="53" xfId="0" applyNumberFormat="1" applyFill="1" applyBorder="1" applyProtection="1">
      <protection hidden="1"/>
    </xf>
    <xf numFmtId="0" fontId="0" fillId="0" borderId="20" xfId="0" applyBorder="1" applyAlignment="1" applyProtection="1">
      <alignment wrapText="1"/>
      <protection locked="0" hidden="1"/>
    </xf>
    <xf numFmtId="0" fontId="0" fillId="0" borderId="19" xfId="0" applyBorder="1" applyAlignment="1" applyProtection="1">
      <alignment wrapText="1"/>
      <protection locked="0" hidden="1"/>
    </xf>
    <xf numFmtId="2" fontId="0" fillId="0" borderId="19" xfId="3" applyNumberFormat="1" applyFont="1" applyFill="1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4" borderId="33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2" fontId="0" fillId="0" borderId="45" xfId="3" applyNumberFormat="1" applyFont="1" applyFill="1" applyBorder="1" applyAlignment="1" applyProtection="1">
      <alignment wrapText="1"/>
      <protection locked="0" hidden="1"/>
    </xf>
    <xf numFmtId="0" fontId="0" fillId="4" borderId="37" xfId="0" applyFill="1" applyBorder="1" applyProtection="1">
      <protection hidden="1"/>
    </xf>
    <xf numFmtId="0" fontId="0" fillId="4" borderId="22" xfId="0" applyFill="1" applyBorder="1" applyAlignment="1" applyProtection="1">
      <alignment wrapText="1"/>
      <protection hidden="1"/>
    </xf>
    <xf numFmtId="0" fontId="0" fillId="4" borderId="23" xfId="0" applyFill="1" applyBorder="1" applyAlignment="1" applyProtection="1">
      <alignment wrapText="1"/>
      <protection hidden="1"/>
    </xf>
    <xf numFmtId="2" fontId="0" fillId="4" borderId="47" xfId="0" applyNumberFormat="1" applyFill="1" applyBorder="1" applyAlignment="1" applyProtection="1">
      <alignment wrapText="1"/>
      <protection hidden="1"/>
    </xf>
    <xf numFmtId="2" fontId="0" fillId="4" borderId="47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0" fontId="0" fillId="4" borderId="54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33" xfId="0" applyFill="1" applyBorder="1" applyAlignment="1" applyProtection="1">
      <alignment horizontal="center"/>
      <protection hidden="1"/>
    </xf>
    <xf numFmtId="2" fontId="0" fillId="0" borderId="20" xfId="0" applyNumberFormat="1" applyBorder="1" applyProtection="1">
      <protection locked="0" hidden="1"/>
    </xf>
    <xf numFmtId="2" fontId="0" fillId="5" borderId="21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47" xfId="0" applyFill="1" applyBorder="1" applyAlignment="1" applyProtection="1">
      <alignment horizontal="center"/>
      <protection hidden="1"/>
    </xf>
    <xf numFmtId="0" fontId="0" fillId="5" borderId="42" xfId="0" applyFill="1" applyBorder="1" applyProtection="1">
      <protection hidden="1"/>
    </xf>
    <xf numFmtId="0" fontId="0" fillId="5" borderId="43" xfId="0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 wrapText="1"/>
      <protection hidden="1"/>
    </xf>
    <xf numFmtId="164" fontId="2" fillId="5" borderId="43" xfId="0" applyNumberFormat="1" applyFont="1" applyFill="1" applyBorder="1" applyAlignment="1" applyProtection="1">
      <alignment wrapText="1"/>
      <protection hidden="1"/>
    </xf>
    <xf numFmtId="2" fontId="2" fillId="5" borderId="43" xfId="0" applyNumberFormat="1" applyFont="1" applyFill="1" applyBorder="1" applyAlignment="1" applyProtection="1">
      <alignment wrapText="1"/>
      <protection hidden="1"/>
    </xf>
    <xf numFmtId="164" fontId="2" fillId="5" borderId="44" xfId="0" applyNumberFormat="1" applyFont="1" applyFill="1" applyBorder="1" applyAlignment="1" applyProtection="1">
      <alignment wrapText="1"/>
      <protection hidden="1"/>
    </xf>
    <xf numFmtId="0" fontId="0" fillId="8" borderId="20" xfId="0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0" fillId="7" borderId="20" xfId="0" applyFill="1" applyBorder="1" applyAlignment="1" applyProtection="1">
      <alignment wrapText="1"/>
      <protection hidden="1"/>
    </xf>
    <xf numFmtId="0" fontId="0" fillId="7" borderId="21" xfId="0" applyFill="1" applyBorder="1" applyAlignment="1" applyProtection="1">
      <alignment wrapText="1"/>
      <protection hidden="1"/>
    </xf>
    <xf numFmtId="0" fontId="0" fillId="8" borderId="32" xfId="0" applyFill="1" applyBorder="1" applyProtection="1">
      <protection hidden="1"/>
    </xf>
    <xf numFmtId="0" fontId="0" fillId="8" borderId="2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7" borderId="19" xfId="0" applyFill="1" applyBorder="1" applyProtection="1">
      <protection hidden="1"/>
    </xf>
    <xf numFmtId="0" fontId="0" fillId="7" borderId="33" xfId="0" applyFill="1" applyBorder="1" applyAlignment="1" applyProtection="1">
      <alignment wrapText="1"/>
      <protection hidden="1"/>
    </xf>
    <xf numFmtId="2" fontId="0" fillId="6" borderId="20" xfId="0" applyNumberFormat="1" applyFill="1" applyBorder="1" applyProtection="1">
      <protection hidden="1"/>
    </xf>
    <xf numFmtId="2" fontId="0" fillId="8" borderId="21" xfId="0" applyNumberFormat="1" applyFill="1" applyBorder="1" applyAlignment="1" applyProtection="1">
      <alignment wrapText="1"/>
      <protection hidden="1"/>
    </xf>
    <xf numFmtId="2" fontId="0" fillId="7" borderId="21" xfId="0" applyNumberFormat="1" applyFill="1" applyBorder="1" applyAlignment="1" applyProtection="1">
      <alignment wrapText="1"/>
      <protection hidden="1"/>
    </xf>
    <xf numFmtId="2" fontId="0" fillId="8" borderId="21" xfId="0" applyNumberFormat="1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7" borderId="28" xfId="0" applyFill="1" applyBorder="1" applyProtection="1">
      <protection hidden="1"/>
    </xf>
    <xf numFmtId="0" fontId="0" fillId="7" borderId="45" xfId="0" applyFill="1" applyBorder="1" applyAlignment="1" applyProtection="1">
      <alignment wrapText="1"/>
      <protection hidden="1"/>
    </xf>
    <xf numFmtId="0" fontId="0" fillId="8" borderId="42" xfId="0" applyFill="1" applyBorder="1" applyProtection="1">
      <protection hidden="1"/>
    </xf>
    <xf numFmtId="0" fontId="0" fillId="8" borderId="43" xfId="0" applyFill="1" applyBorder="1" applyAlignment="1" applyProtection="1">
      <alignment wrapText="1"/>
      <protection hidden="1"/>
    </xf>
    <xf numFmtId="2" fontId="0" fillId="8" borderId="43" xfId="0" applyNumberFormat="1" applyFill="1" applyBorder="1" applyAlignment="1" applyProtection="1">
      <alignment wrapText="1"/>
      <protection hidden="1"/>
    </xf>
    <xf numFmtId="2" fontId="0" fillId="8" borderId="44" xfId="0" applyNumberFormat="1" applyFill="1" applyBorder="1" applyAlignment="1" applyProtection="1">
      <alignment wrapText="1"/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21" xfId="0" applyFill="1" applyBorder="1" applyAlignment="1" applyProtection="1">
      <alignment wrapText="1"/>
      <protection hidden="1"/>
    </xf>
    <xf numFmtId="0" fontId="0" fillId="10" borderId="20" xfId="0" applyFill="1" applyBorder="1" applyAlignment="1" applyProtection="1">
      <alignment wrapText="1"/>
      <protection hidden="1"/>
    </xf>
    <xf numFmtId="0" fontId="0" fillId="10" borderId="21" xfId="0" applyFill="1" applyBorder="1" applyAlignment="1" applyProtection="1">
      <alignment wrapText="1"/>
      <protection hidden="1"/>
    </xf>
    <xf numFmtId="0" fontId="0" fillId="9" borderId="32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10" borderId="19" xfId="0" applyFill="1" applyBorder="1" applyProtection="1">
      <protection hidden="1"/>
    </xf>
    <xf numFmtId="0" fontId="0" fillId="10" borderId="33" xfId="0" applyFill="1" applyBorder="1" applyAlignment="1" applyProtection="1">
      <alignment wrapText="1"/>
      <protection hidden="1"/>
    </xf>
    <xf numFmtId="2" fontId="0" fillId="9" borderId="21" xfId="0" applyNumberFormat="1" applyFill="1" applyBorder="1" applyAlignment="1" applyProtection="1">
      <alignment wrapText="1"/>
      <protection hidden="1"/>
    </xf>
    <xf numFmtId="2" fontId="0" fillId="10" borderId="21" xfId="0" applyNumberFormat="1" applyFill="1" applyBorder="1" applyAlignment="1" applyProtection="1">
      <alignment wrapText="1"/>
      <protection hidden="1"/>
    </xf>
    <xf numFmtId="2" fontId="0" fillId="9" borderId="21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47" xfId="0" applyFill="1" applyBorder="1" applyAlignment="1" applyProtection="1">
      <alignment wrapText="1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Alignment="1" applyProtection="1">
      <alignment wrapText="1"/>
      <protection hidden="1"/>
    </xf>
    <xf numFmtId="2" fontId="0" fillId="9" borderId="43" xfId="0" applyNumberFormat="1" applyFill="1" applyBorder="1" applyAlignment="1" applyProtection="1">
      <alignment wrapText="1"/>
      <protection hidden="1"/>
    </xf>
    <xf numFmtId="2" fontId="0" fillId="9" borderId="44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locked="0" hidden="1"/>
    </xf>
    <xf numFmtId="0" fontId="11" fillId="0" borderId="12" xfId="1" applyFont="1" applyFill="1" applyBorder="1" applyAlignment="1" applyProtection="1">
      <alignment vertical="center" wrapText="1"/>
      <protection locked="0" hidden="1"/>
    </xf>
    <xf numFmtId="0" fontId="4" fillId="4" borderId="56" xfId="1" applyFont="1" applyFill="1" applyBorder="1" applyProtection="1">
      <protection locked="0" hidden="1"/>
    </xf>
    <xf numFmtId="0" fontId="16" fillId="0" borderId="36" xfId="4" applyBorder="1" applyAlignment="1">
      <alignment horizontal="left" vertical="center" wrapText="1" indent="1"/>
    </xf>
    <xf numFmtId="0" fontId="0" fillId="0" borderId="36" xfId="0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70" xfId="0" applyBorder="1" applyAlignment="1" applyProtection="1">
      <alignment horizontal="left" vertical="center" wrapText="1"/>
      <protection locked="0" hidden="1"/>
    </xf>
    <xf numFmtId="0" fontId="11" fillId="0" borderId="69" xfId="1" applyFont="1" applyFill="1" applyBorder="1" applyAlignment="1" applyProtection="1">
      <alignment horizontal="left" vertical="center" wrapText="1"/>
      <protection locked="0" hidden="1"/>
    </xf>
    <xf numFmtId="0" fontId="11" fillId="4" borderId="71" xfId="1" applyFont="1" applyFill="1" applyBorder="1" applyAlignment="1" applyProtection="1">
      <alignment horizontal="left"/>
      <protection locked="0" hidden="1"/>
    </xf>
    <xf numFmtId="0" fontId="1" fillId="11" borderId="13" xfId="2" applyFill="1" applyBorder="1" applyAlignment="1" applyProtection="1">
      <alignment vertical="center" wrapText="1"/>
      <protection locked="0" hidden="1"/>
    </xf>
    <xf numFmtId="0" fontId="12" fillId="0" borderId="19" xfId="1" applyFont="1" applyFill="1" applyBorder="1" applyAlignment="1" applyProtection="1">
      <alignment horizontal="center"/>
      <protection locked="0" hidden="1"/>
    </xf>
    <xf numFmtId="0" fontId="12" fillId="0" borderId="19" xfId="1" applyFont="1" applyFill="1" applyBorder="1" applyAlignment="1" applyProtection="1">
      <alignment horizontal="center" wrapText="1"/>
      <protection locked="0" hidden="1"/>
    </xf>
    <xf numFmtId="0" fontId="14" fillId="0" borderId="24" xfId="1" applyFont="1" applyFill="1" applyBorder="1" applyAlignment="1" applyProtection="1">
      <alignment horizontal="right" vertical="center" wrapText="1"/>
      <protection locked="0" hidden="1"/>
    </xf>
    <xf numFmtId="0" fontId="12" fillId="0" borderId="21" xfId="1" applyFont="1" applyFill="1" applyBorder="1" applyProtection="1"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1" fillId="4" borderId="0" xfId="1" applyFont="1" applyFill="1" applyBorder="1" applyAlignment="1" applyProtection="1">
      <alignment horizontal="left"/>
      <protection locked="0" hidden="1"/>
    </xf>
    <xf numFmtId="0" fontId="12" fillId="0" borderId="28" xfId="1" applyFont="1" applyFill="1" applyBorder="1" applyAlignment="1" applyProtection="1">
      <alignment horizontal="center"/>
      <protection locked="0" hidden="1"/>
    </xf>
    <xf numFmtId="0" fontId="2" fillId="11" borderId="89" xfId="0" applyFont="1" applyFill="1" applyBorder="1" applyAlignment="1" applyProtection="1">
      <alignment horizontal="center"/>
      <protection locked="0" hidden="1"/>
    </xf>
    <xf numFmtId="2" fontId="11" fillId="4" borderId="74" xfId="1" applyNumberFormat="1" applyFont="1" applyFill="1" applyBorder="1" applyAlignment="1" applyProtection="1">
      <alignment horizontal="right"/>
      <protection locked="0" hidden="1"/>
    </xf>
    <xf numFmtId="0" fontId="22" fillId="0" borderId="94" xfId="0" applyFont="1" applyBorder="1" applyAlignment="1">
      <alignment horizontal="center" readingOrder="1"/>
    </xf>
    <xf numFmtId="0" fontId="22" fillId="0" borderId="95" xfId="0" applyFont="1" applyBorder="1" applyAlignment="1">
      <alignment horizontal="center" wrapText="1" readingOrder="1"/>
    </xf>
    <xf numFmtId="0" fontId="12" fillId="0" borderId="27" xfId="1" applyFont="1" applyFill="1" applyBorder="1" applyAlignment="1" applyProtection="1">
      <alignment horizontal="left"/>
      <protection locked="0" hidden="1"/>
    </xf>
    <xf numFmtId="0" fontId="25" fillId="0" borderId="96" xfId="0" applyFont="1" applyBorder="1"/>
    <xf numFmtId="0" fontId="25" fillId="0" borderId="96" xfId="0" applyFont="1" applyBorder="1" applyAlignment="1">
      <alignment wrapText="1"/>
    </xf>
    <xf numFmtId="0" fontId="26" fillId="0" borderId="96" xfId="0" applyFont="1" applyBorder="1" applyAlignment="1">
      <alignment wrapText="1"/>
    </xf>
    <xf numFmtId="0" fontId="27" fillId="0" borderId="96" xfId="0" applyFont="1" applyBorder="1"/>
    <xf numFmtId="0" fontId="28" fillId="0" borderId="96" xfId="0" applyFont="1" applyBorder="1"/>
    <xf numFmtId="0" fontId="28" fillId="0" borderId="97" xfId="0" applyFont="1" applyBorder="1"/>
    <xf numFmtId="0" fontId="0" fillId="0" borderId="96" xfId="0" applyBorder="1" applyAlignment="1">
      <alignment wrapText="1"/>
    </xf>
    <xf numFmtId="0" fontId="11" fillId="0" borderId="72" xfId="1" applyFont="1" applyFill="1" applyBorder="1" applyAlignment="1" applyProtection="1">
      <protection hidden="1"/>
    </xf>
    <xf numFmtId="0" fontId="11" fillId="0" borderId="28" xfId="1" applyFont="1" applyFill="1" applyBorder="1" applyAlignment="1" applyProtection="1">
      <protection hidden="1"/>
    </xf>
    <xf numFmtId="0" fontId="11" fillId="0" borderId="75" xfId="1" applyFont="1" applyFill="1" applyBorder="1" applyProtection="1">
      <protection hidden="1"/>
    </xf>
    <xf numFmtId="0" fontId="11" fillId="0" borderId="89" xfId="1" applyFont="1" applyFill="1" applyBorder="1" applyAlignment="1" applyProtection="1">
      <protection hidden="1"/>
    </xf>
    <xf numFmtId="0" fontId="11" fillId="0" borderId="23" xfId="1" applyFont="1" applyFill="1" applyBorder="1" applyAlignment="1" applyProtection="1">
      <protection hidden="1"/>
    </xf>
    <xf numFmtId="0" fontId="11" fillId="0" borderId="93" xfId="1" applyFont="1" applyFill="1" applyBorder="1" applyProtection="1">
      <protection hidden="1"/>
    </xf>
    <xf numFmtId="0" fontId="9" fillId="0" borderId="25" xfId="1" applyFont="1" applyFill="1" applyBorder="1" applyAlignment="1" applyProtection="1">
      <alignment horizontal="left" vertical="center" wrapText="1"/>
      <protection locked="0" hidden="1"/>
    </xf>
    <xf numFmtId="0" fontId="9" fillId="0" borderId="26" xfId="1" applyFont="1" applyFill="1" applyBorder="1" applyAlignment="1" applyProtection="1">
      <alignment horizontal="left" vertical="center" wrapText="1"/>
      <protection locked="0" hidden="1"/>
    </xf>
    <xf numFmtId="0" fontId="11" fillId="4" borderId="79" xfId="1" applyFont="1" applyFill="1" applyBorder="1" applyAlignment="1" applyProtection="1">
      <alignment horizontal="left"/>
      <protection locked="0" hidden="1"/>
    </xf>
    <xf numFmtId="0" fontId="11" fillId="4" borderId="60" xfId="1" applyFont="1" applyFill="1" applyBorder="1" applyAlignment="1" applyProtection="1">
      <alignment horizontal="left"/>
      <protection locked="0" hidden="1"/>
    </xf>
    <xf numFmtId="0" fontId="11" fillId="4" borderId="76" xfId="1" applyFont="1" applyFill="1" applyBorder="1" applyAlignment="1" applyProtection="1">
      <alignment horizontal="left"/>
      <protection locked="0" hidden="1"/>
    </xf>
    <xf numFmtId="0" fontId="11" fillId="4" borderId="58" xfId="1" applyFont="1" applyFill="1" applyBorder="1" applyAlignment="1" applyProtection="1">
      <alignment horizontal="left"/>
      <protection locked="0" hidden="1"/>
    </xf>
    <xf numFmtId="0" fontId="11" fillId="4" borderId="76" xfId="1" applyFont="1" applyFill="1" applyBorder="1" applyAlignment="1" applyProtection="1">
      <alignment horizontal="center"/>
      <protection locked="0" hidden="1"/>
    </xf>
    <xf numFmtId="0" fontId="11" fillId="4" borderId="0" xfId="1" applyFont="1" applyFill="1" applyBorder="1" applyAlignment="1" applyProtection="1">
      <alignment horizontal="center"/>
      <protection locked="0" hidden="1"/>
    </xf>
    <xf numFmtId="0" fontId="11" fillId="4" borderId="77" xfId="1" applyFont="1" applyFill="1" applyBorder="1" applyAlignment="1" applyProtection="1">
      <alignment horizontal="center"/>
      <protection locked="0" hidden="1"/>
    </xf>
    <xf numFmtId="0" fontId="11" fillId="4" borderId="58" xfId="1" applyFont="1" applyFill="1" applyBorder="1" applyAlignment="1" applyProtection="1">
      <alignment horizontal="center"/>
      <protection locked="0" hidden="1"/>
    </xf>
    <xf numFmtId="0" fontId="11" fillId="4" borderId="71" xfId="1" applyFont="1" applyFill="1" applyBorder="1" applyAlignment="1" applyProtection="1">
      <alignment horizontal="center"/>
      <protection locked="0" hidden="1"/>
    </xf>
    <xf numFmtId="0" fontId="11" fillId="4" borderId="59" xfId="1" applyFont="1" applyFill="1" applyBorder="1" applyAlignment="1" applyProtection="1">
      <alignment horizontal="center"/>
      <protection locked="0" hidden="1"/>
    </xf>
    <xf numFmtId="0" fontId="23" fillId="0" borderId="85" xfId="0" applyFont="1" applyBorder="1" applyAlignment="1">
      <alignment horizontal="center" vertical="center" wrapText="1" readingOrder="1"/>
    </xf>
    <xf numFmtId="0" fontId="24" fillId="0" borderId="82" xfId="0" applyFont="1" applyBorder="1" applyAlignment="1">
      <alignment horizontal="center" vertical="center" wrapText="1" readingOrder="1"/>
    </xf>
    <xf numFmtId="0" fontId="24" fillId="0" borderId="85" xfId="0" applyFont="1" applyBorder="1" applyAlignment="1">
      <alignment horizontal="center" vertical="center" wrapText="1" readingOrder="1"/>
    </xf>
    <xf numFmtId="0" fontId="24" fillId="0" borderId="78" xfId="0" applyFont="1" applyBorder="1" applyAlignment="1">
      <alignment horizontal="center" vertical="center" wrapText="1" readingOrder="1"/>
    </xf>
    <xf numFmtId="0" fontId="24" fillId="0" borderId="87" xfId="0" applyFont="1" applyBorder="1" applyAlignment="1">
      <alignment horizontal="center" vertical="center" wrapText="1" readingOrder="1"/>
    </xf>
    <xf numFmtId="0" fontId="24" fillId="0" borderId="88" xfId="0" applyFont="1" applyBorder="1" applyAlignment="1">
      <alignment horizontal="center" vertical="center" wrapText="1" readingOrder="1"/>
    </xf>
    <xf numFmtId="0" fontId="2" fillId="11" borderId="83" xfId="0" applyFont="1" applyFill="1" applyBorder="1" applyAlignment="1" applyProtection="1">
      <alignment horizontal="center"/>
      <protection locked="0" hidden="1"/>
    </xf>
    <xf numFmtId="0" fontId="2" fillId="11" borderId="80" xfId="0" applyFont="1" applyFill="1" applyBorder="1" applyAlignment="1" applyProtection="1">
      <alignment horizontal="center"/>
      <protection locked="0" hidden="1"/>
    </xf>
    <xf numFmtId="0" fontId="2" fillId="0" borderId="84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34" xfId="0" applyFont="1" applyBorder="1" applyAlignment="1" applyProtection="1">
      <alignment horizontal="center"/>
      <protection hidden="1"/>
    </xf>
    <xf numFmtId="0" fontId="2" fillId="0" borderId="73" xfId="0" applyFont="1" applyBorder="1" applyAlignment="1" applyProtection="1">
      <alignment horizontal="center"/>
      <protection hidden="1"/>
    </xf>
    <xf numFmtId="0" fontId="2" fillId="0" borderId="81" xfId="0" applyFont="1" applyBorder="1" applyAlignment="1" applyProtection="1">
      <alignment horizontal="center"/>
      <protection hidden="1"/>
    </xf>
    <xf numFmtId="0" fontId="2" fillId="0" borderId="86" xfId="0" applyFont="1" applyBorder="1" applyAlignment="1" applyProtection="1">
      <alignment horizontal="center"/>
      <protection hidden="1"/>
    </xf>
    <xf numFmtId="0" fontId="2" fillId="0" borderId="90" xfId="0" applyFont="1" applyBorder="1" applyAlignment="1" applyProtection="1">
      <alignment horizontal="center"/>
      <protection hidden="1"/>
    </xf>
    <xf numFmtId="0" fontId="2" fillId="0" borderId="91" xfId="0" applyFont="1" applyBorder="1" applyAlignment="1" applyProtection="1">
      <alignment horizontal="center"/>
      <protection hidden="1"/>
    </xf>
    <xf numFmtId="0" fontId="2" fillId="0" borderId="92" xfId="0" applyFont="1" applyBorder="1" applyAlignment="1" applyProtection="1">
      <alignment horizontal="center"/>
      <protection hidden="1"/>
    </xf>
    <xf numFmtId="0" fontId="17" fillId="0" borderId="3" xfId="1" applyFont="1" applyFill="1" applyBorder="1" applyAlignment="1" applyProtection="1">
      <alignment horizontal="center" vertical="center" wrapText="1"/>
      <protection locked="0" hidden="1"/>
    </xf>
    <xf numFmtId="0" fontId="18" fillId="0" borderId="4" xfId="1" applyFont="1" applyFill="1" applyBorder="1" applyAlignment="1" applyProtection="1">
      <alignment horizontal="center" vertical="center" wrapText="1"/>
      <protection locked="0" hidden="1"/>
    </xf>
    <xf numFmtId="0" fontId="18" fillId="0" borderId="17" xfId="1" applyFont="1" applyFill="1" applyBorder="1" applyAlignment="1" applyProtection="1">
      <alignment horizontal="center" vertical="center" wrapText="1"/>
      <protection locked="0" hidden="1"/>
    </xf>
    <xf numFmtId="0" fontId="18" fillId="0" borderId="5" xfId="1" applyFont="1" applyFill="1" applyBorder="1" applyAlignment="1" applyProtection="1">
      <alignment horizontal="center" vertical="center" wrapText="1"/>
      <protection locked="0" hidden="1"/>
    </xf>
    <xf numFmtId="0" fontId="4" fillId="0" borderId="6" xfId="1" applyFont="1" applyFill="1" applyBorder="1" applyAlignment="1" applyProtection="1">
      <alignment horizontal="center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67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68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9" fillId="0" borderId="3" xfId="1" applyFont="1" applyFill="1" applyBorder="1" applyAlignment="1" applyProtection="1">
      <alignment horizontal="center" vertical="center" wrapText="1"/>
      <protection locked="0" hidden="1"/>
    </xf>
    <xf numFmtId="0" fontId="10" fillId="0" borderId="4" xfId="1" applyFont="1" applyFill="1" applyBorder="1" applyAlignment="1" applyProtection="1">
      <alignment horizontal="center" vertical="center" wrapText="1"/>
      <protection locked="0" hidden="1"/>
    </xf>
    <xf numFmtId="0" fontId="10" fillId="0" borderId="17" xfId="1" applyFont="1" applyFill="1" applyBorder="1" applyAlignment="1" applyProtection="1">
      <alignment horizontal="center" vertical="center" wrapText="1"/>
      <protection locked="0" hidden="1"/>
    </xf>
    <xf numFmtId="0" fontId="10" fillId="0" borderId="5" xfId="1" applyFont="1" applyFill="1" applyBorder="1" applyAlignment="1" applyProtection="1">
      <alignment horizontal="center"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69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0" fillId="0" borderId="15" xfId="0" applyBorder="1" applyAlignment="1" applyProtection="1">
      <alignment horizontal="left" vertical="center" wrapText="1"/>
      <protection locked="0" hidden="1"/>
    </xf>
    <xf numFmtId="0" fontId="0" fillId="0" borderId="16" xfId="0" applyBorder="1" applyAlignment="1" applyProtection="1">
      <alignment horizontal="left" vertical="center" wrapText="1"/>
      <protection locked="0" hidden="1"/>
    </xf>
    <xf numFmtId="0" fontId="0" fillId="0" borderId="57" xfId="0" applyBorder="1" applyAlignment="1" applyProtection="1">
      <alignment horizontal="left" vertical="center" wrapText="1"/>
      <protection locked="0" hidden="1"/>
    </xf>
    <xf numFmtId="0" fontId="11" fillId="0" borderId="12" xfId="1" applyFont="1" applyFill="1" applyBorder="1" applyAlignment="1" applyProtection="1">
      <alignment horizontal="left" vertical="center" wrapText="1"/>
      <protection locked="0" hidden="1"/>
    </xf>
    <xf numFmtId="0" fontId="11" fillId="0" borderId="13" xfId="1" applyFont="1" applyFill="1" applyBorder="1" applyAlignment="1" applyProtection="1">
      <alignment horizontal="left" vertical="center" wrapText="1"/>
      <protection locked="0" hidden="1"/>
    </xf>
    <xf numFmtId="0" fontId="11" fillId="0" borderId="66" xfId="1" applyFont="1" applyFill="1" applyBorder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11" fillId="0" borderId="65" xfId="1" applyFont="1" applyFill="1" applyBorder="1" applyAlignment="1" applyProtection="1">
      <alignment horizontal="left" vertical="center" wrapText="1"/>
      <protection locked="0" hidden="1"/>
    </xf>
    <xf numFmtId="0" fontId="20" fillId="0" borderId="10" xfId="1" applyFont="1" applyFill="1" applyBorder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10" xfId="1" applyFont="1" applyFill="1" applyBorder="1" applyAlignment="1" applyProtection="1">
      <alignment horizontal="left"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5" fillId="5" borderId="39" xfId="0" applyFont="1" applyFill="1" applyBorder="1" applyAlignment="1" applyProtection="1">
      <alignment horizontal="center" vertical="center"/>
      <protection hidden="1"/>
    </xf>
    <xf numFmtId="0" fontId="15" fillId="5" borderId="18" xfId="0" applyFont="1" applyFill="1" applyBorder="1" applyAlignment="1" applyProtection="1">
      <alignment horizontal="center" vertical="center"/>
      <protection hidden="1"/>
    </xf>
    <xf numFmtId="0" fontId="15" fillId="5" borderId="40" xfId="0" applyFont="1" applyFill="1" applyBorder="1" applyAlignment="1" applyProtection="1">
      <alignment horizontal="center" vertical="center"/>
      <protection hidden="1"/>
    </xf>
    <xf numFmtId="0" fontId="0" fillId="4" borderId="51" xfId="0" applyFill="1" applyBorder="1" applyAlignment="1" applyProtection="1">
      <alignment horizontal="center" vertical="center"/>
      <protection hidden="1"/>
    </xf>
    <xf numFmtId="0" fontId="0" fillId="4" borderId="33" xfId="0" applyFill="1" applyBorder="1" applyAlignment="1" applyProtection="1">
      <alignment horizontal="center" vertical="center"/>
      <protection hidden="1"/>
    </xf>
    <xf numFmtId="0" fontId="2" fillId="4" borderId="25" xfId="0" applyFont="1" applyFill="1" applyBorder="1" applyAlignment="1" applyProtection="1">
      <alignment horizontal="left" vertical="center" wrapText="1"/>
      <protection hidden="1"/>
    </xf>
    <xf numFmtId="0" fontId="2" fillId="4" borderId="19" xfId="0" applyFont="1" applyFill="1" applyBorder="1" applyAlignment="1" applyProtection="1">
      <alignment horizontal="left" vertical="center" wrapText="1"/>
      <protection hidden="1"/>
    </xf>
    <xf numFmtId="0" fontId="15" fillId="8" borderId="42" xfId="0" applyFont="1" applyFill="1" applyBorder="1" applyAlignment="1" applyProtection="1">
      <alignment horizontal="center" vertical="center"/>
      <protection hidden="1"/>
    </xf>
    <xf numFmtId="0" fontId="15" fillId="8" borderId="43" xfId="0" applyFont="1" applyFill="1" applyBorder="1" applyAlignment="1" applyProtection="1">
      <alignment horizontal="center" vertical="center"/>
      <protection hidden="1"/>
    </xf>
    <xf numFmtId="0" fontId="15" fillId="8" borderId="44" xfId="0" applyFont="1" applyFill="1" applyBorder="1" applyAlignment="1" applyProtection="1">
      <alignment horizontal="center" vertical="center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20" xfId="0" applyFill="1" applyBorder="1" applyAlignment="1" applyProtection="1">
      <alignment horizontal="center" wrapText="1"/>
      <protection hidden="1"/>
    </xf>
    <xf numFmtId="0" fontId="2" fillId="7" borderId="30" xfId="0" applyFont="1" applyFill="1" applyBorder="1" applyAlignment="1" applyProtection="1">
      <alignment horizontal="left" vertical="center" wrapText="1"/>
      <protection hidden="1"/>
    </xf>
    <xf numFmtId="0" fontId="2" fillId="7" borderId="46" xfId="0" applyFont="1" applyFill="1" applyBorder="1" applyAlignment="1" applyProtection="1">
      <alignment horizontal="left" vertical="center" wrapText="1"/>
      <protection hidden="1"/>
    </xf>
    <xf numFmtId="0" fontId="2" fillId="7" borderId="19" xfId="0" applyFont="1" applyFill="1" applyBorder="1" applyAlignment="1" applyProtection="1">
      <alignment horizontal="left" vertic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0" fillId="8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/>
      <protection hidden="1"/>
    </xf>
    <xf numFmtId="0" fontId="0" fillId="7" borderId="24" xfId="0" applyFill="1" applyBorder="1" applyAlignment="1" applyProtection="1">
      <alignment horizontal="center" wrapText="1"/>
      <protection hidden="1"/>
    </xf>
    <xf numFmtId="0" fontId="0" fillId="7" borderId="26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2" fillId="10" borderId="25" xfId="0" applyFont="1" applyFill="1" applyBorder="1" applyAlignment="1" applyProtection="1">
      <alignment horizontal="left" vertical="center" wrapText="1"/>
      <protection hidden="1"/>
    </xf>
    <xf numFmtId="0" fontId="2" fillId="10" borderId="51" xfId="0" applyFont="1" applyFill="1" applyBorder="1" applyAlignment="1" applyProtection="1">
      <alignment horizontal="left" vertical="center" wrapText="1"/>
      <protection hidden="1"/>
    </xf>
    <xf numFmtId="0" fontId="2" fillId="10" borderId="19" xfId="0" applyFont="1" applyFill="1" applyBorder="1" applyAlignment="1" applyProtection="1">
      <alignment horizontal="left" vertic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9" borderId="52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15" fillId="5" borderId="49" xfId="0" applyFont="1" applyFill="1" applyBorder="1" applyAlignment="1" applyProtection="1">
      <alignment horizontal="center" vertical="center"/>
      <protection hidden="1"/>
    </xf>
    <xf numFmtId="0" fontId="15" fillId="5" borderId="50" xfId="0" applyFont="1" applyFill="1" applyBorder="1" applyAlignment="1" applyProtection="1">
      <alignment horizontal="center" vertical="center"/>
      <protection hidden="1"/>
    </xf>
    <xf numFmtId="0" fontId="15" fillId="5" borderId="48" xfId="0" applyFont="1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0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0" fillId="5" borderId="52" xfId="0" applyFill="1" applyBorder="1" applyAlignment="1" applyProtection="1">
      <alignment horizontal="center"/>
      <protection hidden="1"/>
    </xf>
    <xf numFmtId="0" fontId="15" fillId="9" borderId="35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15" fillId="9" borderId="34" xfId="0" applyFont="1" applyFill="1" applyBorder="1" applyAlignment="1" applyProtection="1">
      <alignment horizontal="center" vertical="center"/>
      <protection hidden="1"/>
    </xf>
    <xf numFmtId="0" fontId="0" fillId="9" borderId="20" xfId="0" applyFill="1" applyBorder="1" applyAlignment="1" applyProtection="1">
      <alignment horizontal="center" wrapText="1"/>
      <protection hidden="1"/>
    </xf>
    <xf numFmtId="0" fontId="20" fillId="0" borderId="61" xfId="0" applyFont="1" applyBorder="1" applyAlignment="1">
      <alignment horizontal="center" wrapText="1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0</xdr:colOff>
          <xdr:row>17</xdr:row>
          <xdr:rowOff>142875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9525</xdr:rowOff>
        </xdr:from>
        <xdr:to>
          <xdr:col>7</xdr:col>
          <xdr:colOff>9525</xdr:colOff>
          <xdr:row>14</xdr:row>
          <xdr:rowOff>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/>
    <row r="2" spans="2:11" ht="36.75" customHeight="1" thickBot="1">
      <c r="B2" s="207" t="s">
        <v>0</v>
      </c>
      <c r="C2" s="208"/>
      <c r="D2" s="208"/>
      <c r="E2" s="208"/>
      <c r="F2" s="208"/>
      <c r="G2" s="208"/>
      <c r="H2" s="208"/>
      <c r="I2" s="208"/>
      <c r="J2" s="208"/>
      <c r="K2" s="209"/>
    </row>
    <row r="3" spans="2:11" ht="45.75" thickBot="1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/>
    <row r="16" spans="2:11" ht="35.25" customHeight="1">
      <c r="B16" s="239" t="s">
        <v>22</v>
      </c>
      <c r="C16" s="240"/>
      <c r="D16" s="240"/>
      <c r="E16" s="240"/>
      <c r="F16" s="240"/>
      <c r="G16" s="240"/>
      <c r="H16" s="240"/>
      <c r="I16" s="240"/>
      <c r="J16" s="241"/>
    </row>
    <row r="17" spans="2:10">
      <c r="B17" s="242" t="s">
        <v>1</v>
      </c>
      <c r="C17" s="212" t="s">
        <v>2</v>
      </c>
      <c r="D17" s="210" t="s">
        <v>23</v>
      </c>
      <c r="E17" s="244" t="s">
        <v>24</v>
      </c>
      <c r="F17" s="245"/>
      <c r="G17" s="246" t="s">
        <v>25</v>
      </c>
      <c r="H17" s="247"/>
      <c r="I17" s="248" t="s">
        <v>26</v>
      </c>
      <c r="J17" s="245"/>
    </row>
    <row r="18" spans="2:10">
      <c r="B18" s="243"/>
      <c r="C18" s="213"/>
      <c r="D18" s="211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>
      <c r="B31" s="214" t="s">
        <v>31</v>
      </c>
      <c r="C31" s="215"/>
      <c r="D31" s="215"/>
      <c r="E31" s="215"/>
      <c r="F31" s="215"/>
      <c r="G31" s="215"/>
      <c r="H31" s="215"/>
      <c r="I31" s="215"/>
      <c r="J31" s="216"/>
    </row>
    <row r="32" spans="2:10">
      <c r="B32" s="217" t="s">
        <v>1</v>
      </c>
      <c r="C32" s="219" t="s">
        <v>2</v>
      </c>
      <c r="D32" s="220"/>
      <c r="E32" s="227" t="s">
        <v>24</v>
      </c>
      <c r="F32" s="228"/>
      <c r="G32" s="225" t="s">
        <v>25</v>
      </c>
      <c r="H32" s="226"/>
      <c r="I32" s="223" t="s">
        <v>26</v>
      </c>
      <c r="J32" s="224"/>
    </row>
    <row r="33" spans="2:10">
      <c r="B33" s="218"/>
      <c r="C33" s="221"/>
      <c r="D33" s="222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/>
    <row r="46" spans="2:10" ht="36" customHeight="1" thickBot="1">
      <c r="B46" s="249" t="s">
        <v>34</v>
      </c>
      <c r="C46" s="250"/>
      <c r="D46" s="250"/>
      <c r="E46" s="250"/>
      <c r="F46" s="250"/>
      <c r="G46" s="250"/>
      <c r="H46" s="250"/>
      <c r="I46" s="250"/>
      <c r="J46" s="251"/>
    </row>
    <row r="47" spans="2:10" ht="15.75" customHeight="1">
      <c r="B47" s="233" t="s">
        <v>1</v>
      </c>
      <c r="C47" s="229" t="s">
        <v>2</v>
      </c>
      <c r="D47" s="230"/>
      <c r="E47" s="233" t="s">
        <v>24</v>
      </c>
      <c r="F47" s="234"/>
      <c r="G47" s="235" t="s">
        <v>25</v>
      </c>
      <c r="H47" s="236"/>
      <c r="I47" s="237" t="s">
        <v>26</v>
      </c>
      <c r="J47" s="238"/>
    </row>
    <row r="48" spans="2:10">
      <c r="B48" s="252"/>
      <c r="C48" s="231"/>
      <c r="D48" s="232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>
      <c r="C61" s="14"/>
      <c r="D61" s="14"/>
      <c r="E61" s="14"/>
      <c r="F61" s="14"/>
      <c r="G61" s="14"/>
      <c r="H61" s="14"/>
    </row>
    <row r="62" spans="2:10" ht="30.75" customHeight="1">
      <c r="C62" s="14"/>
      <c r="D62" s="14"/>
      <c r="E62" s="14"/>
      <c r="F62" s="14"/>
      <c r="G62" s="14"/>
      <c r="H62" s="14"/>
    </row>
    <row r="63" spans="2:10">
      <c r="C63" s="14"/>
      <c r="D63" s="14"/>
      <c r="E63" s="14"/>
      <c r="F63" s="14"/>
      <c r="G63" s="14"/>
      <c r="H63" s="14"/>
    </row>
    <row r="64" spans="2:10">
      <c r="C64" s="14"/>
      <c r="D64" s="14"/>
      <c r="E64" s="14"/>
      <c r="F64" s="14"/>
      <c r="G64" s="14"/>
      <c r="H64" s="14"/>
    </row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 ht="15.75" customHeight="1"/>
    <row r="73" s="14" customFormat="1" ht="15.75" customHeigh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2:G105"/>
  <sheetViews>
    <sheetView tabSelected="1" zoomScaleNormal="100" workbookViewId="0">
      <selection activeCell="H25" sqref="H25"/>
    </sheetView>
  </sheetViews>
  <sheetFormatPr defaultColWidth="9.140625" defaultRowHeight="15"/>
  <cols>
    <col min="1" max="1" width="4.7109375" style="105" customWidth="1"/>
    <col min="2" max="2" width="65.7109375" style="105" customWidth="1"/>
    <col min="3" max="3" width="26.28515625" style="105" customWidth="1"/>
    <col min="4" max="4" width="35.140625" style="105" customWidth="1"/>
    <col min="5" max="5" width="29" style="105" customWidth="1"/>
    <col min="6" max="6" width="12.7109375" style="105" customWidth="1"/>
    <col min="7" max="7" width="28.28515625" style="105" customWidth="1"/>
    <col min="8" max="16384" width="9.140625" style="105"/>
  </cols>
  <sheetData>
    <row r="2" spans="2:7" ht="43.5" customHeight="1">
      <c r="B2" s="177" t="s">
        <v>35</v>
      </c>
      <c r="C2" s="178"/>
      <c r="D2" s="178"/>
      <c r="E2" s="178"/>
      <c r="F2" s="179"/>
      <c r="G2" s="180"/>
    </row>
    <row r="3" spans="2:7">
      <c r="B3" s="181"/>
      <c r="C3" s="181"/>
      <c r="D3" s="181"/>
      <c r="E3" s="181"/>
      <c r="F3" s="181"/>
      <c r="G3" s="181"/>
    </row>
    <row r="4" spans="2:7">
      <c r="B4" s="109" t="s">
        <v>36</v>
      </c>
      <c r="C4" s="182"/>
      <c r="D4" s="182"/>
      <c r="E4" s="182"/>
      <c r="F4" s="183"/>
      <c r="G4" s="184"/>
    </row>
    <row r="5" spans="2:7">
      <c r="B5" s="106" t="s">
        <v>37</v>
      </c>
      <c r="C5" s="185"/>
      <c r="D5" s="185"/>
      <c r="E5" s="185"/>
      <c r="F5" s="186"/>
      <c r="G5" s="187"/>
    </row>
    <row r="6" spans="2:7">
      <c r="B6" s="106" t="s">
        <v>38</v>
      </c>
      <c r="C6" s="185"/>
      <c r="D6" s="185"/>
      <c r="E6" s="185"/>
      <c r="F6" s="186"/>
      <c r="G6" s="187"/>
    </row>
    <row r="7" spans="2:7">
      <c r="B7" s="106" t="s">
        <v>39</v>
      </c>
      <c r="C7" s="185"/>
      <c r="D7" s="185"/>
      <c r="E7" s="185"/>
      <c r="F7" s="186"/>
      <c r="G7" s="187"/>
    </row>
    <row r="8" spans="2:7">
      <c r="B8" s="106" t="s">
        <v>40</v>
      </c>
      <c r="C8" s="185"/>
      <c r="D8" s="185"/>
      <c r="E8" s="185"/>
      <c r="F8" s="186"/>
      <c r="G8" s="187"/>
    </row>
    <row r="9" spans="2:7">
      <c r="B9" s="106" t="s">
        <v>41</v>
      </c>
      <c r="C9" s="185"/>
      <c r="D9" s="185"/>
      <c r="E9" s="185"/>
      <c r="F9" s="186"/>
      <c r="G9" s="187"/>
    </row>
    <row r="10" spans="2:7" ht="14.45" customHeight="1">
      <c r="B10" s="110" t="s">
        <v>42</v>
      </c>
      <c r="C10" s="127" t="s">
        <v>43</v>
      </c>
      <c r="D10" s="122"/>
      <c r="E10" s="192"/>
      <c r="F10" s="193"/>
      <c r="G10" s="194"/>
    </row>
    <row r="11" spans="2:7">
      <c r="B11" s="181"/>
      <c r="C11" s="181"/>
      <c r="D11" s="181"/>
      <c r="E11" s="181"/>
      <c r="F11" s="181"/>
      <c r="G11" s="181"/>
    </row>
    <row r="12" spans="2:7" ht="30" customHeight="1">
      <c r="B12" s="188" t="s">
        <v>44</v>
      </c>
      <c r="C12" s="189"/>
      <c r="D12" s="189"/>
      <c r="E12" s="189"/>
      <c r="F12" s="190"/>
      <c r="G12" s="191"/>
    </row>
    <row r="13" spans="2:7" ht="31.5" customHeight="1">
      <c r="B13" s="195" t="s">
        <v>45</v>
      </c>
      <c r="C13" s="196"/>
      <c r="D13" s="196"/>
      <c r="E13" s="197"/>
      <c r="F13" s="119"/>
      <c r="G13" s="111"/>
    </row>
    <row r="14" spans="2:7" ht="45" customHeight="1">
      <c r="B14" s="200" t="s">
        <v>46</v>
      </c>
      <c r="C14" s="201"/>
      <c r="D14" s="201"/>
      <c r="E14" s="202"/>
      <c r="F14" s="117"/>
      <c r="G14" s="107"/>
    </row>
    <row r="15" spans="2:7" ht="30" customHeight="1">
      <c r="B15" s="203" t="s">
        <v>47</v>
      </c>
      <c r="C15" s="204"/>
      <c r="D15" s="204"/>
      <c r="E15" s="204"/>
      <c r="F15" s="115"/>
      <c r="G15" s="107"/>
    </row>
    <row r="16" spans="2:7" ht="30" customHeight="1">
      <c r="B16" s="205" t="s">
        <v>48</v>
      </c>
      <c r="C16" s="206"/>
      <c r="D16" s="206"/>
      <c r="E16" s="206"/>
      <c r="F16" s="116"/>
      <c r="G16" s="107"/>
    </row>
    <row r="17" spans="2:7" ht="33.75" customHeight="1">
      <c r="B17" s="198" t="s">
        <v>49</v>
      </c>
      <c r="C17" s="199"/>
      <c r="D17" s="199"/>
      <c r="E17" s="199"/>
      <c r="F17" s="120"/>
      <c r="G17" s="108"/>
    </row>
    <row r="18" spans="2:7" ht="15.75" thickBot="1">
      <c r="B18" s="181"/>
      <c r="C18" s="181"/>
      <c r="D18" s="181"/>
      <c r="E18" s="181"/>
      <c r="F18" s="181"/>
      <c r="G18" s="181"/>
    </row>
    <row r="19" spans="2:7" ht="21.6" customHeight="1">
      <c r="B19" s="125" t="s">
        <v>50</v>
      </c>
      <c r="C19" s="148" t="str">
        <f>'Zákl. nastavenie'!C4</f>
        <v>Cena celkom</v>
      </c>
      <c r="D19" s="148"/>
      <c r="E19" s="148"/>
      <c r="F19" s="148"/>
      <c r="G19" s="149"/>
    </row>
    <row r="20" spans="2:7">
      <c r="B20" s="134" t="s">
        <v>51</v>
      </c>
      <c r="C20" s="123" t="s">
        <v>52</v>
      </c>
      <c r="D20" s="129" t="s">
        <v>53</v>
      </c>
      <c r="E20" s="124" t="s">
        <v>54</v>
      </c>
      <c r="F20" s="124" t="s">
        <v>55</v>
      </c>
      <c r="G20" s="126" t="s">
        <v>56</v>
      </c>
    </row>
    <row r="21" spans="2:7" ht="29.25" customHeight="1">
      <c r="B21" s="141" t="s">
        <v>57</v>
      </c>
      <c r="C21" s="132">
        <v>1200</v>
      </c>
      <c r="D21" s="131">
        <v>0</v>
      </c>
      <c r="E21" s="142">
        <f>(D21*C21)</f>
        <v>0</v>
      </c>
      <c r="F21" s="143">
        <f t="shared" ref="F21:F85" si="0">IF(C$10="Som platcom DPH",E21*0.23,0)</f>
        <v>0</v>
      </c>
      <c r="G21" s="144">
        <f t="shared" ref="G21:G85" si="1">SUM(E21+F21)</f>
        <v>0</v>
      </c>
    </row>
    <row r="22" spans="2:7">
      <c r="B22" s="135" t="s">
        <v>58</v>
      </c>
      <c r="C22" s="133">
        <v>301</v>
      </c>
      <c r="D22" s="131">
        <v>0</v>
      </c>
      <c r="E22" s="142">
        <f>(D22*C22)</f>
        <v>0</v>
      </c>
      <c r="F22" s="143">
        <f t="shared" si="0"/>
        <v>0</v>
      </c>
      <c r="G22" s="144">
        <f t="shared" si="1"/>
        <v>0</v>
      </c>
    </row>
    <row r="23" spans="2:7">
      <c r="B23" s="135" t="s">
        <v>59</v>
      </c>
      <c r="C23" s="133">
        <v>25050</v>
      </c>
      <c r="D23" s="131">
        <v>0</v>
      </c>
      <c r="E23" s="142">
        <f t="shared" ref="E23:E86" si="2">(D23*C23)</f>
        <v>0</v>
      </c>
      <c r="F23" s="143">
        <f t="shared" si="0"/>
        <v>0</v>
      </c>
      <c r="G23" s="144">
        <f t="shared" si="1"/>
        <v>0</v>
      </c>
    </row>
    <row r="24" spans="2:7">
      <c r="B24" s="135" t="s">
        <v>60</v>
      </c>
      <c r="C24" s="133">
        <v>250</v>
      </c>
      <c r="D24" s="131">
        <v>0</v>
      </c>
      <c r="E24" s="142">
        <f t="shared" si="2"/>
        <v>0</v>
      </c>
      <c r="F24" s="143">
        <f t="shared" si="0"/>
        <v>0</v>
      </c>
      <c r="G24" s="144">
        <f t="shared" si="1"/>
        <v>0</v>
      </c>
    </row>
    <row r="25" spans="2:7" ht="29.25">
      <c r="B25" s="136" t="s">
        <v>61</v>
      </c>
      <c r="C25" s="133">
        <v>3000</v>
      </c>
      <c r="D25" s="131">
        <v>0</v>
      </c>
      <c r="E25" s="142">
        <f t="shared" si="2"/>
        <v>0</v>
      </c>
      <c r="F25" s="143">
        <f t="shared" si="0"/>
        <v>0</v>
      </c>
      <c r="G25" s="144">
        <f t="shared" si="1"/>
        <v>0</v>
      </c>
    </row>
    <row r="26" spans="2:7">
      <c r="B26" s="135" t="s">
        <v>62</v>
      </c>
      <c r="C26" s="133">
        <v>2000</v>
      </c>
      <c r="D26" s="131">
        <v>0</v>
      </c>
      <c r="E26" s="142">
        <f t="shared" si="2"/>
        <v>0</v>
      </c>
      <c r="F26" s="143">
        <f t="shared" si="0"/>
        <v>0</v>
      </c>
      <c r="G26" s="144">
        <f t="shared" si="1"/>
        <v>0</v>
      </c>
    </row>
    <row r="27" spans="2:7">
      <c r="B27" s="135" t="s">
        <v>63</v>
      </c>
      <c r="C27" s="133">
        <v>27000</v>
      </c>
      <c r="D27" s="131">
        <v>0</v>
      </c>
      <c r="E27" s="142">
        <f t="shared" si="2"/>
        <v>0</v>
      </c>
      <c r="F27" s="143">
        <f t="shared" si="0"/>
        <v>0</v>
      </c>
      <c r="G27" s="144">
        <f t="shared" si="1"/>
        <v>0</v>
      </c>
    </row>
    <row r="28" spans="2:7">
      <c r="B28" s="135" t="s">
        <v>64</v>
      </c>
      <c r="C28" s="133">
        <v>29000</v>
      </c>
      <c r="D28" s="131">
        <v>0</v>
      </c>
      <c r="E28" s="142">
        <f t="shared" si="2"/>
        <v>0</v>
      </c>
      <c r="F28" s="143">
        <f t="shared" si="0"/>
        <v>0</v>
      </c>
      <c r="G28" s="144">
        <f t="shared" si="1"/>
        <v>0</v>
      </c>
    </row>
    <row r="29" spans="2:7">
      <c r="B29" s="135" t="s">
        <v>65</v>
      </c>
      <c r="C29" s="133">
        <v>1250</v>
      </c>
      <c r="D29" s="131">
        <v>0</v>
      </c>
      <c r="E29" s="142">
        <f t="shared" si="2"/>
        <v>0</v>
      </c>
      <c r="F29" s="143">
        <f t="shared" si="0"/>
        <v>0</v>
      </c>
      <c r="G29" s="144">
        <f t="shared" si="1"/>
        <v>0</v>
      </c>
    </row>
    <row r="30" spans="2:7">
      <c r="B30" s="135" t="s">
        <v>66</v>
      </c>
      <c r="C30" s="133">
        <v>4000</v>
      </c>
      <c r="D30" s="131">
        <v>0</v>
      </c>
      <c r="E30" s="142">
        <f t="shared" si="2"/>
        <v>0</v>
      </c>
      <c r="F30" s="143">
        <f t="shared" si="0"/>
        <v>0</v>
      </c>
      <c r="G30" s="144">
        <f t="shared" si="1"/>
        <v>0</v>
      </c>
    </row>
    <row r="31" spans="2:7">
      <c r="B31" s="135" t="s">
        <v>67</v>
      </c>
      <c r="C31" s="133">
        <v>1200</v>
      </c>
      <c r="D31" s="131">
        <v>0</v>
      </c>
      <c r="E31" s="142">
        <f t="shared" si="2"/>
        <v>0</v>
      </c>
      <c r="F31" s="143">
        <f t="shared" si="0"/>
        <v>0</v>
      </c>
      <c r="G31" s="144">
        <f t="shared" si="1"/>
        <v>0</v>
      </c>
    </row>
    <row r="32" spans="2:7" ht="43.5" customHeight="1">
      <c r="B32" s="137" t="s">
        <v>68</v>
      </c>
      <c r="C32" s="133">
        <v>8400</v>
      </c>
      <c r="D32" s="131">
        <v>0</v>
      </c>
      <c r="E32" s="142">
        <f t="shared" si="2"/>
        <v>0</v>
      </c>
      <c r="F32" s="143">
        <f t="shared" si="0"/>
        <v>0</v>
      </c>
      <c r="G32" s="144">
        <f t="shared" si="1"/>
        <v>0</v>
      </c>
    </row>
    <row r="33" spans="2:7">
      <c r="B33" s="135" t="s">
        <v>69</v>
      </c>
      <c r="C33" s="133">
        <v>11316</v>
      </c>
      <c r="D33" s="131">
        <v>0</v>
      </c>
      <c r="E33" s="142">
        <f t="shared" si="2"/>
        <v>0</v>
      </c>
      <c r="F33" s="143">
        <f t="shared" si="0"/>
        <v>0</v>
      </c>
      <c r="G33" s="144">
        <f t="shared" si="1"/>
        <v>0</v>
      </c>
    </row>
    <row r="34" spans="2:7" ht="31.5" customHeight="1">
      <c r="B34" s="136" t="s">
        <v>70</v>
      </c>
      <c r="C34" s="133">
        <v>120</v>
      </c>
      <c r="D34" s="131">
        <v>0</v>
      </c>
      <c r="E34" s="142">
        <f t="shared" si="2"/>
        <v>0</v>
      </c>
      <c r="F34" s="143">
        <f t="shared" si="0"/>
        <v>0</v>
      </c>
      <c r="G34" s="144">
        <f t="shared" si="1"/>
        <v>0</v>
      </c>
    </row>
    <row r="35" spans="2:7">
      <c r="B35" s="135" t="s">
        <v>71</v>
      </c>
      <c r="C35" s="133">
        <v>105</v>
      </c>
      <c r="D35" s="131">
        <v>0</v>
      </c>
      <c r="E35" s="142">
        <f t="shared" si="2"/>
        <v>0</v>
      </c>
      <c r="F35" s="143">
        <f t="shared" si="0"/>
        <v>0</v>
      </c>
      <c r="G35" s="144">
        <f t="shared" si="1"/>
        <v>0</v>
      </c>
    </row>
    <row r="36" spans="2:7">
      <c r="B36" s="135" t="s">
        <v>72</v>
      </c>
      <c r="C36" s="133">
        <v>105</v>
      </c>
      <c r="D36" s="131">
        <v>0</v>
      </c>
      <c r="E36" s="142">
        <f t="shared" si="2"/>
        <v>0</v>
      </c>
      <c r="F36" s="143">
        <f t="shared" si="0"/>
        <v>0</v>
      </c>
      <c r="G36" s="144">
        <f t="shared" si="1"/>
        <v>0</v>
      </c>
    </row>
    <row r="37" spans="2:7">
      <c r="B37" s="135" t="s">
        <v>73</v>
      </c>
      <c r="C37" s="133">
        <v>165</v>
      </c>
      <c r="D37" s="131">
        <v>0</v>
      </c>
      <c r="E37" s="142">
        <f t="shared" si="2"/>
        <v>0</v>
      </c>
      <c r="F37" s="143">
        <f t="shared" si="0"/>
        <v>0</v>
      </c>
      <c r="G37" s="144">
        <f t="shared" si="1"/>
        <v>0</v>
      </c>
    </row>
    <row r="38" spans="2:7">
      <c r="B38" s="135" t="s">
        <v>74</v>
      </c>
      <c r="C38" s="133">
        <v>60</v>
      </c>
      <c r="D38" s="131">
        <v>0</v>
      </c>
      <c r="E38" s="142">
        <f t="shared" si="2"/>
        <v>0</v>
      </c>
      <c r="F38" s="143">
        <f t="shared" si="0"/>
        <v>0</v>
      </c>
      <c r="G38" s="144">
        <f t="shared" si="1"/>
        <v>0</v>
      </c>
    </row>
    <row r="39" spans="2:7">
      <c r="B39" s="135" t="s">
        <v>75</v>
      </c>
      <c r="C39" s="133">
        <v>105</v>
      </c>
      <c r="D39" s="131">
        <v>0</v>
      </c>
      <c r="E39" s="145">
        <f t="shared" si="2"/>
        <v>0</v>
      </c>
      <c r="F39" s="146">
        <f t="shared" si="0"/>
        <v>0</v>
      </c>
      <c r="G39" s="147">
        <f t="shared" si="1"/>
        <v>0</v>
      </c>
    </row>
    <row r="40" spans="2:7">
      <c r="B40" s="135" t="s">
        <v>76</v>
      </c>
      <c r="C40" s="133">
        <v>75</v>
      </c>
      <c r="D40" s="131">
        <v>0</v>
      </c>
      <c r="E40" s="145">
        <f t="shared" si="2"/>
        <v>0</v>
      </c>
      <c r="F40" s="146">
        <f t="shared" si="0"/>
        <v>0</v>
      </c>
      <c r="G40" s="147">
        <f t="shared" si="1"/>
        <v>0</v>
      </c>
    </row>
    <row r="41" spans="2:7" ht="29.25">
      <c r="B41" s="136" t="s">
        <v>77</v>
      </c>
      <c r="C41" s="133">
        <v>60</v>
      </c>
      <c r="D41" s="131">
        <v>0</v>
      </c>
      <c r="E41" s="145">
        <f t="shared" si="2"/>
        <v>0</v>
      </c>
      <c r="F41" s="146">
        <f t="shared" si="0"/>
        <v>0</v>
      </c>
      <c r="G41" s="147">
        <f t="shared" si="1"/>
        <v>0</v>
      </c>
    </row>
    <row r="42" spans="2:7">
      <c r="B42" s="135" t="s">
        <v>78</v>
      </c>
      <c r="C42" s="133">
        <v>135</v>
      </c>
      <c r="D42" s="131">
        <v>0</v>
      </c>
      <c r="E42" s="145">
        <f t="shared" si="2"/>
        <v>0</v>
      </c>
      <c r="F42" s="146">
        <f t="shared" si="0"/>
        <v>0</v>
      </c>
      <c r="G42" s="147">
        <f t="shared" si="1"/>
        <v>0</v>
      </c>
    </row>
    <row r="43" spans="2:7">
      <c r="B43" s="135" t="s">
        <v>79</v>
      </c>
      <c r="C43" s="133">
        <v>135</v>
      </c>
      <c r="D43" s="131">
        <v>0</v>
      </c>
      <c r="E43" s="145">
        <f t="shared" si="2"/>
        <v>0</v>
      </c>
      <c r="F43" s="146">
        <f t="shared" si="0"/>
        <v>0</v>
      </c>
      <c r="G43" s="147">
        <f t="shared" si="1"/>
        <v>0</v>
      </c>
    </row>
    <row r="44" spans="2:7" ht="31.5" customHeight="1">
      <c r="B44" s="136" t="s">
        <v>80</v>
      </c>
      <c r="C44" s="133">
        <v>60</v>
      </c>
      <c r="D44" s="131">
        <v>0</v>
      </c>
      <c r="E44" s="145">
        <f t="shared" si="2"/>
        <v>0</v>
      </c>
      <c r="F44" s="146">
        <f t="shared" si="0"/>
        <v>0</v>
      </c>
      <c r="G44" s="147">
        <f t="shared" si="1"/>
        <v>0</v>
      </c>
    </row>
    <row r="45" spans="2:7" ht="32.25" customHeight="1">
      <c r="B45" s="136" t="s">
        <v>81</v>
      </c>
      <c r="C45" s="133">
        <v>105</v>
      </c>
      <c r="D45" s="131">
        <v>0</v>
      </c>
      <c r="E45" s="145">
        <f t="shared" si="2"/>
        <v>0</v>
      </c>
      <c r="F45" s="146">
        <f t="shared" si="0"/>
        <v>0</v>
      </c>
      <c r="G45" s="147">
        <f t="shared" si="1"/>
        <v>0</v>
      </c>
    </row>
    <row r="46" spans="2:7">
      <c r="B46" s="135" t="s">
        <v>82</v>
      </c>
      <c r="C46" s="133">
        <v>90</v>
      </c>
      <c r="D46" s="131">
        <v>0</v>
      </c>
      <c r="E46" s="145">
        <f t="shared" si="2"/>
        <v>0</v>
      </c>
      <c r="F46" s="146">
        <f t="shared" si="0"/>
        <v>0</v>
      </c>
      <c r="G46" s="147">
        <f t="shared" si="1"/>
        <v>0</v>
      </c>
    </row>
    <row r="47" spans="2:7" ht="29.25">
      <c r="B47" s="136" t="s">
        <v>83</v>
      </c>
      <c r="C47" s="133">
        <v>165</v>
      </c>
      <c r="D47" s="131">
        <v>0</v>
      </c>
      <c r="E47" s="145">
        <f t="shared" si="2"/>
        <v>0</v>
      </c>
      <c r="F47" s="146">
        <f t="shared" si="0"/>
        <v>0</v>
      </c>
      <c r="G47" s="147">
        <f t="shared" si="1"/>
        <v>0</v>
      </c>
    </row>
    <row r="48" spans="2:7" ht="29.25">
      <c r="B48" s="136" t="s">
        <v>84</v>
      </c>
      <c r="C48" s="133">
        <v>120</v>
      </c>
      <c r="D48" s="131">
        <v>0</v>
      </c>
      <c r="E48" s="145">
        <f t="shared" si="2"/>
        <v>0</v>
      </c>
      <c r="F48" s="146">
        <f t="shared" si="0"/>
        <v>0</v>
      </c>
      <c r="G48" s="147">
        <f t="shared" si="1"/>
        <v>0</v>
      </c>
    </row>
    <row r="49" spans="2:7" ht="29.25">
      <c r="B49" s="136" t="s">
        <v>85</v>
      </c>
      <c r="C49" s="133">
        <v>105</v>
      </c>
      <c r="D49" s="131">
        <v>0</v>
      </c>
      <c r="E49" s="145">
        <f t="shared" si="2"/>
        <v>0</v>
      </c>
      <c r="F49" s="146">
        <f t="shared" si="0"/>
        <v>0</v>
      </c>
      <c r="G49" s="147">
        <f t="shared" si="1"/>
        <v>0</v>
      </c>
    </row>
    <row r="50" spans="2:7">
      <c r="B50" s="135" t="s">
        <v>86</v>
      </c>
      <c r="C50" s="133">
        <v>60</v>
      </c>
      <c r="D50" s="131">
        <v>0</v>
      </c>
      <c r="E50" s="145">
        <f t="shared" si="2"/>
        <v>0</v>
      </c>
      <c r="F50" s="146">
        <f t="shared" si="0"/>
        <v>0</v>
      </c>
      <c r="G50" s="147">
        <f t="shared" si="1"/>
        <v>0</v>
      </c>
    </row>
    <row r="51" spans="2:7" ht="29.25">
      <c r="B51" s="137" t="s">
        <v>87</v>
      </c>
      <c r="C51" s="133">
        <v>120</v>
      </c>
      <c r="D51" s="131">
        <v>0</v>
      </c>
      <c r="E51" s="145">
        <f t="shared" si="2"/>
        <v>0</v>
      </c>
      <c r="F51" s="146">
        <f t="shared" si="0"/>
        <v>0</v>
      </c>
      <c r="G51" s="147">
        <f t="shared" si="1"/>
        <v>0</v>
      </c>
    </row>
    <row r="52" spans="2:7" ht="29.25">
      <c r="B52" s="136" t="s">
        <v>88</v>
      </c>
      <c r="C52" s="133">
        <v>180</v>
      </c>
      <c r="D52" s="131">
        <v>0</v>
      </c>
      <c r="E52" s="145">
        <f t="shared" si="2"/>
        <v>0</v>
      </c>
      <c r="F52" s="146">
        <f t="shared" si="0"/>
        <v>0</v>
      </c>
      <c r="G52" s="147">
        <f t="shared" si="1"/>
        <v>0</v>
      </c>
    </row>
    <row r="53" spans="2:7">
      <c r="B53" s="135" t="s">
        <v>89</v>
      </c>
      <c r="C53" s="133">
        <v>100</v>
      </c>
      <c r="D53" s="131">
        <v>0</v>
      </c>
      <c r="E53" s="145">
        <f t="shared" si="2"/>
        <v>0</v>
      </c>
      <c r="F53" s="146">
        <f t="shared" si="0"/>
        <v>0</v>
      </c>
      <c r="G53" s="147">
        <f t="shared" si="1"/>
        <v>0</v>
      </c>
    </row>
    <row r="54" spans="2:7">
      <c r="B54" s="135" t="s">
        <v>90</v>
      </c>
      <c r="C54" s="133">
        <v>600</v>
      </c>
      <c r="D54" s="131">
        <v>0</v>
      </c>
      <c r="E54" s="145">
        <f t="shared" si="2"/>
        <v>0</v>
      </c>
      <c r="F54" s="146">
        <f t="shared" si="0"/>
        <v>0</v>
      </c>
      <c r="G54" s="147">
        <f t="shared" si="1"/>
        <v>0</v>
      </c>
    </row>
    <row r="55" spans="2:7">
      <c r="B55" s="135" t="s">
        <v>91</v>
      </c>
      <c r="C55" s="133">
        <v>2500</v>
      </c>
      <c r="D55" s="131">
        <v>0</v>
      </c>
      <c r="E55" s="145">
        <f t="shared" si="2"/>
        <v>0</v>
      </c>
      <c r="F55" s="146">
        <f t="shared" si="0"/>
        <v>0</v>
      </c>
      <c r="G55" s="147">
        <f t="shared" si="1"/>
        <v>0</v>
      </c>
    </row>
    <row r="56" spans="2:7">
      <c r="B56" s="135" t="s">
        <v>92</v>
      </c>
      <c r="C56" s="133">
        <v>2500</v>
      </c>
      <c r="D56" s="131">
        <v>0</v>
      </c>
      <c r="E56" s="145">
        <f t="shared" si="2"/>
        <v>0</v>
      </c>
      <c r="F56" s="146">
        <f t="shared" si="0"/>
        <v>0</v>
      </c>
      <c r="G56" s="147">
        <f t="shared" si="1"/>
        <v>0</v>
      </c>
    </row>
    <row r="57" spans="2:7">
      <c r="B57" s="135" t="s">
        <v>93</v>
      </c>
      <c r="C57" s="133">
        <v>20</v>
      </c>
      <c r="D57" s="131">
        <v>0</v>
      </c>
      <c r="E57" s="145">
        <f t="shared" si="2"/>
        <v>0</v>
      </c>
      <c r="F57" s="146">
        <f t="shared" si="0"/>
        <v>0</v>
      </c>
      <c r="G57" s="147">
        <f t="shared" si="1"/>
        <v>0</v>
      </c>
    </row>
    <row r="58" spans="2:7">
      <c r="B58" s="135" t="s">
        <v>94</v>
      </c>
      <c r="C58" s="133">
        <v>120</v>
      </c>
      <c r="D58" s="131">
        <v>0</v>
      </c>
      <c r="E58" s="145">
        <f t="shared" si="2"/>
        <v>0</v>
      </c>
      <c r="F58" s="146">
        <f t="shared" si="0"/>
        <v>0</v>
      </c>
      <c r="G58" s="147">
        <f t="shared" si="1"/>
        <v>0</v>
      </c>
    </row>
    <row r="59" spans="2:7">
      <c r="B59" s="135" t="s">
        <v>95</v>
      </c>
      <c r="C59" s="133">
        <v>600</v>
      </c>
      <c r="D59" s="131">
        <v>0</v>
      </c>
      <c r="E59" s="145">
        <f t="shared" si="2"/>
        <v>0</v>
      </c>
      <c r="F59" s="146">
        <f t="shared" si="0"/>
        <v>0</v>
      </c>
      <c r="G59" s="147">
        <f t="shared" si="1"/>
        <v>0</v>
      </c>
    </row>
    <row r="60" spans="2:7">
      <c r="B60" s="135" t="s">
        <v>96</v>
      </c>
      <c r="C60" s="133">
        <v>6240</v>
      </c>
      <c r="D60" s="131">
        <v>0</v>
      </c>
      <c r="E60" s="145">
        <f t="shared" si="2"/>
        <v>0</v>
      </c>
      <c r="F60" s="146">
        <f t="shared" si="0"/>
        <v>0</v>
      </c>
      <c r="G60" s="147">
        <f t="shared" si="1"/>
        <v>0</v>
      </c>
    </row>
    <row r="61" spans="2:7">
      <c r="B61" s="135" t="s">
        <v>97</v>
      </c>
      <c r="C61" s="133">
        <v>2160</v>
      </c>
      <c r="D61" s="131">
        <v>0</v>
      </c>
      <c r="E61" s="145">
        <f t="shared" si="2"/>
        <v>0</v>
      </c>
      <c r="F61" s="146">
        <f t="shared" si="0"/>
        <v>0</v>
      </c>
      <c r="G61" s="147">
        <f t="shared" si="1"/>
        <v>0</v>
      </c>
    </row>
    <row r="62" spans="2:7">
      <c r="B62" s="135" t="s">
        <v>98</v>
      </c>
      <c r="C62" s="133">
        <v>5000</v>
      </c>
      <c r="D62" s="131">
        <v>0</v>
      </c>
      <c r="E62" s="145">
        <f t="shared" si="2"/>
        <v>0</v>
      </c>
      <c r="F62" s="146">
        <f t="shared" si="0"/>
        <v>0</v>
      </c>
      <c r="G62" s="147">
        <f t="shared" si="1"/>
        <v>0</v>
      </c>
    </row>
    <row r="63" spans="2:7">
      <c r="B63" s="135" t="s">
        <v>99</v>
      </c>
      <c r="C63" s="133">
        <v>5100</v>
      </c>
      <c r="D63" s="131">
        <v>0</v>
      </c>
      <c r="E63" s="145">
        <f t="shared" si="2"/>
        <v>0</v>
      </c>
      <c r="F63" s="146">
        <f t="shared" si="0"/>
        <v>0</v>
      </c>
      <c r="G63" s="147">
        <f t="shared" si="1"/>
        <v>0</v>
      </c>
    </row>
    <row r="64" spans="2:7">
      <c r="B64" s="135" t="s">
        <v>100</v>
      </c>
      <c r="C64" s="133">
        <v>1800</v>
      </c>
      <c r="D64" s="131">
        <v>0</v>
      </c>
      <c r="E64" s="145">
        <f t="shared" si="2"/>
        <v>0</v>
      </c>
      <c r="F64" s="146">
        <f t="shared" si="0"/>
        <v>0</v>
      </c>
      <c r="G64" s="147">
        <f t="shared" si="1"/>
        <v>0</v>
      </c>
    </row>
    <row r="65" spans="2:7">
      <c r="B65" s="135" t="s">
        <v>101</v>
      </c>
      <c r="C65" s="133">
        <v>2000</v>
      </c>
      <c r="D65" s="131">
        <v>0</v>
      </c>
      <c r="E65" s="145">
        <f t="shared" si="2"/>
        <v>0</v>
      </c>
      <c r="F65" s="146">
        <f t="shared" si="0"/>
        <v>0</v>
      </c>
      <c r="G65" s="147">
        <f t="shared" si="1"/>
        <v>0</v>
      </c>
    </row>
    <row r="66" spans="2:7">
      <c r="B66" s="135" t="s">
        <v>102</v>
      </c>
      <c r="C66" s="133">
        <v>1600</v>
      </c>
      <c r="D66" s="131">
        <v>0</v>
      </c>
      <c r="E66" s="145">
        <f t="shared" si="2"/>
        <v>0</v>
      </c>
      <c r="F66" s="146">
        <f t="shared" si="0"/>
        <v>0</v>
      </c>
      <c r="G66" s="147">
        <f t="shared" si="1"/>
        <v>0</v>
      </c>
    </row>
    <row r="67" spans="2:7">
      <c r="B67" s="135" t="s">
        <v>103</v>
      </c>
      <c r="C67" s="133">
        <v>5280</v>
      </c>
      <c r="D67" s="131">
        <v>0</v>
      </c>
      <c r="E67" s="145">
        <f t="shared" si="2"/>
        <v>0</v>
      </c>
      <c r="F67" s="146">
        <f t="shared" si="0"/>
        <v>0</v>
      </c>
      <c r="G67" s="147">
        <f t="shared" si="1"/>
        <v>0</v>
      </c>
    </row>
    <row r="68" spans="2:7">
      <c r="B68" s="135" t="s">
        <v>104</v>
      </c>
      <c r="C68" s="133">
        <v>3125</v>
      </c>
      <c r="D68" s="131">
        <v>0</v>
      </c>
      <c r="E68" s="145">
        <f t="shared" si="2"/>
        <v>0</v>
      </c>
      <c r="F68" s="146">
        <f t="shared" si="0"/>
        <v>0</v>
      </c>
      <c r="G68" s="147">
        <f t="shared" si="1"/>
        <v>0</v>
      </c>
    </row>
    <row r="69" spans="2:7">
      <c r="B69" s="135" t="s">
        <v>105</v>
      </c>
      <c r="C69" s="133">
        <v>50</v>
      </c>
      <c r="D69" s="131">
        <v>0</v>
      </c>
      <c r="E69" s="145">
        <f t="shared" si="2"/>
        <v>0</v>
      </c>
      <c r="F69" s="146">
        <f t="shared" si="0"/>
        <v>0</v>
      </c>
      <c r="G69" s="147">
        <f t="shared" si="1"/>
        <v>0</v>
      </c>
    </row>
    <row r="70" spans="2:7">
      <c r="B70" s="135" t="s">
        <v>106</v>
      </c>
      <c r="C70" s="133">
        <v>50</v>
      </c>
      <c r="D70" s="131">
        <v>0</v>
      </c>
      <c r="E70" s="145">
        <f t="shared" si="2"/>
        <v>0</v>
      </c>
      <c r="F70" s="146">
        <f t="shared" si="0"/>
        <v>0</v>
      </c>
      <c r="G70" s="147">
        <f t="shared" si="1"/>
        <v>0</v>
      </c>
    </row>
    <row r="71" spans="2:7">
      <c r="B71" s="135" t="s">
        <v>107</v>
      </c>
      <c r="C71" s="133">
        <v>50</v>
      </c>
      <c r="D71" s="131">
        <v>0</v>
      </c>
      <c r="E71" s="145">
        <f t="shared" si="2"/>
        <v>0</v>
      </c>
      <c r="F71" s="146">
        <f t="shared" si="0"/>
        <v>0</v>
      </c>
      <c r="G71" s="147">
        <f t="shared" si="1"/>
        <v>0</v>
      </c>
    </row>
    <row r="72" spans="2:7">
      <c r="B72" s="135" t="s">
        <v>108</v>
      </c>
      <c r="C72" s="133">
        <v>50</v>
      </c>
      <c r="D72" s="131">
        <v>0</v>
      </c>
      <c r="E72" s="145">
        <f t="shared" si="2"/>
        <v>0</v>
      </c>
      <c r="F72" s="146">
        <f t="shared" si="0"/>
        <v>0</v>
      </c>
      <c r="G72" s="147">
        <f t="shared" si="1"/>
        <v>0</v>
      </c>
    </row>
    <row r="73" spans="2:7">
      <c r="B73" s="135" t="s">
        <v>109</v>
      </c>
      <c r="C73" s="133">
        <v>50</v>
      </c>
      <c r="D73" s="131">
        <v>0</v>
      </c>
      <c r="E73" s="145">
        <f t="shared" si="2"/>
        <v>0</v>
      </c>
      <c r="F73" s="146">
        <f t="shared" si="0"/>
        <v>0</v>
      </c>
      <c r="G73" s="147">
        <f t="shared" si="1"/>
        <v>0</v>
      </c>
    </row>
    <row r="74" spans="2:7">
      <c r="B74" s="135" t="s">
        <v>110</v>
      </c>
      <c r="C74" s="133">
        <v>10</v>
      </c>
      <c r="D74" s="131">
        <v>0</v>
      </c>
      <c r="E74" s="145">
        <f t="shared" si="2"/>
        <v>0</v>
      </c>
      <c r="F74" s="146">
        <f t="shared" si="0"/>
        <v>0</v>
      </c>
      <c r="G74" s="147">
        <f t="shared" si="1"/>
        <v>0</v>
      </c>
    </row>
    <row r="75" spans="2:7">
      <c r="B75" s="135" t="s">
        <v>111</v>
      </c>
      <c r="C75" s="133">
        <v>5</v>
      </c>
      <c r="D75" s="131">
        <v>0</v>
      </c>
      <c r="E75" s="145">
        <f t="shared" si="2"/>
        <v>0</v>
      </c>
      <c r="F75" s="146">
        <f t="shared" si="0"/>
        <v>0</v>
      </c>
      <c r="G75" s="147">
        <f t="shared" si="1"/>
        <v>0</v>
      </c>
    </row>
    <row r="76" spans="2:7">
      <c r="B76" s="135" t="s">
        <v>112</v>
      </c>
      <c r="C76" s="133">
        <v>20</v>
      </c>
      <c r="D76" s="131">
        <v>0</v>
      </c>
      <c r="E76" s="145">
        <f t="shared" si="2"/>
        <v>0</v>
      </c>
      <c r="F76" s="146">
        <f t="shared" si="0"/>
        <v>0</v>
      </c>
      <c r="G76" s="147">
        <f t="shared" si="1"/>
        <v>0</v>
      </c>
    </row>
    <row r="77" spans="2:7">
      <c r="B77" s="135" t="s">
        <v>113</v>
      </c>
      <c r="C77" s="133">
        <v>200</v>
      </c>
      <c r="D77" s="131">
        <v>0</v>
      </c>
      <c r="E77" s="145">
        <f t="shared" si="2"/>
        <v>0</v>
      </c>
      <c r="F77" s="146">
        <f t="shared" si="0"/>
        <v>0</v>
      </c>
      <c r="G77" s="147">
        <f t="shared" si="1"/>
        <v>0</v>
      </c>
    </row>
    <row r="78" spans="2:7">
      <c r="B78" s="135" t="s">
        <v>114</v>
      </c>
      <c r="C78" s="133">
        <v>5</v>
      </c>
      <c r="D78" s="131">
        <v>0</v>
      </c>
      <c r="E78" s="145">
        <f t="shared" si="2"/>
        <v>0</v>
      </c>
      <c r="F78" s="146">
        <f t="shared" si="0"/>
        <v>0</v>
      </c>
      <c r="G78" s="147">
        <f t="shared" si="1"/>
        <v>0</v>
      </c>
    </row>
    <row r="79" spans="2:7">
      <c r="B79" s="135" t="s">
        <v>115</v>
      </c>
      <c r="C79" s="133">
        <v>50</v>
      </c>
      <c r="D79" s="131">
        <v>0</v>
      </c>
      <c r="E79" s="145">
        <f t="shared" si="2"/>
        <v>0</v>
      </c>
      <c r="F79" s="146">
        <f t="shared" si="0"/>
        <v>0</v>
      </c>
      <c r="G79" s="147">
        <f t="shared" si="1"/>
        <v>0</v>
      </c>
    </row>
    <row r="80" spans="2:7">
      <c r="B80" s="135" t="s">
        <v>116</v>
      </c>
      <c r="C80" s="133">
        <v>900</v>
      </c>
      <c r="D80" s="131">
        <v>0</v>
      </c>
      <c r="E80" s="145">
        <f t="shared" si="2"/>
        <v>0</v>
      </c>
      <c r="F80" s="146">
        <f t="shared" si="0"/>
        <v>0</v>
      </c>
      <c r="G80" s="147">
        <f t="shared" si="1"/>
        <v>0</v>
      </c>
    </row>
    <row r="81" spans="2:7">
      <c r="B81" s="138" t="s">
        <v>117</v>
      </c>
      <c r="C81" s="133">
        <v>500</v>
      </c>
      <c r="D81" s="131">
        <v>0</v>
      </c>
      <c r="E81" s="145">
        <f t="shared" si="2"/>
        <v>0</v>
      </c>
      <c r="F81" s="146">
        <f t="shared" si="0"/>
        <v>0</v>
      </c>
      <c r="G81" s="147">
        <f t="shared" si="1"/>
        <v>0</v>
      </c>
    </row>
    <row r="82" spans="2:7">
      <c r="B82" s="138" t="s">
        <v>118</v>
      </c>
      <c r="C82" s="133">
        <v>225</v>
      </c>
      <c r="D82" s="131">
        <v>0</v>
      </c>
      <c r="E82" s="145">
        <f t="shared" si="2"/>
        <v>0</v>
      </c>
      <c r="F82" s="146">
        <f t="shared" si="0"/>
        <v>0</v>
      </c>
      <c r="G82" s="147">
        <f t="shared" si="1"/>
        <v>0</v>
      </c>
    </row>
    <row r="83" spans="2:7">
      <c r="B83" s="138" t="s">
        <v>119</v>
      </c>
      <c r="C83" s="133">
        <v>50</v>
      </c>
      <c r="D83" s="131">
        <v>0</v>
      </c>
      <c r="E83" s="145">
        <f t="shared" si="2"/>
        <v>0</v>
      </c>
      <c r="F83" s="146">
        <f t="shared" si="0"/>
        <v>0</v>
      </c>
      <c r="G83" s="147">
        <f t="shared" si="1"/>
        <v>0</v>
      </c>
    </row>
    <row r="84" spans="2:7">
      <c r="B84" s="138" t="s">
        <v>120</v>
      </c>
      <c r="C84" s="133">
        <v>60</v>
      </c>
      <c r="D84" s="131">
        <v>0</v>
      </c>
      <c r="E84" s="145">
        <f t="shared" si="2"/>
        <v>0</v>
      </c>
      <c r="F84" s="146">
        <f t="shared" si="0"/>
        <v>0</v>
      </c>
      <c r="G84" s="147">
        <f t="shared" si="1"/>
        <v>0</v>
      </c>
    </row>
    <row r="85" spans="2:7">
      <c r="B85" s="139" t="s">
        <v>121</v>
      </c>
      <c r="C85" s="133">
        <v>450</v>
      </c>
      <c r="D85" s="131">
        <v>0</v>
      </c>
      <c r="E85" s="145">
        <f t="shared" si="2"/>
        <v>0</v>
      </c>
      <c r="F85" s="146">
        <f t="shared" si="0"/>
        <v>0</v>
      </c>
      <c r="G85" s="147">
        <f t="shared" si="1"/>
        <v>0</v>
      </c>
    </row>
    <row r="86" spans="2:7">
      <c r="B86" s="139" t="s">
        <v>122</v>
      </c>
      <c r="C86" s="133">
        <v>80</v>
      </c>
      <c r="D86" s="131">
        <v>0</v>
      </c>
      <c r="E86" s="145">
        <f t="shared" si="2"/>
        <v>0</v>
      </c>
      <c r="F86" s="146">
        <f t="shared" ref="F86:F94" si="3">IF(C$10="Som platcom DPH",E86*0.23,0)</f>
        <v>0</v>
      </c>
      <c r="G86" s="147">
        <f t="shared" ref="G86:G94" si="4">SUM(E86+F86)</f>
        <v>0</v>
      </c>
    </row>
    <row r="87" spans="2:7">
      <c r="B87" s="139" t="s">
        <v>123</v>
      </c>
      <c r="C87" s="133">
        <v>135</v>
      </c>
      <c r="D87" s="131">
        <v>0</v>
      </c>
      <c r="E87" s="145">
        <f t="shared" ref="E87:E94" si="5">(D87*C87)</f>
        <v>0</v>
      </c>
      <c r="F87" s="146">
        <f t="shared" si="3"/>
        <v>0</v>
      </c>
      <c r="G87" s="147">
        <f t="shared" si="4"/>
        <v>0</v>
      </c>
    </row>
    <row r="88" spans="2:7">
      <c r="B88" s="139" t="s">
        <v>124</v>
      </c>
      <c r="C88" s="133">
        <v>90</v>
      </c>
      <c r="D88" s="131">
        <v>0</v>
      </c>
      <c r="E88" s="145">
        <f t="shared" si="5"/>
        <v>0</v>
      </c>
      <c r="F88" s="146">
        <f t="shared" si="3"/>
        <v>0</v>
      </c>
      <c r="G88" s="147">
        <f t="shared" si="4"/>
        <v>0</v>
      </c>
    </row>
    <row r="89" spans="2:7">
      <c r="B89" s="139" t="s">
        <v>125</v>
      </c>
      <c r="C89" s="133">
        <v>80</v>
      </c>
      <c r="D89" s="131">
        <v>0</v>
      </c>
      <c r="E89" s="145">
        <f t="shared" si="5"/>
        <v>0</v>
      </c>
      <c r="F89" s="146">
        <f t="shared" si="3"/>
        <v>0</v>
      </c>
      <c r="G89" s="147">
        <f t="shared" si="4"/>
        <v>0</v>
      </c>
    </row>
    <row r="90" spans="2:7">
      <c r="B90" s="139" t="s">
        <v>126</v>
      </c>
      <c r="C90" s="133">
        <v>150</v>
      </c>
      <c r="D90" s="131">
        <v>0</v>
      </c>
      <c r="E90" s="145">
        <f t="shared" si="5"/>
        <v>0</v>
      </c>
      <c r="F90" s="146">
        <f t="shared" si="3"/>
        <v>0</v>
      </c>
      <c r="G90" s="147">
        <f t="shared" si="4"/>
        <v>0</v>
      </c>
    </row>
    <row r="91" spans="2:7">
      <c r="B91" s="139" t="s">
        <v>127</v>
      </c>
      <c r="C91" s="133">
        <v>50</v>
      </c>
      <c r="D91" s="131">
        <v>0</v>
      </c>
      <c r="E91" s="145">
        <f t="shared" si="5"/>
        <v>0</v>
      </c>
      <c r="F91" s="146">
        <f t="shared" si="3"/>
        <v>0</v>
      </c>
      <c r="G91" s="147">
        <f t="shared" si="4"/>
        <v>0</v>
      </c>
    </row>
    <row r="92" spans="2:7">
      <c r="B92" s="139" t="s">
        <v>128</v>
      </c>
      <c r="C92" s="133">
        <v>30</v>
      </c>
      <c r="D92" s="131">
        <v>0</v>
      </c>
      <c r="E92" s="145">
        <f t="shared" si="5"/>
        <v>0</v>
      </c>
      <c r="F92" s="146">
        <f t="shared" si="3"/>
        <v>0</v>
      </c>
      <c r="G92" s="147">
        <f t="shared" si="4"/>
        <v>0</v>
      </c>
    </row>
    <row r="93" spans="2:7">
      <c r="B93" s="139" t="s">
        <v>129</v>
      </c>
      <c r="C93" s="133">
        <v>20</v>
      </c>
      <c r="D93" s="131">
        <v>0</v>
      </c>
      <c r="E93" s="145">
        <f t="shared" si="5"/>
        <v>0</v>
      </c>
      <c r="F93" s="146">
        <f t="shared" si="3"/>
        <v>0</v>
      </c>
      <c r="G93" s="147">
        <f t="shared" si="4"/>
        <v>0</v>
      </c>
    </row>
    <row r="94" spans="2:7">
      <c r="B94" s="140" t="s">
        <v>130</v>
      </c>
      <c r="C94" s="133">
        <v>30</v>
      </c>
      <c r="D94" s="131">
        <v>0</v>
      </c>
      <c r="E94" s="145">
        <f t="shared" si="5"/>
        <v>0</v>
      </c>
      <c r="F94" s="146">
        <f t="shared" si="3"/>
        <v>0</v>
      </c>
      <c r="G94" s="147">
        <f t="shared" si="4"/>
        <v>0</v>
      </c>
    </row>
    <row r="95" spans="2:7">
      <c r="B95" s="160" t="s">
        <v>131</v>
      </c>
      <c r="C95" s="161"/>
      <c r="D95" s="166" t="s">
        <v>132</v>
      </c>
      <c r="E95" s="168">
        <f>SUM(E21:E94)</f>
        <v>0</v>
      </c>
      <c r="F95" s="169"/>
      <c r="G95" s="170"/>
    </row>
    <row r="96" spans="2:7">
      <c r="B96" s="162"/>
      <c r="C96" s="163"/>
      <c r="D96" s="167"/>
      <c r="E96" s="171"/>
      <c r="F96" s="172"/>
      <c r="G96" s="173"/>
    </row>
    <row r="97" spans="2:7" ht="32.25" customHeight="1">
      <c r="B97" s="164"/>
      <c r="C97" s="165"/>
      <c r="D97" s="130" t="s">
        <v>133</v>
      </c>
      <c r="E97" s="174">
        <f>SUM(G21:G94)</f>
        <v>0</v>
      </c>
      <c r="F97" s="175"/>
      <c r="G97" s="176"/>
    </row>
    <row r="98" spans="2:7" ht="30.75" customHeight="1">
      <c r="B98" s="150" t="s">
        <v>134</v>
      </c>
      <c r="C98" s="152" t="s">
        <v>135</v>
      </c>
      <c r="D98" s="128"/>
      <c r="E98" s="154" t="s">
        <v>136</v>
      </c>
      <c r="F98" s="155"/>
      <c r="G98" s="156"/>
    </row>
    <row r="99" spans="2:7" ht="30.75" customHeight="1">
      <c r="B99" s="151"/>
      <c r="C99" s="153"/>
      <c r="D99" s="121"/>
      <c r="E99" s="157"/>
      <c r="F99" s="158"/>
      <c r="G99" s="159"/>
    </row>
    <row r="105" spans="2:7">
      <c r="B105" s="118"/>
    </row>
  </sheetData>
  <sheetProtection algorithmName="SHA-512" hashValue="YiW0u3DxejTdK72BawBTgQeffizLgE/EQRl2BBcpNecBa9yt5vH4KnAjX6WWoMcjQGagjKBDGeCHEWFxVL4fRg==" saltValue="VIHzrMQc+qRoYZch2PiEwQ==" spinCount="100000" sheet="1" objects="1" scenarios="1" formatCells="0" formatColumns="0" formatRows="0" insertColumns="0" insertRows="0" insertHyperlinks="0" deleteColumns="0" deleteRows="0" sort="0" autoFilter="0" pivotTables="0"/>
  <protectedRanges>
    <protectedRange sqref="D21:D94" name="Rozsah1"/>
  </protectedRanges>
  <mergeCells count="25">
    <mergeCell ref="B12:G12"/>
    <mergeCell ref="B18:G18"/>
    <mergeCell ref="C7:G7"/>
    <mergeCell ref="C8:G8"/>
    <mergeCell ref="C9:G9"/>
    <mergeCell ref="E10:G10"/>
    <mergeCell ref="B11:G11"/>
    <mergeCell ref="B13:E13"/>
    <mergeCell ref="B17:E17"/>
    <mergeCell ref="B14:E14"/>
    <mergeCell ref="B15:E15"/>
    <mergeCell ref="B16:E16"/>
    <mergeCell ref="B2:G2"/>
    <mergeCell ref="B3:G3"/>
    <mergeCell ref="C4:G4"/>
    <mergeCell ref="C5:G5"/>
    <mergeCell ref="C6:G6"/>
    <mergeCell ref="C19:G19"/>
    <mergeCell ref="B98:B99"/>
    <mergeCell ref="C98:C99"/>
    <mergeCell ref="E98:G99"/>
    <mergeCell ref="B95:C97"/>
    <mergeCell ref="D95:D96"/>
    <mergeCell ref="E95:G96"/>
    <mergeCell ref="E97:G97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pageSetup paperSize="9" scale="4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9525</xdr:rowOff>
                  </from>
                  <to>
                    <xdr:col>7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1" sqref="B11"/>
    </sheetView>
  </sheetViews>
  <sheetFormatPr defaultColWidth="8.85546875" defaultRowHeight="15"/>
  <cols>
    <col min="1" max="1" width="3.140625" customWidth="1"/>
    <col min="2" max="2" width="98.42578125" customWidth="1"/>
  </cols>
  <sheetData>
    <row r="1" spans="2:2" ht="15.75" thickBot="1"/>
    <row r="2" spans="2:2" ht="42.75" customHeight="1">
      <c r="B2" s="3" t="s">
        <v>137</v>
      </c>
    </row>
    <row r="3" spans="2:2">
      <c r="B3" s="4"/>
    </row>
    <row r="4" spans="2:2">
      <c r="B4" s="5" t="s">
        <v>138</v>
      </c>
    </row>
    <row r="5" spans="2:2">
      <c r="B5" s="6"/>
    </row>
    <row r="6" spans="2:2">
      <c r="B6" s="7" t="s">
        <v>139</v>
      </c>
    </row>
    <row r="7" spans="2:2">
      <c r="B7" s="5"/>
    </row>
    <row r="8" spans="2:2">
      <c r="B8" s="112" t="s">
        <v>140</v>
      </c>
    </row>
    <row r="9" spans="2:2">
      <c r="B9" s="112"/>
    </row>
    <row r="10" spans="2:2">
      <c r="B10" s="113" t="s">
        <v>141</v>
      </c>
    </row>
    <row r="11" spans="2:2">
      <c r="B11" s="113" t="s">
        <v>142</v>
      </c>
    </row>
    <row r="12" spans="2:2">
      <c r="B12" s="113" t="s">
        <v>143</v>
      </c>
    </row>
    <row r="13" spans="2:2">
      <c r="B13" s="113" t="s">
        <v>144</v>
      </c>
    </row>
    <row r="14" spans="2:2" ht="16.5" customHeight="1">
      <c r="B14" s="5"/>
    </row>
    <row r="15" spans="2:2" ht="30">
      <c r="B15" s="112" t="s">
        <v>145</v>
      </c>
    </row>
    <row r="16" spans="2:2">
      <c r="B16" s="8"/>
    </row>
    <row r="17" spans="2:2" ht="30">
      <c r="B17" s="5" t="s">
        <v>146</v>
      </c>
    </row>
    <row r="18" spans="2:2" ht="15.75" thickBot="1">
      <c r="B18" s="9"/>
    </row>
    <row r="19" spans="2:2">
      <c r="B19" s="1"/>
    </row>
    <row r="20" spans="2:2">
      <c r="B20" s="1"/>
    </row>
    <row r="21" spans="2:2">
      <c r="B21" s="1"/>
    </row>
    <row r="22" spans="2:2" ht="13.5" customHeight="1">
      <c r="B22" s="1"/>
    </row>
    <row r="23" spans="2:2" ht="15.75">
      <c r="B23" s="2"/>
    </row>
  </sheetData>
  <sheetProtection algorithmName="SHA-512" hashValue="l4GFfpXaIS13KmP/d2IY6uI/BaioyQKuOSQWH/HwxTXYviRcpGWHciDVVTcb6UOy8FnWGsUh5j4VELGC+kSo1g==" saltValue="J/BMhh31YKfStE9DBxiz6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A16" sqref="A16"/>
    </sheetView>
  </sheetViews>
  <sheetFormatPr defaultColWidth="8.85546875" defaultRowHeight="15"/>
  <cols>
    <col min="1" max="1" width="3.7109375" customWidth="1"/>
    <col min="2" max="2" width="98.42578125" customWidth="1"/>
  </cols>
  <sheetData>
    <row r="1" spans="2:2" ht="15.75" thickBot="1"/>
    <row r="2" spans="2:2" ht="42.75" customHeight="1">
      <c r="B2" s="3" t="s">
        <v>147</v>
      </c>
    </row>
    <row r="3" spans="2:2">
      <c r="B3" s="4"/>
    </row>
    <row r="4" spans="2:2">
      <c r="B4" s="10" t="s">
        <v>138</v>
      </c>
    </row>
    <row r="5" spans="2:2">
      <c r="B5" s="4"/>
    </row>
    <row r="6" spans="2:2">
      <c r="B6" s="11" t="s">
        <v>139</v>
      </c>
    </row>
    <row r="7" spans="2:2">
      <c r="B7" s="12"/>
    </row>
    <row r="8" spans="2:2" ht="60.75" customHeight="1">
      <c r="B8" s="5" t="s">
        <v>148</v>
      </c>
    </row>
    <row r="9" spans="2:2">
      <c r="B9" s="5"/>
    </row>
    <row r="10" spans="2:2">
      <c r="B10" s="5" t="s">
        <v>149</v>
      </c>
    </row>
    <row r="11" spans="2:2">
      <c r="B11" s="5" t="s">
        <v>150</v>
      </c>
    </row>
    <row r="12" spans="2:2">
      <c r="B12" s="5" t="s">
        <v>151</v>
      </c>
    </row>
    <row r="13" spans="2:2">
      <c r="B13" s="5" t="s">
        <v>152</v>
      </c>
    </row>
    <row r="14" spans="2:2">
      <c r="B14" s="5" t="s">
        <v>153</v>
      </c>
    </row>
    <row r="15" spans="2:2">
      <c r="B15" s="5" t="s">
        <v>154</v>
      </c>
    </row>
    <row r="16" spans="2:2">
      <c r="B16" s="5" t="s">
        <v>155</v>
      </c>
    </row>
    <row r="17" spans="2:2" ht="30">
      <c r="B17" s="5" t="s">
        <v>156</v>
      </c>
    </row>
    <row r="18" spans="2:2">
      <c r="B18" s="5" t="s">
        <v>157</v>
      </c>
    </row>
    <row r="19" spans="2:2">
      <c r="B19" s="5" t="s">
        <v>158</v>
      </c>
    </row>
    <row r="20" spans="2:2">
      <c r="B20" s="5" t="s">
        <v>159</v>
      </c>
    </row>
    <row r="21" spans="2:2" ht="30">
      <c r="B21" s="5" t="s">
        <v>160</v>
      </c>
    </row>
    <row r="22" spans="2:2">
      <c r="B22" s="5" t="s">
        <v>161</v>
      </c>
    </row>
    <row r="23" spans="2:2">
      <c r="B23" s="6"/>
    </row>
    <row r="24" spans="2:2" ht="60">
      <c r="B24" s="5" t="s">
        <v>162</v>
      </c>
    </row>
    <row r="25" spans="2:2" ht="13.5" customHeight="1">
      <c r="B25" s="5"/>
    </row>
    <row r="26" spans="2:2" ht="30">
      <c r="B26" s="5" t="s">
        <v>163</v>
      </c>
    </row>
    <row r="27" spans="2:2" ht="15.75" thickBot="1">
      <c r="B27" s="13"/>
    </row>
  </sheetData>
  <sheetProtection algorithmName="SHA-512" hashValue="zU4lKmLeB1D15SMcd9npiCs5ZMTX1Krcaqe+PG7L3xxIirds+IN1THp0+ZThMscLTfzBYUzb2XjfEBHH0oRtAw==" saltValue="CpSDBnNbwfdyg2yvd1YU6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AE44-8B55-4729-AE3C-8D16878F7D8E}">
  <dimension ref="B1:B43"/>
  <sheetViews>
    <sheetView workbookViewId="0">
      <selection activeCell="B44" sqref="B44"/>
    </sheetView>
  </sheetViews>
  <sheetFormatPr defaultRowHeight="15"/>
  <cols>
    <col min="2" max="2" width="114.7109375" customWidth="1"/>
  </cols>
  <sheetData>
    <row r="1" spans="2:2" ht="19.5" customHeight="1">
      <c r="B1" s="114"/>
    </row>
    <row r="2" spans="2:2" hidden="1">
      <c r="B2" s="253" t="s">
        <v>164</v>
      </c>
    </row>
    <row r="3" spans="2:2">
      <c r="B3" s="254"/>
    </row>
    <row r="4" spans="2:2" hidden="1">
      <c r="B4" s="254"/>
    </row>
    <row r="5" spans="2:2" hidden="1">
      <c r="B5" s="254"/>
    </row>
    <row r="6" spans="2:2" hidden="1">
      <c r="B6" s="254"/>
    </row>
    <row r="7" spans="2:2" hidden="1">
      <c r="B7" s="254"/>
    </row>
    <row r="8" spans="2:2" hidden="1">
      <c r="B8" s="254"/>
    </row>
    <row r="9" spans="2:2" ht="1.5" customHeight="1">
      <c r="B9" s="254"/>
    </row>
    <row r="10" spans="2:2" hidden="1">
      <c r="B10" s="254"/>
    </row>
    <row r="11" spans="2:2" hidden="1">
      <c r="B11" s="254"/>
    </row>
    <row r="12" spans="2:2" hidden="1">
      <c r="B12" s="254"/>
    </row>
    <row r="13" spans="2:2" hidden="1">
      <c r="B13" s="254"/>
    </row>
    <row r="14" spans="2:2">
      <c r="B14" s="254"/>
    </row>
    <row r="15" spans="2:2" hidden="1">
      <c r="B15" s="254"/>
    </row>
    <row r="16" spans="2:2" hidden="1">
      <c r="B16" s="254"/>
    </row>
    <row r="17" spans="2:2" hidden="1">
      <c r="B17" s="254"/>
    </row>
    <row r="18" spans="2:2">
      <c r="B18" s="254"/>
    </row>
    <row r="19" spans="2:2" hidden="1">
      <c r="B19" s="254"/>
    </row>
    <row r="20" spans="2:2" hidden="1">
      <c r="B20" s="254"/>
    </row>
    <row r="21" spans="2:2">
      <c r="B21" s="254"/>
    </row>
    <row r="22" spans="2:2" hidden="1">
      <c r="B22" s="254"/>
    </row>
    <row r="23" spans="2:2" ht="2.25" customHeight="1">
      <c r="B23" s="254"/>
    </row>
    <row r="24" spans="2:2" ht="24" customHeight="1">
      <c r="B24" s="254"/>
    </row>
    <row r="25" spans="2:2" ht="22.5" customHeight="1">
      <c r="B25" s="254"/>
    </row>
    <row r="26" spans="2:2">
      <c r="B26" s="254"/>
    </row>
    <row r="27" spans="2:2">
      <c r="B27" s="254"/>
    </row>
    <row r="28" spans="2:2">
      <c r="B28" s="254"/>
    </row>
    <row r="29" spans="2:2">
      <c r="B29" s="254"/>
    </row>
    <row r="30" spans="2:2">
      <c r="B30" s="254"/>
    </row>
    <row r="31" spans="2:2">
      <c r="B31" s="254"/>
    </row>
    <row r="32" spans="2:2">
      <c r="B32" s="254"/>
    </row>
    <row r="33" spans="2:2">
      <c r="B33" s="254"/>
    </row>
    <row r="34" spans="2:2">
      <c r="B34" s="254"/>
    </row>
    <row r="35" spans="2:2">
      <c r="B35" s="254"/>
    </row>
    <row r="36" spans="2:2">
      <c r="B36" s="254"/>
    </row>
    <row r="37" spans="2:2">
      <c r="B37" s="254"/>
    </row>
    <row r="38" spans="2:2">
      <c r="B38" s="254"/>
    </row>
    <row r="39" spans="2:2">
      <c r="B39" s="254"/>
    </row>
    <row r="40" spans="2:2">
      <c r="B40" s="254"/>
    </row>
    <row r="41" spans="2:2">
      <c r="B41" s="254"/>
    </row>
    <row r="42" spans="2:2">
      <c r="B42" s="254"/>
    </row>
    <row r="43" spans="2:2">
      <c r="B43" s="255"/>
    </row>
  </sheetData>
  <protectedRanges>
    <protectedRange sqref="G20" name="Rozsah1"/>
    <protectedRange sqref="B2" name="Rozsah2"/>
  </protectedRanges>
  <mergeCells count="1">
    <mergeCell ref="B2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ColWidth="8.85546875" defaultRowHeight="15"/>
  <cols>
    <col min="1" max="1" width="3.140625" customWidth="1"/>
    <col min="2" max="2" width="98.42578125" customWidth="1"/>
  </cols>
  <sheetData>
    <row r="1" spans="2:2" ht="15.75" thickBot="1"/>
    <row r="2" spans="2:2" ht="42.75" customHeight="1">
      <c r="B2" s="3" t="s">
        <v>165</v>
      </c>
    </row>
    <row r="3" spans="2:2">
      <c r="B3" s="4"/>
    </row>
    <row r="4" spans="2:2">
      <c r="B4" s="5" t="s">
        <v>138</v>
      </c>
    </row>
    <row r="5" spans="2:2">
      <c r="B5" s="6"/>
    </row>
    <row r="6" spans="2:2">
      <c r="B6" s="7" t="s">
        <v>139</v>
      </c>
    </row>
    <row r="7" spans="2:2">
      <c r="B7" s="5"/>
    </row>
    <row r="8" spans="2:2" ht="60.75" customHeight="1">
      <c r="B8" s="5" t="s">
        <v>166</v>
      </c>
    </row>
    <row r="9" spans="2:2">
      <c r="B9" s="5" t="s">
        <v>167</v>
      </c>
    </row>
    <row r="10" spans="2:2">
      <c r="B10" s="8"/>
    </row>
    <row r="11" spans="2:2" ht="30">
      <c r="B11" s="5" t="s">
        <v>168</v>
      </c>
    </row>
    <row r="12" spans="2:2">
      <c r="B12" s="5"/>
    </row>
    <row r="13" spans="2:2" ht="45">
      <c r="B13" s="5" t="s">
        <v>169</v>
      </c>
    </row>
    <row r="14" spans="2:2">
      <c r="B14" s="5"/>
    </row>
    <row r="15" spans="2:2" ht="45">
      <c r="B15" s="5" t="s">
        <v>170</v>
      </c>
    </row>
    <row r="16" spans="2:2">
      <c r="B16" s="5"/>
    </row>
    <row r="17" spans="2:2" ht="60">
      <c r="B17" s="5" t="s">
        <v>171</v>
      </c>
    </row>
    <row r="18" spans="2:2">
      <c r="B18" s="5"/>
    </row>
    <row r="19" spans="2:2" ht="75">
      <c r="B19" s="5" t="s">
        <v>172</v>
      </c>
    </row>
    <row r="20" spans="2:2" ht="15.7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75">
      <c r="B26" s="2"/>
    </row>
  </sheetData>
  <sheetProtection algorithmName="SHA-512" hashValue="JVtayzfNTnkcHd0zh+BVFibCfdOQWsTjzO+SSTlZOfzAamwmvPMlV3lLEp+sIFcsieXks4lvZUVp9rj6Wfr4jg==" saltValue="WMLzLDZZqTKtH4QzrGV82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/>
</file>

<file path=customXml/itemProps2.xml><?xml version="1.0" encoding="utf-8"?>
<ds:datastoreItem xmlns:ds="http://schemas.openxmlformats.org/officeDocument/2006/customXml" ds:itemID="{D1CCF382-2D3D-4C9A-8AAA-011F8C73F09C}"/>
</file>

<file path=customXml/itemProps3.xml><?xml version="1.0" encoding="utf-8"?>
<ds:datastoreItem xmlns:ds="http://schemas.openxmlformats.org/officeDocument/2006/customXml" ds:itemID="{EDC4CB48-9111-4F6D-A74A-11533C629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Aneta Stuparovičová</cp:lastModifiedBy>
  <cp:revision/>
  <dcterms:created xsi:type="dcterms:W3CDTF">2022-09-22T09:41:16Z</dcterms:created>
  <dcterms:modified xsi:type="dcterms:W3CDTF">2026-04-17T07:31:59Z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