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7235" windowHeight="12840"/>
  </bookViews>
  <sheets>
    <sheet name="VV 2017" sheetId="3" r:id="rId1"/>
    <sheet name="2017" sheetId="1" r:id="rId2"/>
    <sheet name="2016 - ceny" sheetId="2" r:id="rId3"/>
  </sheets>
  <calcPr calcId="145621"/>
</workbook>
</file>

<file path=xl/calcChain.xml><?xml version="1.0" encoding="utf-8"?>
<calcChain xmlns="http://schemas.openxmlformats.org/spreadsheetml/2006/main">
  <c r="J104" i="3" l="1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78" i="3"/>
  <c r="J77" i="3"/>
  <c r="J76" i="3"/>
  <c r="J74" i="3"/>
  <c r="J67" i="3"/>
  <c r="J59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17" i="3"/>
  <c r="J18" i="3" s="1"/>
  <c r="J12" i="3"/>
  <c r="J10" i="3"/>
  <c r="J8" i="3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79" i="2"/>
  <c r="J78" i="2"/>
  <c r="J77" i="2"/>
  <c r="J75" i="2"/>
  <c r="J68" i="2"/>
  <c r="J60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19" i="2"/>
  <c r="J18" i="2"/>
  <c r="J13" i="2"/>
  <c r="J11" i="2"/>
  <c r="J9" i="2"/>
  <c r="J106" i="2" l="1"/>
  <c r="J15" i="2"/>
  <c r="J21" i="2" s="1"/>
  <c r="J105" i="3"/>
  <c r="J79" i="3"/>
  <c r="J14" i="3"/>
  <c r="J20" i="3" s="1"/>
  <c r="J80" i="2"/>
  <c r="J108" i="2" s="1"/>
  <c r="E110" i="2" s="1"/>
  <c r="J17" i="1"/>
  <c r="J18" i="1" s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9" i="1"/>
  <c r="J67" i="1"/>
  <c r="J74" i="1"/>
  <c r="J76" i="1"/>
  <c r="J77" i="1"/>
  <c r="J78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" i="1"/>
  <c r="J12" i="1"/>
  <c r="J8" i="1"/>
  <c r="J14" i="1" l="1"/>
  <c r="J20" i="1" s="1"/>
  <c r="J105" i="1"/>
  <c r="J107" i="3"/>
  <c r="E109" i="3" s="1"/>
  <c r="J79" i="1"/>
  <c r="J107" i="1" s="1"/>
  <c r="E109" i="1" s="1"/>
</calcChain>
</file>

<file path=xl/sharedStrings.xml><?xml version="1.0" encoding="utf-8"?>
<sst xmlns="http://schemas.openxmlformats.org/spreadsheetml/2006/main" count="862" uniqueCount="176">
  <si>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</si>
  <si>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</si>
  <si>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</si>
  <si>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</si>
  <si>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</si>
  <si>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</si>
  <si>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</si>
  <si>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</si>
  <si>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číslo</t>
  </si>
  <si>
    <t>cenníka</t>
  </si>
  <si>
    <t>výkaz-výmer</t>
  </si>
  <si>
    <t>výmera</t>
  </si>
  <si>
    <t>jednotka</t>
  </si>
  <si>
    <t>cena</t>
  </si>
  <si>
    <t>a práce</t>
  </si>
  <si>
    <t>PRÁCE A DODÁVKY HSV</t>
  </si>
  <si>
    <t>6 - ÚPRAVY POVRCHOV, PODLAHY, VÝPLNE</t>
  </si>
  <si>
    <t>011</t>
  </si>
  <si>
    <t xml:space="preserve">61248-1118   </t>
  </si>
  <si>
    <t xml:space="preserve">Potiahnutie vnút. stien sklovláknitým pletivom vtlačeným do tmelu                                                       </t>
  </si>
  <si>
    <t xml:space="preserve">m2      </t>
  </si>
  <si>
    <t xml:space="preserve">"alebo porovnateľný ekvivalent"                                                                                         </t>
  </si>
  <si>
    <t>014</t>
  </si>
  <si>
    <t xml:space="preserve">62460-1010   </t>
  </si>
  <si>
    <t xml:space="preserve">Pretmelenie škár 5 x 3 mm tmelom akrylátovým Ceresit CS-biely                                                           </t>
  </si>
  <si>
    <t xml:space="preserve">m       </t>
  </si>
  <si>
    <t xml:space="preserve">62766-1113   </t>
  </si>
  <si>
    <t xml:space="preserve">Penetračný náter škár náter čísl. 6696                                                                                  </t>
  </si>
  <si>
    <t xml:space="preserve">6 - ÚPRAVY POVRCHOV, PODLAHY, VÝPLNE  spolu: </t>
  </si>
  <si>
    <t>9 - OSTATNÉ KONŠTRUKCIE A PRÁCE</t>
  </si>
  <si>
    <t xml:space="preserve">95290-1411   </t>
  </si>
  <si>
    <t xml:space="preserve">Vyčistenie ostatných objektov                                                                                           </t>
  </si>
  <si>
    <t xml:space="preserve">9 - OSTATNÉ KONŠTRUKCIE A PRÁCE  spolu: </t>
  </si>
  <si>
    <t xml:space="preserve">PRÁCE A DODÁVKY HSV  spolu: </t>
  </si>
  <si>
    <t>PRÁCE A DODÁVKY PSV</t>
  </si>
  <si>
    <t>783 - Nátery</t>
  </si>
  <si>
    <t>783</t>
  </si>
  <si>
    <t xml:space="preserve">78320-1821   </t>
  </si>
  <si>
    <t xml:space="preserve">Odstránenie náterov z kov. stav. doplnk. konštr. opálením                                                               </t>
  </si>
  <si>
    <t xml:space="preserve">78322-2100   </t>
  </si>
  <si>
    <t xml:space="preserve">Nátery kov. stav. doplnk. konštr. syntet. dvojnásobné                                                                   </t>
  </si>
  <si>
    <t>78322-2100R01</t>
  </si>
  <si>
    <t xml:space="preserve">Nátery kov. stav. doplnk. konštr. syntet. dvojnásobné-1x základ+1x email "posteľ pre pacienta"                          </t>
  </si>
  <si>
    <t xml:space="preserve">ks      </t>
  </si>
  <si>
    <t>78322-2100R02</t>
  </si>
  <si>
    <t xml:space="preserve">Nátery kov. stav. doplnk. konštr. syntet. dvojnásobné-1x základ+1x email "nočný stolík-náter aj vnútra"                 </t>
  </si>
  <si>
    <t>78322-2100R03</t>
  </si>
  <si>
    <t xml:space="preserve">Nátery kov. stav. doplnk. konštr. syntet. dvojnásobné-1x základ+1x email "infúzne stojany, stojan na lavór"             </t>
  </si>
  <si>
    <t>78322-2100R04</t>
  </si>
  <si>
    <t xml:space="preserve">Nátery kov. stav. doplnk. konštr. syntet. dvojnásobné-1x základ+1x email "bočnice postele"                              </t>
  </si>
  <si>
    <t>78322-2100R05</t>
  </si>
  <si>
    <t xml:space="preserve">Nátery kov. stav. doplnk. konštr. syntet. dvojnásobné-1x základ+1x email "šibenica"                                     </t>
  </si>
  <si>
    <t>78322-2100R06</t>
  </si>
  <si>
    <t xml:space="preserve">Nátery kov. stav. doplnk. konštr. syntet. dvojnásobné-1x základ+1x email "vozík na lieky, bugina"                       </t>
  </si>
  <si>
    <t>78322-2100R07</t>
  </si>
  <si>
    <t xml:space="preserve">Nátery kov. stav. doplnk. konštr. syntet. dvojnásobné-1x základ+1x email "stolička, trojnožka"                          </t>
  </si>
  <si>
    <t>78322-2100R08</t>
  </si>
  <si>
    <t xml:space="preserve">Nátery kov. stav. doplnk. konštr. syntet. dvojnásobné-1x základ+1x email "stôl-pre 4 osoby"                             </t>
  </si>
  <si>
    <t>78322-2100R09</t>
  </si>
  <si>
    <t xml:space="preserve">Nátery kov. stav. doplnk. konštr. syntet. dvojnásobné-1x základ+1x email "lekárničky,chladničky,skrine"                 </t>
  </si>
  <si>
    <t>78322-2100R10</t>
  </si>
  <si>
    <t xml:space="preserve">Nátery kov. stav. doplnk. konštr. syntet. dvojnásobné-1x základ+1x email "držiak na teplotné krivky"                    </t>
  </si>
  <si>
    <t>78322-2100R11</t>
  </si>
  <si>
    <t xml:space="preserve">Nátery kov. stav. doplnk. konštr. syntet. dvojnásobné-1x základ+1x email "vešiak stojatý, závesný"                      </t>
  </si>
  <si>
    <t>78322-2100R12</t>
  </si>
  <si>
    <t xml:space="preserve">Nátery kov. stav. doplnk. konštr. syntet. dvojnásobné-1x základ+1x email "odpadkový kôš, stojan, podvozok ku stolu"     </t>
  </si>
  <si>
    <t>78322-2100R13</t>
  </si>
  <si>
    <t xml:space="preserve">Nátery kov. stav. doplnk. konštr. syntet. dvojnásobné-1x základ+1x email "ideálka"                                      </t>
  </si>
  <si>
    <t>78322-2100R14</t>
  </si>
  <si>
    <t xml:space="preserve">Nátery kov. stav. doplnk. konštr. syntet. dvojnásobné-1x základ+1x email "detská postielka"                             </t>
  </si>
  <si>
    <t>78322-2100R15</t>
  </si>
  <si>
    <t xml:space="preserve">Nátery kov. stav. doplnk. konštr. syntet. dvojnásobné-1x základ+1x email "ležiaci vozík, vozík na prádlo, vozík s ojom" </t>
  </si>
  <si>
    <t xml:space="preserve">78322-5100   </t>
  </si>
  <si>
    <t xml:space="preserve">Nátery kov. stav. doplnk. konštr. syntet. dvojnás.+1x email-zárubňa                                                     </t>
  </si>
  <si>
    <t xml:space="preserve">78332-2320   </t>
  </si>
  <si>
    <t xml:space="preserve">Nátery syntet. ocel. radiátorov článk. dvojnásobné+2x email                                                             </t>
  </si>
  <si>
    <t xml:space="preserve">78332-3330   </t>
  </si>
  <si>
    <t xml:space="preserve">Nátery syntet. ocel. radiátorov dosk. dvojnásobné+2x email                                                              </t>
  </si>
  <si>
    <t xml:space="preserve">78332-4340   </t>
  </si>
  <si>
    <t xml:space="preserve">Nátery syntet. liat. radiátorov dvojnásobné+2x email                                                                    </t>
  </si>
  <si>
    <t xml:space="preserve">78342-6260   </t>
  </si>
  <si>
    <t xml:space="preserve">Nátery synt. potrubia do DN 150mm jednonás. 1x email +zákl                                                              </t>
  </si>
  <si>
    <t xml:space="preserve">78360-2821   </t>
  </si>
  <si>
    <t xml:space="preserve">Odstránenie náterov zo stolárskych okien, výklad. opálením                                                              </t>
  </si>
  <si>
    <t xml:space="preserve">78360-2823   </t>
  </si>
  <si>
    <t xml:space="preserve">Odstránenie náterov zo stolár. dvier a zárubní opálením                                                                 </t>
  </si>
  <si>
    <t xml:space="preserve">78362-5300   </t>
  </si>
  <si>
    <t xml:space="preserve">Nátery stol. výrob. syntet. dvojnás.+2x email+2x plné tmelenie                                                          </t>
  </si>
  <si>
    <t xml:space="preserve">78381-1190   </t>
  </si>
  <si>
    <t xml:space="preserve">Nátery omietok stropov olejové napustenie                                                                               </t>
  </si>
  <si>
    <t xml:space="preserve">"ekvivalent-izolovanie syntetickou farbou po zatečení"                                                                  </t>
  </si>
  <si>
    <t xml:space="preserve">78381-2100   </t>
  </si>
  <si>
    <t xml:space="preserve">Nátery omietok stien olejové dvojnásobné +1x email                                                                      </t>
  </si>
  <si>
    <t xml:space="preserve">78382-4120   </t>
  </si>
  <si>
    <t xml:space="preserve">Nátery betónových povrchov syntetické dvojnásobné+1x email                                                              </t>
  </si>
  <si>
    <t xml:space="preserve">78389-1120R1 </t>
  </si>
  <si>
    <t xml:space="preserve">Nátery omietok  stien a stropov ACTIN I-2x-alebo použiteľný ekvivalent-dovýšky 3,80m                                    </t>
  </si>
  <si>
    <t xml:space="preserve">"matná umývateľná interierová farba"                                                                                    </t>
  </si>
  <si>
    <t xml:space="preserve">"odolnosť voči mokrému oderu-trieda2-EN13300"                                                                           </t>
  </si>
  <si>
    <t xml:space="preserve">"zvýšená odolnosť voči pliesňam a riasam"                                                                               </t>
  </si>
  <si>
    <t xml:space="preserve">"priepustnosť pre vodné pary"                                                                                           </t>
  </si>
  <si>
    <t xml:space="preserve">"náter umývateľný dezinfekčným prostriedkom"                                                                            </t>
  </si>
  <si>
    <t xml:space="preserve">78389-1120R2 </t>
  </si>
  <si>
    <t xml:space="preserve">Nátery omietok  stien a stropov ACTIN H-2x-alebo použiteľný ekvivalent-do výšky 3,80m                                   </t>
  </si>
  <si>
    <t xml:space="preserve">"presne  strojom dávkovaný pigment"                                                                                     </t>
  </si>
  <si>
    <t xml:space="preserve">"matný vzhľad"                                                                                                          </t>
  </si>
  <si>
    <t xml:space="preserve">"antibakteriálny a protiplesňový účinok"                                                                                </t>
  </si>
  <si>
    <t xml:space="preserve">"odolnosť voči mokrému oderu trieda 2-podľa EN13300"                                                                    </t>
  </si>
  <si>
    <t xml:space="preserve">"bez klasických konzervantov"                                                                                           </t>
  </si>
  <si>
    <t xml:space="preserve">"bez obsahu zmäkčovadiel a rozpúšťadiel"                                                                                </t>
  </si>
  <si>
    <t xml:space="preserve">78389-1120R3 </t>
  </si>
  <si>
    <t xml:space="preserve">Nátery omietok  stien a stropov ACTIN H PREMIUM-2x-alebo použiteľný ekvivalent-do výšky 3,80m                           </t>
  </si>
  <si>
    <t xml:space="preserve">"saténový,aktibakteriálny a protiplesňový náter"                                                                        </t>
  </si>
  <si>
    <t xml:space="preserve">antibakteriálna účinnosť=99,99%"                                                                                        </t>
  </si>
  <si>
    <t xml:space="preserve">"odolný voči dezinfekčným prostriedkom"                                                                                 </t>
  </si>
  <si>
    <t xml:space="preserve">"odolnosť voči mokrému oderu trieda 1 podľa EN 13300"                                                                   </t>
  </si>
  <si>
    <t xml:space="preserve">"mimoriadne odolný voči intenzivnému namáhaniu"                                                                         </t>
  </si>
  <si>
    <t xml:space="preserve">78389-7190   </t>
  </si>
  <si>
    <t xml:space="preserve">Nátery fasád penetračné univerzálne SAKRET "UG" napustenie 2x                                                           </t>
  </si>
  <si>
    <t xml:space="preserve">78390-3811   </t>
  </si>
  <si>
    <t xml:space="preserve">Odmastenie chemickými rozpúšťadlami                                                                                     </t>
  </si>
  <si>
    <t xml:space="preserve">78390-3812   </t>
  </si>
  <si>
    <t xml:space="preserve">Odmastenie saponátmi                                                                                                    </t>
  </si>
  <si>
    <t xml:space="preserve">78391-5010   </t>
  </si>
  <si>
    <t xml:space="preserve">Nátery sklených výplní olejové jednonásobné tupovaním                                                                   </t>
  </si>
  <si>
    <t xml:space="preserve">783 - Nátery  spolu: </t>
  </si>
  <si>
    <t>784 - Maľby</t>
  </si>
  <si>
    <t>784</t>
  </si>
  <si>
    <t xml:space="preserve">78440-2801   </t>
  </si>
  <si>
    <t xml:space="preserve">Odstránenie malieb v miestnostiach výšky do 3,8 m oškrabaním                                                            </t>
  </si>
  <si>
    <t xml:space="preserve">78440-2802   </t>
  </si>
  <si>
    <t xml:space="preserve">Odstránenie malieb v miestnostiach výšky do 5 m oškrabaním                                                              </t>
  </si>
  <si>
    <t xml:space="preserve">78445-2271   </t>
  </si>
  <si>
    <t xml:space="preserve">Maľba zo zmesí tekut. 1 far. dvojnás. v miest. do 3,8m                                                                  </t>
  </si>
  <si>
    <t xml:space="preserve">78445-2272   </t>
  </si>
  <si>
    <t xml:space="preserve">Maľba zo zmesí tekut. 1 far. dvojnás. v miest. do 5m                                                                    </t>
  </si>
  <si>
    <t xml:space="preserve">78445-2571   </t>
  </si>
  <si>
    <t xml:space="preserve">Maľba zo zmesí tekut. Esmal 1far. dvojnás. v miest. do 3,8m                                                             </t>
  </si>
  <si>
    <t xml:space="preserve">78447-1111   </t>
  </si>
  <si>
    <t xml:space="preserve">Bandážovanie styčných spojov š. do 0,10m v miest. do 3,8m                                                               </t>
  </si>
  <si>
    <t xml:space="preserve">78447-1112   </t>
  </si>
  <si>
    <t xml:space="preserve">Bandážovanie styčných spojov š. do 0,10m v miest. do 5m                                                                 </t>
  </si>
  <si>
    <t xml:space="preserve">78448-1010   </t>
  </si>
  <si>
    <t xml:space="preserve">Stierka na stenách a stropoch v miestnosti v. do 3,8m                                                                   </t>
  </si>
  <si>
    <t>.</t>
  </si>
  <si>
    <t xml:space="preserve">78448-1020   </t>
  </si>
  <si>
    <t xml:space="preserve">Stierka na stenách a stropoch v miestnosti v. do 5m                                                                     </t>
  </si>
  <si>
    <t xml:space="preserve">78448-1050   </t>
  </si>
  <si>
    <t xml:space="preserve">Stierka na stenách a stropoch na schodisku v. do 3,8m                                                                   </t>
  </si>
  <si>
    <t xml:space="preserve">78448-1060   </t>
  </si>
  <si>
    <t xml:space="preserve">Stierka na stenách a stropoch na schodisku v. do 5m                                                                     </t>
  </si>
  <si>
    <t xml:space="preserve">78449-2100   </t>
  </si>
  <si>
    <t xml:space="preserve">Ostatné maliarske práce, linkovanie                                                                                     </t>
  </si>
  <si>
    <t xml:space="preserve">78449-5901   </t>
  </si>
  <si>
    <t xml:space="preserve">Opr. izolovanie 1nás. celulóz. syntet. farbami miest. do3,8m                                                            </t>
  </si>
  <si>
    <t xml:space="preserve">"po zatečení"                                                                                                           </t>
  </si>
  <si>
    <t xml:space="preserve">78449-5902   </t>
  </si>
  <si>
    <t xml:space="preserve">Opr. izolovanie 1nás. celulóz. syntet. farbami miest. do 5m                                                             </t>
  </si>
  <si>
    <t xml:space="preserve">78449-6500   </t>
  </si>
  <si>
    <t xml:space="preserve">Ostatné maliarske práce, napustenie disperziou Sokrat 2802-penetračný náter                                             </t>
  </si>
  <si>
    <t xml:space="preserve">78449-8911   </t>
  </si>
  <si>
    <t xml:space="preserve">Ostatné práce pri opr. vyhlad. mal. masou 1nás. mies. do3,8m                                                            </t>
  </si>
  <si>
    <t xml:space="preserve">78449-8912   </t>
  </si>
  <si>
    <t xml:space="preserve">Ostatné práce pri opr. vyhlad. mal. masou 1nás. miest. do 5m                                                            </t>
  </si>
  <si>
    <t xml:space="preserve">784 - Maľby  spolu: </t>
  </si>
  <si>
    <t xml:space="preserve">PRÁCE A DODÁVKY PSV  spolu: </t>
  </si>
  <si>
    <t>Za rozpočet celkom</t>
  </si>
  <si>
    <t>Špecifikovaný</t>
  </si>
  <si>
    <t>Spolu</t>
  </si>
  <si>
    <t>DPH</t>
  </si>
  <si>
    <t>materiál</t>
  </si>
  <si>
    <t>%</t>
  </si>
  <si>
    <t>Orientačný výkaz výmer - UNB, Nemocnica Ružinov - maľovanie 2017</t>
  </si>
  <si>
    <t>Orientačný výkaz výmer - UNB, Nemocnica Ružinov - maľovanie 2017 - (ceny maľovania zo zmluvy č. 82/UNB/2016 - Nemocnica Ružinov)</t>
  </si>
  <si>
    <t xml:space="preserve">pozn.: ceny zo zmluvy  - pre určenie PHZ </t>
  </si>
  <si>
    <t>Orientačný výkaz výmer - UNB, Nemocnica Ružinov - maľovanie 24 meisacov (2017,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</si>
</sst>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0" fillId="0" borderId="0" xfId="0" applyFill="1"/>
    <xf numFmtId="49" fontId="2" fillId="0" borderId="2" xfId="0" applyNumberFormat="1" applyFont="1" applyBorder="1" applyAlignment="1" applyProtection="1">
      <alignment vertical="top"/>
    </xf>
    <xf numFmtId="49" fontId="1" fillId="0" borderId="2" xfId="0" applyNumberFormat="1" applyFont="1" applyBorder="1" applyAlignment="1" applyProtection="1">
      <alignment vertical="top"/>
    </xf>
    <xf numFmtId="0" fontId="1" fillId="0" borderId="2" xfId="0" applyFont="1" applyBorder="1" applyAlignment="1" applyProtection="1">
      <alignment vertical="top" wrapText="1"/>
    </xf>
    <xf numFmtId="164" fontId="1" fillId="0" borderId="2" xfId="0" applyNumberFormat="1" applyFont="1" applyBorder="1" applyAlignment="1" applyProtection="1">
      <alignment vertical="top"/>
    </xf>
    <xf numFmtId="0" fontId="1" fillId="0" borderId="2" xfId="0" applyFont="1" applyBorder="1" applyAlignment="1" applyProtection="1">
      <alignment vertical="top"/>
    </xf>
    <xf numFmtId="49" fontId="1" fillId="0" borderId="2" xfId="0" applyNumberFormat="1" applyFont="1" applyBorder="1" applyAlignment="1" applyProtection="1">
      <alignment horizontal="center" vertical="top"/>
    </xf>
    <xf numFmtId="164" fontId="1" fillId="0" borderId="2" xfId="0" applyNumberFormat="1" applyFont="1" applyFill="1" applyBorder="1" applyAlignment="1" applyProtection="1">
      <alignment vertical="top"/>
    </xf>
    <xf numFmtId="49" fontId="1" fillId="0" borderId="3" xfId="0" applyNumberFormat="1" applyFont="1" applyBorder="1" applyAlignment="1" applyProtection="1">
      <alignment horizontal="center" vertical="top"/>
    </xf>
    <xf numFmtId="49" fontId="1" fillId="0" borderId="3" xfId="0" applyNumberFormat="1" applyFont="1" applyBorder="1" applyAlignment="1" applyProtection="1">
      <alignment vertical="top"/>
    </xf>
    <xf numFmtId="0" fontId="1" fillId="0" borderId="3" xfId="0" applyFont="1" applyBorder="1" applyAlignment="1" applyProtection="1">
      <alignment vertical="top" wrapText="1"/>
    </xf>
    <xf numFmtId="164" fontId="1" fillId="0" borderId="3" xfId="0" applyNumberFormat="1" applyFont="1" applyBorder="1" applyAlignment="1" applyProtection="1">
      <alignment vertical="top"/>
    </xf>
    <xf numFmtId="0" fontId="1" fillId="0" borderId="3" xfId="0" applyFont="1" applyBorder="1" applyAlignment="1" applyProtection="1">
      <alignment vertical="top"/>
    </xf>
    <xf numFmtId="164" fontId="1" fillId="0" borderId="3" xfId="0" applyNumberFormat="1" applyFont="1" applyFill="1" applyBorder="1" applyAlignment="1" applyProtection="1">
      <alignment vertical="top"/>
    </xf>
    <xf numFmtId="49" fontId="1" fillId="0" borderId="0" xfId="0" applyNumberFormat="1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 wrapText="1"/>
    </xf>
    <xf numFmtId="164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0" fontId="0" fillId="0" borderId="0" xfId="0" applyBorder="1"/>
    <xf numFmtId="4" fontId="2" fillId="0" borderId="0" xfId="0" applyNumberFormat="1" applyFont="1" applyBorder="1" applyAlignment="1" applyProtection="1">
      <alignment vertical="top"/>
    </xf>
    <xf numFmtId="49" fontId="1" fillId="0" borderId="4" xfId="0" applyNumberFormat="1" applyFont="1" applyBorder="1" applyAlignment="1" applyProtection="1">
      <alignment horizontal="center" vertical="top"/>
    </xf>
    <xf numFmtId="49" fontId="1" fillId="0" borderId="4" xfId="0" applyNumberFormat="1" applyFont="1" applyBorder="1" applyAlignment="1" applyProtection="1">
      <alignment vertical="top"/>
    </xf>
    <xf numFmtId="4" fontId="2" fillId="0" borderId="4" xfId="0" applyNumberFormat="1" applyFont="1" applyBorder="1" applyAlignment="1" applyProtection="1">
      <alignment vertical="top"/>
    </xf>
    <xf numFmtId="49" fontId="1" fillId="0" borderId="5" xfId="0" applyNumberFormat="1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 wrapText="1"/>
    </xf>
    <xf numFmtId="164" fontId="1" fillId="0" borderId="5" xfId="0" applyNumberFormat="1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164" fontId="1" fillId="0" borderId="5" xfId="0" applyNumberFormat="1" applyFont="1" applyFill="1" applyBorder="1" applyAlignment="1" applyProtection="1">
      <alignment vertical="top"/>
    </xf>
    <xf numFmtId="0" fontId="0" fillId="0" borderId="5" xfId="0" applyBorder="1"/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right" vertical="top"/>
    </xf>
    <xf numFmtId="0" fontId="0" fillId="0" borderId="12" xfId="0" applyBorder="1"/>
    <xf numFmtId="0" fontId="1" fillId="0" borderId="13" xfId="0" applyFont="1" applyBorder="1" applyAlignment="1" applyProtection="1">
      <alignment horizontal="right" vertical="top"/>
    </xf>
    <xf numFmtId="0" fontId="0" fillId="0" borderId="14" xfId="0" applyBorder="1"/>
    <xf numFmtId="49" fontId="2" fillId="0" borderId="0" xfId="0" applyNumberFormat="1" applyFont="1" applyBorder="1" applyAlignment="1" applyProtection="1">
      <alignment vertical="top"/>
    </xf>
    <xf numFmtId="0" fontId="1" fillId="0" borderId="15" xfId="0" applyFont="1" applyBorder="1" applyAlignment="1" applyProtection="1">
      <alignment horizontal="right" vertical="top"/>
    </xf>
    <xf numFmtId="0" fontId="1" fillId="0" borderId="16" xfId="0" applyFont="1" applyBorder="1" applyAlignment="1" applyProtection="1">
      <alignment horizontal="right" vertical="top"/>
    </xf>
    <xf numFmtId="0" fontId="0" fillId="0" borderId="17" xfId="0" applyBorder="1"/>
    <xf numFmtId="0" fontId="1" fillId="0" borderId="18" xfId="0" applyFont="1" applyBorder="1" applyAlignment="1" applyProtection="1">
      <alignment horizontal="right" vertical="top"/>
    </xf>
    <xf numFmtId="0" fontId="0" fillId="0" borderId="19" xfId="0" applyBorder="1"/>
    <xf numFmtId="164" fontId="2" fillId="0" borderId="0" xfId="0" applyNumberFormat="1" applyFont="1" applyFill="1" applyBorder="1" applyAlignment="1" applyProtection="1">
      <alignment vertical="top"/>
    </xf>
    <xf numFmtId="4" fontId="1" fillId="0" borderId="7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4" fontId="3" fillId="0" borderId="0" xfId="0" applyNumberFormat="1" applyFont="1"/>
    <xf numFmtId="4" fontId="3" fillId="0" borderId="0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0" fillId="0" borderId="2" xfId="0" applyBorder="1" applyAlignment="1">
      <alignment wrapText="1"/>
    </xf>
    <xf numFmtId="4" fontId="5" fillId="2" borderId="0" xfId="0" applyNumberFormat="1" applyFont="1" applyFill="1" applyBorder="1"/>
    <xf numFmtId="4" fontId="2" fillId="2" borderId="4" xfId="0" applyNumberFormat="1" applyFont="1" applyFill="1" applyBorder="1" applyAlignment="1" applyProtection="1">
      <alignment vertical="top"/>
    </xf>
    <xf numFmtId="4" fontId="2" fillId="3" borderId="0" xfId="0" applyNumberFormat="1" applyFont="1" applyFill="1" applyBorder="1" applyAlignment="1" applyProtection="1">
      <alignment vertical="top"/>
    </xf>
    <xf numFmtId="164" fontId="2" fillId="3" borderId="0" xfId="0" applyNumberFormat="1" applyFont="1" applyFill="1" applyBorder="1" applyAlignment="1" applyProtection="1">
      <alignment vertical="top"/>
    </xf>
    <xf numFmtId="0" fontId="0" fillId="3" borderId="0" xfId="0" applyFill="1"/>
    <xf numFmtId="0" fontId="2" fillId="3" borderId="0" xfId="0" applyFont="1" applyFill="1" applyBorder="1" applyAlignment="1" applyProtection="1">
      <alignment horizontal="right" vertical="top" wrapText="1"/>
    </xf>
    <xf numFmtId="0" fontId="2" fillId="3" borderId="0" xfId="0" applyFont="1" applyFill="1" applyBorder="1" applyAlignment="1" applyProtection="1">
      <alignment vertical="top"/>
    </xf>
    <xf numFmtId="0" fontId="4" fillId="3" borderId="0" xfId="0" applyFont="1" applyFill="1" applyBorder="1"/>
    <xf numFmtId="4" fontId="5" fillId="3" borderId="0" xfId="0" applyNumberFormat="1" applyFont="1" applyFill="1" applyBorder="1"/>
    <xf numFmtId="0" fontId="2" fillId="0" borderId="0" xfId="0" applyFont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horizontal="right" vertical="top" wrapText="1"/>
    </xf>
    <xf numFmtId="0" fontId="4" fillId="3" borderId="0" xfId="0" applyFont="1" applyFill="1"/>
    <xf numFmtId="0" fontId="2" fillId="0" borderId="0" xfId="0" applyFont="1" applyBorder="1" applyAlignment="1" applyProtection="1">
      <alignment vertical="top"/>
    </xf>
    <xf numFmtId="0" fontId="4" fillId="0" borderId="0" xfId="0" applyFont="1" applyBorder="1"/>
    <xf numFmtId="4" fontId="3" fillId="3" borderId="0" xfId="0" applyNumberFormat="1" applyFont="1" applyFill="1"/>
    <xf numFmtId="0" fontId="1" fillId="3" borderId="20" xfId="0" applyFont="1" applyFill="1" applyBorder="1" applyAlignment="1" applyProtection="1">
      <alignment horizontal="right" vertical="top"/>
    </xf>
    <xf numFmtId="49" fontId="1" fillId="3" borderId="21" xfId="0" applyNumberFormat="1" applyFont="1" applyFill="1" applyBorder="1" applyAlignment="1" applyProtection="1">
      <alignment horizontal="center" vertical="top"/>
    </xf>
    <xf numFmtId="49" fontId="1" fillId="3" borderId="21" xfId="0" applyNumberFormat="1" applyFont="1" applyFill="1" applyBorder="1" applyAlignment="1" applyProtection="1">
      <alignment vertical="top"/>
    </xf>
    <xf numFmtId="0" fontId="2" fillId="3" borderId="21" xfId="0" applyFont="1" applyFill="1" applyBorder="1" applyAlignment="1" applyProtection="1">
      <alignment vertical="top" wrapText="1"/>
    </xf>
    <xf numFmtId="4" fontId="2" fillId="3" borderId="21" xfId="0" applyNumberFormat="1" applyFont="1" applyFill="1" applyBorder="1" applyAlignment="1" applyProtection="1">
      <alignment vertical="top"/>
    </xf>
    <xf numFmtId="0" fontId="1" fillId="3" borderId="21" xfId="0" applyFont="1" applyFill="1" applyBorder="1" applyAlignment="1" applyProtection="1">
      <alignment vertical="top"/>
    </xf>
    <xf numFmtId="164" fontId="1" fillId="3" borderId="21" xfId="0" applyNumberFormat="1" applyFont="1" applyFill="1" applyBorder="1" applyAlignment="1" applyProtection="1">
      <alignment vertical="top"/>
    </xf>
    <xf numFmtId="0" fontId="0" fillId="3" borderId="21" xfId="0" applyFill="1" applyBorder="1"/>
    <xf numFmtId="4" fontId="3" fillId="3" borderId="21" xfId="0" applyNumberFormat="1" applyFont="1" applyFill="1" applyBorder="1"/>
    <xf numFmtId="0" fontId="0" fillId="3" borderId="22" xfId="0" applyFill="1" applyBorder="1"/>
    <xf numFmtId="0" fontId="0" fillId="4" borderId="0" xfId="0" applyFill="1"/>
    <xf numFmtId="0" fontId="4" fillId="4" borderId="0" xfId="0" applyFont="1" applyFill="1"/>
    <xf numFmtId="4" fontId="3" fillId="4" borderId="0" xfId="0" applyNumberFormat="1" applyFont="1" applyFill="1"/>
    <xf numFmtId="0" fontId="2" fillId="4" borderId="0" xfId="0" applyFont="1" applyFill="1" applyBorder="1" applyAlignment="1" applyProtection="1">
      <alignment horizontal="right" vertical="top" wrapText="1"/>
    </xf>
    <xf numFmtId="0" fontId="2" fillId="4" borderId="0" xfId="0" applyFont="1" applyFill="1" applyBorder="1" applyAlignment="1" applyProtection="1">
      <alignment vertical="top"/>
    </xf>
    <xf numFmtId="164" fontId="2" fillId="4" borderId="0" xfId="0" applyNumberFormat="1" applyFont="1" applyFill="1" applyBorder="1" applyAlignment="1" applyProtection="1">
      <alignment vertical="top"/>
    </xf>
    <xf numFmtId="0" fontId="4" fillId="4" borderId="0" xfId="0" applyFont="1" applyFill="1" applyBorder="1"/>
    <xf numFmtId="4" fontId="2" fillId="4" borderId="0" xfId="0" applyNumberFormat="1" applyFont="1" applyFill="1" applyBorder="1" applyAlignment="1" applyProtection="1">
      <alignment vertical="top"/>
    </xf>
    <xf numFmtId="4" fontId="5" fillId="4" borderId="0" xfId="0" applyNumberFormat="1" applyFont="1" applyFill="1" applyBorder="1"/>
    <xf numFmtId="0" fontId="1" fillId="4" borderId="20" xfId="0" applyFont="1" applyFill="1" applyBorder="1" applyAlignment="1" applyProtection="1">
      <alignment horizontal="right" vertical="top"/>
    </xf>
    <xf numFmtId="49" fontId="1" fillId="4" borderId="21" xfId="0" applyNumberFormat="1" applyFont="1" applyFill="1" applyBorder="1" applyAlignment="1" applyProtection="1">
      <alignment horizontal="center" vertical="top"/>
    </xf>
    <xf numFmtId="49" fontId="1" fillId="4" borderId="21" xfId="0" applyNumberFormat="1" applyFont="1" applyFill="1" applyBorder="1" applyAlignment="1" applyProtection="1">
      <alignment vertical="top"/>
    </xf>
    <xf numFmtId="0" fontId="2" fillId="4" borderId="21" xfId="0" applyFont="1" applyFill="1" applyBorder="1" applyAlignment="1" applyProtection="1">
      <alignment vertical="top" wrapText="1"/>
    </xf>
    <xf numFmtId="4" fontId="2" fillId="4" borderId="21" xfId="0" applyNumberFormat="1" applyFont="1" applyFill="1" applyBorder="1" applyAlignment="1" applyProtection="1">
      <alignment vertical="top"/>
    </xf>
    <xf numFmtId="0" fontId="1" fillId="4" borderId="21" xfId="0" applyFont="1" applyFill="1" applyBorder="1" applyAlignment="1" applyProtection="1">
      <alignment vertical="top"/>
    </xf>
    <xf numFmtId="164" fontId="1" fillId="4" borderId="21" xfId="0" applyNumberFormat="1" applyFont="1" applyFill="1" applyBorder="1" applyAlignment="1" applyProtection="1">
      <alignment vertical="top"/>
    </xf>
    <xf numFmtId="0" fontId="0" fillId="4" borderId="21" xfId="0" applyFill="1" applyBorder="1"/>
    <xf numFmtId="4" fontId="3" fillId="4" borderId="21" xfId="0" applyNumberFormat="1" applyFont="1" applyFill="1" applyBorder="1"/>
    <xf numFmtId="0" fontId="0" fillId="4" borderId="22" xfId="0" applyFill="1" applyBorder="1"/>
    <xf numFmtId="0" fontId="6" fillId="4" borderId="0" xfId="0" applyFont="1" applyFill="1"/>
    <xf numFmtId="164" fontId="7" fillId="0" borderId="2" xfId="0" applyNumberFormat="1" applyFont="1" applyFill="1" applyBorder="1" applyAlignment="1" applyProtection="1">
      <alignment vertical="top"/>
    </xf>
    <xf numFmtId="164" fontId="7" fillId="0" borderId="23" xfId="0" applyNumberFormat="1" applyFont="1" applyFill="1" applyBorder="1" applyAlignment="1" applyProtection="1">
      <alignment vertical="top"/>
    </xf>
    <xf numFmtId="164" fontId="7" fillId="0" borderId="0" xfId="0" applyNumberFormat="1" applyFont="1" applyFill="1" applyBorder="1" applyAlignment="1" applyProtection="1">
      <alignment vertical="top"/>
    </xf>
    <xf numFmtId="164" fontId="7" fillId="0" borderId="3" xfId="0" applyNumberFormat="1" applyFont="1" applyFill="1" applyBorder="1" applyAlignment="1" applyProtection="1">
      <alignment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view="pageBreakPreview" topLeftCell="A73" zoomScaleNormal="100" zoomScaleSheetLayoutView="100" workbookViewId="0">
      <selection activeCell="G82" sqref="G82:G104"/>
    </sheetView>
  </sheetViews>
  <sheetFormatPr defaultRowHeight="15" x14ac:dyDescent="0.25"/>
  <cols>
    <col min="4" max="4" width="63" customWidth="1"/>
    <col min="6" max="6" width="5.85546875" bestFit="1" customWidth="1"/>
    <col min="7" max="7" width="6.7109375" customWidth="1"/>
    <col min="8" max="8" width="7.85546875" bestFit="1" customWidth="1"/>
    <col min="9" max="9" width="9.42578125" bestFit="1" customWidth="1"/>
    <col min="10" max="10" width="10.42578125" style="52" bestFit="1" customWidth="1"/>
  </cols>
  <sheetData>
    <row r="1" spans="1:11" x14ac:dyDescent="0.25">
      <c r="A1" s="61"/>
      <c r="B1" s="61"/>
      <c r="C1" s="61"/>
      <c r="D1" s="68" t="s">
        <v>175</v>
      </c>
      <c r="E1" s="61"/>
      <c r="F1" s="61"/>
      <c r="G1" s="61"/>
      <c r="H1" s="61"/>
      <c r="I1" s="61"/>
      <c r="J1" s="71"/>
      <c r="K1" s="61"/>
    </row>
    <row r="2" spans="1:11" ht="15.75" thickBot="1" x14ac:dyDescent="0.3"/>
    <row r="3" spans="1:11" x14ac:dyDescent="0.25">
      <c r="A3" s="34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167</v>
      </c>
      <c r="J3" s="50" t="s">
        <v>168</v>
      </c>
      <c r="K3" s="36" t="s">
        <v>169</v>
      </c>
    </row>
    <row r="4" spans="1:11" ht="15.75" thickBot="1" x14ac:dyDescent="0.3">
      <c r="A4" s="37" t="s">
        <v>8</v>
      </c>
      <c r="B4" s="2" t="s">
        <v>9</v>
      </c>
      <c r="C4" s="1"/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170</v>
      </c>
      <c r="J4" s="51"/>
      <c r="K4" s="38" t="s">
        <v>171</v>
      </c>
    </row>
    <row r="5" spans="1:11" ht="15.75" thickTop="1" x14ac:dyDescent="0.25">
      <c r="A5" s="39"/>
      <c r="B5" s="17"/>
      <c r="C5" s="18"/>
      <c r="D5" s="19"/>
      <c r="E5" s="20"/>
      <c r="F5" s="21"/>
      <c r="G5" s="20"/>
      <c r="H5" s="20"/>
      <c r="I5" s="23"/>
      <c r="J5" s="53"/>
      <c r="K5" s="40"/>
    </row>
    <row r="6" spans="1:11" x14ac:dyDescent="0.25">
      <c r="A6" s="41"/>
      <c r="B6" s="4" t="s">
        <v>15</v>
      </c>
      <c r="C6" s="5"/>
      <c r="D6" s="6"/>
      <c r="E6" s="7"/>
      <c r="F6" s="8"/>
      <c r="G6" s="7"/>
      <c r="H6" s="7"/>
      <c r="I6" s="56"/>
      <c r="J6" s="54"/>
      <c r="K6" s="42"/>
    </row>
    <row r="7" spans="1:11" x14ac:dyDescent="0.25">
      <c r="A7" s="41"/>
      <c r="B7" s="5" t="s">
        <v>16</v>
      </c>
      <c r="C7" s="5"/>
      <c r="D7" s="6"/>
      <c r="E7" s="7"/>
      <c r="F7" s="8"/>
      <c r="G7" s="7"/>
      <c r="H7" s="7"/>
      <c r="I7" s="56"/>
      <c r="J7" s="54"/>
      <c r="K7" s="42"/>
    </row>
    <row r="8" spans="1:11" x14ac:dyDescent="0.25">
      <c r="A8" s="41">
        <v>1</v>
      </c>
      <c r="B8" s="9" t="s">
        <v>17</v>
      </c>
      <c r="C8" s="5" t="s">
        <v>18</v>
      </c>
      <c r="D8" s="6" t="s">
        <v>19</v>
      </c>
      <c r="E8" s="7">
        <v>850</v>
      </c>
      <c r="F8" s="8" t="s">
        <v>20</v>
      </c>
      <c r="G8" s="10"/>
      <c r="H8" s="10"/>
      <c r="I8" s="56"/>
      <c r="J8" s="54">
        <f>E8*G8</f>
        <v>0</v>
      </c>
      <c r="K8" s="42"/>
    </row>
    <row r="9" spans="1:11" x14ac:dyDescent="0.25">
      <c r="A9" s="41"/>
      <c r="B9" s="9"/>
      <c r="C9" s="5"/>
      <c r="D9" s="6" t="s">
        <v>21</v>
      </c>
      <c r="E9" s="7"/>
      <c r="F9" s="8"/>
      <c r="G9" s="10"/>
      <c r="H9" s="10"/>
      <c r="I9" s="56"/>
      <c r="J9" s="54"/>
      <c r="K9" s="42"/>
    </row>
    <row r="10" spans="1:11" x14ac:dyDescent="0.25">
      <c r="A10" s="41">
        <v>2</v>
      </c>
      <c r="B10" s="9" t="s">
        <v>22</v>
      </c>
      <c r="C10" s="5" t="s">
        <v>23</v>
      </c>
      <c r="D10" s="6" t="s">
        <v>24</v>
      </c>
      <c r="E10" s="7">
        <v>4000</v>
      </c>
      <c r="F10" s="8" t="s">
        <v>25</v>
      </c>
      <c r="G10" s="10"/>
      <c r="H10" s="10"/>
      <c r="I10" s="56"/>
      <c r="J10" s="54">
        <f t="shared" ref="J10:J67" si="0">E10*G10</f>
        <v>0</v>
      </c>
      <c r="K10" s="42"/>
    </row>
    <row r="11" spans="1:11" x14ac:dyDescent="0.25">
      <c r="A11" s="41"/>
      <c r="B11" s="9"/>
      <c r="C11" s="5"/>
      <c r="D11" s="6" t="s">
        <v>21</v>
      </c>
      <c r="E11" s="7"/>
      <c r="F11" s="8"/>
      <c r="G11" s="10"/>
      <c r="H11" s="10"/>
      <c r="I11" s="56"/>
      <c r="J11" s="54"/>
      <c r="K11" s="42"/>
    </row>
    <row r="12" spans="1:11" x14ac:dyDescent="0.25">
      <c r="A12" s="41">
        <v>3</v>
      </c>
      <c r="B12" s="9" t="s">
        <v>22</v>
      </c>
      <c r="C12" s="5" t="s">
        <v>26</v>
      </c>
      <c r="D12" s="6" t="s">
        <v>27</v>
      </c>
      <c r="E12" s="7">
        <v>4000</v>
      </c>
      <c r="F12" s="8" t="s">
        <v>25</v>
      </c>
      <c r="G12" s="10"/>
      <c r="H12" s="10"/>
      <c r="I12" s="56"/>
      <c r="J12" s="54">
        <f t="shared" si="0"/>
        <v>0</v>
      </c>
      <c r="K12" s="42"/>
    </row>
    <row r="13" spans="1:11" x14ac:dyDescent="0.25">
      <c r="A13" s="41"/>
      <c r="B13" s="9"/>
      <c r="C13" s="5"/>
      <c r="D13" s="6" t="s">
        <v>21</v>
      </c>
      <c r="E13" s="7"/>
      <c r="F13" s="8"/>
      <c r="G13" s="10"/>
      <c r="H13" s="10"/>
      <c r="I13" s="56"/>
      <c r="J13" s="54"/>
      <c r="K13" s="42"/>
    </row>
    <row r="14" spans="1:11" x14ac:dyDescent="0.25">
      <c r="A14" s="39"/>
      <c r="B14" s="17"/>
      <c r="C14" s="18"/>
      <c r="D14" s="66" t="s">
        <v>28</v>
      </c>
      <c r="E14" s="24"/>
      <c r="F14" s="69"/>
      <c r="G14" s="49"/>
      <c r="H14" s="49"/>
      <c r="I14" s="70"/>
      <c r="J14" s="57">
        <f>SUM(J8:J13)</f>
        <v>0</v>
      </c>
      <c r="K14" s="40"/>
    </row>
    <row r="15" spans="1:11" x14ac:dyDescent="0.25">
      <c r="A15" s="39"/>
      <c r="B15" s="17"/>
      <c r="C15" s="18"/>
      <c r="D15" s="19"/>
      <c r="E15" s="20"/>
      <c r="F15" s="21"/>
      <c r="G15" s="22"/>
      <c r="H15" s="22"/>
      <c r="I15" s="23"/>
      <c r="J15" s="53"/>
      <c r="K15" s="40"/>
    </row>
    <row r="16" spans="1:11" x14ac:dyDescent="0.25">
      <c r="A16" s="39"/>
      <c r="B16" s="18" t="s">
        <v>29</v>
      </c>
      <c r="C16" s="18"/>
      <c r="D16" s="19"/>
      <c r="E16" s="20"/>
      <c r="F16" s="21"/>
      <c r="G16" s="22"/>
      <c r="H16" s="22"/>
      <c r="I16" s="23"/>
      <c r="J16" s="53"/>
      <c r="K16" s="40"/>
    </row>
    <row r="17" spans="1:11" x14ac:dyDescent="0.25">
      <c r="A17" s="41">
        <v>4</v>
      </c>
      <c r="B17" s="9" t="s">
        <v>17</v>
      </c>
      <c r="C17" s="5" t="s">
        <v>30</v>
      </c>
      <c r="D17" s="6" t="s">
        <v>31</v>
      </c>
      <c r="E17" s="7">
        <v>10000</v>
      </c>
      <c r="F17" s="8" t="s">
        <v>20</v>
      </c>
      <c r="G17" s="10"/>
      <c r="H17" s="10"/>
      <c r="I17" s="56"/>
      <c r="J17" s="54">
        <f t="shared" si="0"/>
        <v>0</v>
      </c>
      <c r="K17" s="42"/>
    </row>
    <row r="18" spans="1:11" x14ac:dyDescent="0.25">
      <c r="A18" s="39"/>
      <c r="B18" s="17"/>
      <c r="C18" s="18"/>
      <c r="D18" s="66" t="s">
        <v>32</v>
      </c>
      <c r="E18" s="24"/>
      <c r="F18" s="69"/>
      <c r="G18" s="49"/>
      <c r="H18" s="49"/>
      <c r="I18" s="70"/>
      <c r="J18" s="57">
        <f>SUM(J17)</f>
        <v>0</v>
      </c>
      <c r="K18" s="40"/>
    </row>
    <row r="19" spans="1:11" x14ac:dyDescent="0.25">
      <c r="A19" s="39"/>
      <c r="B19" s="17"/>
      <c r="C19" s="18"/>
      <c r="D19" s="19"/>
      <c r="E19" s="20"/>
      <c r="F19" s="21"/>
      <c r="G19" s="22"/>
      <c r="H19" s="22"/>
      <c r="I19" s="23"/>
      <c r="J19" s="53"/>
      <c r="K19" s="40"/>
    </row>
    <row r="20" spans="1:11" x14ac:dyDescent="0.25">
      <c r="A20" s="39"/>
      <c r="B20" s="17"/>
      <c r="C20" s="18"/>
      <c r="D20" s="62" t="s">
        <v>33</v>
      </c>
      <c r="E20" s="68"/>
      <c r="F20" s="63"/>
      <c r="G20" s="60"/>
      <c r="H20" s="60"/>
      <c r="I20" s="64"/>
      <c r="J20" s="60">
        <f>J14+J18</f>
        <v>0</v>
      </c>
      <c r="K20" s="40"/>
    </row>
    <row r="21" spans="1:11" x14ac:dyDescent="0.25">
      <c r="A21" s="39"/>
      <c r="B21" s="17"/>
      <c r="C21" s="18"/>
      <c r="D21" s="19"/>
      <c r="E21" s="20"/>
      <c r="F21" s="21"/>
      <c r="G21" s="22"/>
      <c r="H21" s="22"/>
      <c r="I21" s="23"/>
      <c r="J21" s="53"/>
      <c r="K21" s="40"/>
    </row>
    <row r="22" spans="1:11" x14ac:dyDescent="0.25">
      <c r="A22" s="39"/>
      <c r="B22" s="43" t="s">
        <v>34</v>
      </c>
      <c r="C22" s="18"/>
      <c r="D22" s="19"/>
      <c r="E22" s="20"/>
      <c r="F22" s="21"/>
      <c r="G22" s="22"/>
      <c r="H22" s="22"/>
      <c r="I22" s="23"/>
      <c r="J22" s="53"/>
      <c r="K22" s="40"/>
    </row>
    <row r="23" spans="1:11" x14ac:dyDescent="0.25">
      <c r="A23" s="39"/>
      <c r="B23" s="18" t="s">
        <v>35</v>
      </c>
      <c r="C23" s="18"/>
      <c r="D23" s="19"/>
      <c r="E23" s="20"/>
      <c r="F23" s="21"/>
      <c r="G23" s="22"/>
      <c r="H23" s="22"/>
      <c r="I23" s="23"/>
      <c r="J23" s="53"/>
      <c r="K23" s="40"/>
    </row>
    <row r="24" spans="1:11" x14ac:dyDescent="0.25">
      <c r="A24" s="41">
        <v>5</v>
      </c>
      <c r="B24" s="9" t="s">
        <v>36</v>
      </c>
      <c r="C24" s="5" t="s">
        <v>37</v>
      </c>
      <c r="D24" s="6" t="s">
        <v>38</v>
      </c>
      <c r="E24" s="7">
        <v>100</v>
      </c>
      <c r="F24" s="8" t="s">
        <v>20</v>
      </c>
      <c r="G24" s="102"/>
      <c r="H24" s="10"/>
      <c r="I24" s="56"/>
      <c r="J24" s="54">
        <f t="shared" si="0"/>
        <v>0</v>
      </c>
      <c r="K24" s="42"/>
    </row>
    <row r="25" spans="1:11" x14ac:dyDescent="0.25">
      <c r="A25" s="41">
        <v>6</v>
      </c>
      <c r="B25" s="9" t="s">
        <v>36</v>
      </c>
      <c r="C25" s="5" t="s">
        <v>39</v>
      </c>
      <c r="D25" s="6" t="s">
        <v>40</v>
      </c>
      <c r="E25" s="7">
        <v>200</v>
      </c>
      <c r="F25" s="8" t="s">
        <v>20</v>
      </c>
      <c r="G25" s="102"/>
      <c r="H25" s="10"/>
      <c r="I25" s="56"/>
      <c r="J25" s="55">
        <f t="shared" si="0"/>
        <v>0</v>
      </c>
      <c r="K25" s="42"/>
    </row>
    <row r="26" spans="1:11" x14ac:dyDescent="0.25">
      <c r="A26" s="41">
        <v>7</v>
      </c>
      <c r="B26" s="9" t="s">
        <v>36</v>
      </c>
      <c r="C26" s="5" t="s">
        <v>41</v>
      </c>
      <c r="D26" s="6" t="s">
        <v>42</v>
      </c>
      <c r="E26" s="7">
        <v>350</v>
      </c>
      <c r="F26" s="8" t="s">
        <v>43</v>
      </c>
      <c r="G26" s="102"/>
      <c r="H26" s="10"/>
      <c r="I26" s="56"/>
      <c r="J26" s="54">
        <f t="shared" si="0"/>
        <v>0</v>
      </c>
      <c r="K26" s="42"/>
    </row>
    <row r="27" spans="1:11" ht="25.5" x14ac:dyDescent="0.25">
      <c r="A27" s="41">
        <v>8</v>
      </c>
      <c r="B27" s="9" t="s">
        <v>36</v>
      </c>
      <c r="C27" s="5" t="s">
        <v>44</v>
      </c>
      <c r="D27" s="6" t="s">
        <v>45</v>
      </c>
      <c r="E27" s="7">
        <v>350</v>
      </c>
      <c r="F27" s="8" t="s">
        <v>43</v>
      </c>
      <c r="G27" s="102"/>
      <c r="H27" s="10"/>
      <c r="I27" s="56"/>
      <c r="J27" s="54">
        <f t="shared" si="0"/>
        <v>0</v>
      </c>
      <c r="K27" s="42"/>
    </row>
    <row r="28" spans="1:11" ht="25.5" x14ac:dyDescent="0.25">
      <c r="A28" s="41">
        <v>9</v>
      </c>
      <c r="B28" s="9" t="s">
        <v>36</v>
      </c>
      <c r="C28" s="5" t="s">
        <v>46</v>
      </c>
      <c r="D28" s="6" t="s">
        <v>47</v>
      </c>
      <c r="E28" s="7">
        <v>140</v>
      </c>
      <c r="F28" s="8" t="s">
        <v>43</v>
      </c>
      <c r="G28" s="102"/>
      <c r="H28" s="10"/>
      <c r="I28" s="56"/>
      <c r="J28" s="54">
        <f t="shared" si="0"/>
        <v>0</v>
      </c>
      <c r="K28" s="42"/>
    </row>
    <row r="29" spans="1:11" x14ac:dyDescent="0.25">
      <c r="A29" s="41">
        <v>10</v>
      </c>
      <c r="B29" s="9" t="s">
        <v>36</v>
      </c>
      <c r="C29" s="5" t="s">
        <v>48</v>
      </c>
      <c r="D29" s="6" t="s">
        <v>49</v>
      </c>
      <c r="E29" s="7">
        <v>100</v>
      </c>
      <c r="F29" s="8" t="s">
        <v>43</v>
      </c>
      <c r="G29" s="102"/>
      <c r="H29" s="10"/>
      <c r="I29" s="56"/>
      <c r="J29" s="54">
        <f t="shared" si="0"/>
        <v>0</v>
      </c>
      <c r="K29" s="42"/>
    </row>
    <row r="30" spans="1:11" x14ac:dyDescent="0.25">
      <c r="A30" s="41">
        <v>11</v>
      </c>
      <c r="B30" s="9" t="s">
        <v>36</v>
      </c>
      <c r="C30" s="5" t="s">
        <v>50</v>
      </c>
      <c r="D30" s="6" t="s">
        <v>51</v>
      </c>
      <c r="E30" s="7">
        <v>300</v>
      </c>
      <c r="F30" s="8" t="s">
        <v>43</v>
      </c>
      <c r="G30" s="102"/>
      <c r="H30" s="10"/>
      <c r="I30" s="56"/>
      <c r="J30" s="54">
        <f t="shared" si="0"/>
        <v>0</v>
      </c>
      <c r="K30" s="42"/>
    </row>
    <row r="31" spans="1:11" x14ac:dyDescent="0.25">
      <c r="A31" s="41">
        <v>12</v>
      </c>
      <c r="B31" s="9" t="s">
        <v>36</v>
      </c>
      <c r="C31" s="5" t="s">
        <v>52</v>
      </c>
      <c r="D31" s="6" t="s">
        <v>53</v>
      </c>
      <c r="E31" s="7">
        <v>200</v>
      </c>
      <c r="F31" s="8" t="s">
        <v>43</v>
      </c>
      <c r="G31" s="102"/>
      <c r="H31" s="10"/>
      <c r="I31" s="56"/>
      <c r="J31" s="54">
        <f t="shared" si="0"/>
        <v>0</v>
      </c>
      <c r="K31" s="42"/>
    </row>
    <row r="32" spans="1:11" x14ac:dyDescent="0.25">
      <c r="A32" s="41">
        <v>13</v>
      </c>
      <c r="B32" s="9" t="s">
        <v>36</v>
      </c>
      <c r="C32" s="5" t="s">
        <v>54</v>
      </c>
      <c r="D32" s="6" t="s">
        <v>55</v>
      </c>
      <c r="E32" s="7">
        <v>150</v>
      </c>
      <c r="F32" s="8" t="s">
        <v>43</v>
      </c>
      <c r="G32" s="102"/>
      <c r="H32" s="10"/>
      <c r="I32" s="56"/>
      <c r="J32" s="54">
        <f t="shared" si="0"/>
        <v>0</v>
      </c>
      <c r="K32" s="42"/>
    </row>
    <row r="33" spans="1:11" x14ac:dyDescent="0.25">
      <c r="A33" s="41">
        <v>14</v>
      </c>
      <c r="B33" s="9" t="s">
        <v>36</v>
      </c>
      <c r="C33" s="5" t="s">
        <v>56</v>
      </c>
      <c r="D33" s="6" t="s">
        <v>57</v>
      </c>
      <c r="E33" s="7">
        <v>100</v>
      </c>
      <c r="F33" s="8" t="s">
        <v>43</v>
      </c>
      <c r="G33" s="102"/>
      <c r="H33" s="10"/>
      <c r="I33" s="56"/>
      <c r="J33" s="54">
        <f t="shared" si="0"/>
        <v>0</v>
      </c>
      <c r="K33" s="42"/>
    </row>
    <row r="34" spans="1:11" ht="25.5" x14ac:dyDescent="0.25">
      <c r="A34" s="41">
        <v>15</v>
      </c>
      <c r="B34" s="9" t="s">
        <v>36</v>
      </c>
      <c r="C34" s="5" t="s">
        <v>58</v>
      </c>
      <c r="D34" s="6" t="s">
        <v>59</v>
      </c>
      <c r="E34" s="7">
        <v>200</v>
      </c>
      <c r="F34" s="8" t="s">
        <v>20</v>
      </c>
      <c r="G34" s="102"/>
      <c r="H34" s="10"/>
      <c r="I34" s="56"/>
      <c r="J34" s="54">
        <f t="shared" si="0"/>
        <v>0</v>
      </c>
      <c r="K34" s="42"/>
    </row>
    <row r="35" spans="1:11" x14ac:dyDescent="0.25">
      <c r="A35" s="41">
        <v>16</v>
      </c>
      <c r="B35" s="9" t="s">
        <v>36</v>
      </c>
      <c r="C35" s="5" t="s">
        <v>60</v>
      </c>
      <c r="D35" s="6" t="s">
        <v>61</v>
      </c>
      <c r="E35" s="7">
        <v>500</v>
      </c>
      <c r="F35" s="8" t="s">
        <v>43</v>
      </c>
      <c r="G35" s="102"/>
      <c r="H35" s="10"/>
      <c r="I35" s="56"/>
      <c r="J35" s="54">
        <f t="shared" si="0"/>
        <v>0</v>
      </c>
      <c r="K35" s="42"/>
    </row>
    <row r="36" spans="1:11" x14ac:dyDescent="0.25">
      <c r="A36" s="41">
        <v>17</v>
      </c>
      <c r="B36" s="9" t="s">
        <v>36</v>
      </c>
      <c r="C36" s="5" t="s">
        <v>62</v>
      </c>
      <c r="D36" s="6" t="s">
        <v>63</v>
      </c>
      <c r="E36" s="7">
        <v>50</v>
      </c>
      <c r="F36" s="8" t="s">
        <v>43</v>
      </c>
      <c r="G36" s="102"/>
      <c r="H36" s="10"/>
      <c r="I36" s="56"/>
      <c r="J36" s="54">
        <f t="shared" si="0"/>
        <v>0</v>
      </c>
      <c r="K36" s="42"/>
    </row>
    <row r="37" spans="1:11" ht="25.5" x14ac:dyDescent="0.25">
      <c r="A37" s="41">
        <v>18</v>
      </c>
      <c r="B37" s="9" t="s">
        <v>36</v>
      </c>
      <c r="C37" s="5" t="s">
        <v>64</v>
      </c>
      <c r="D37" s="6" t="s">
        <v>65</v>
      </c>
      <c r="E37" s="7">
        <v>50</v>
      </c>
      <c r="F37" s="8" t="s">
        <v>43</v>
      </c>
      <c r="G37" s="102"/>
      <c r="H37" s="10"/>
      <c r="I37" s="56"/>
      <c r="J37" s="54">
        <f t="shared" si="0"/>
        <v>0</v>
      </c>
      <c r="K37" s="42"/>
    </row>
    <row r="38" spans="1:11" x14ac:dyDescent="0.25">
      <c r="A38" s="41">
        <v>19</v>
      </c>
      <c r="B38" s="9" t="s">
        <v>36</v>
      </c>
      <c r="C38" s="5" t="s">
        <v>66</v>
      </c>
      <c r="D38" s="6" t="s">
        <v>67</v>
      </c>
      <c r="E38" s="7">
        <v>20</v>
      </c>
      <c r="F38" s="8" t="s">
        <v>43</v>
      </c>
      <c r="G38" s="102"/>
      <c r="H38" s="10"/>
      <c r="I38" s="56"/>
      <c r="J38" s="54">
        <f t="shared" si="0"/>
        <v>0</v>
      </c>
      <c r="K38" s="42"/>
    </row>
    <row r="39" spans="1:11" x14ac:dyDescent="0.25">
      <c r="A39" s="41">
        <v>20</v>
      </c>
      <c r="B39" s="9" t="s">
        <v>36</v>
      </c>
      <c r="C39" s="5" t="s">
        <v>68</v>
      </c>
      <c r="D39" s="6" t="s">
        <v>69</v>
      </c>
      <c r="E39" s="7">
        <v>30</v>
      </c>
      <c r="F39" s="8" t="s">
        <v>43</v>
      </c>
      <c r="G39" s="102"/>
      <c r="H39" s="10"/>
      <c r="I39" s="56"/>
      <c r="J39" s="54">
        <f t="shared" si="0"/>
        <v>0</v>
      </c>
      <c r="K39" s="42"/>
    </row>
    <row r="40" spans="1:11" ht="25.5" x14ac:dyDescent="0.25">
      <c r="A40" s="41">
        <v>21</v>
      </c>
      <c r="B40" s="9" t="s">
        <v>36</v>
      </c>
      <c r="C40" s="5" t="s">
        <v>70</v>
      </c>
      <c r="D40" s="6" t="s">
        <v>71</v>
      </c>
      <c r="E40" s="7">
        <v>20</v>
      </c>
      <c r="F40" s="8" t="s">
        <v>43</v>
      </c>
      <c r="G40" s="102"/>
      <c r="H40" s="10"/>
      <c r="I40" s="56"/>
      <c r="J40" s="54">
        <f t="shared" si="0"/>
        <v>0</v>
      </c>
      <c r="K40" s="42"/>
    </row>
    <row r="41" spans="1:11" x14ac:dyDescent="0.25">
      <c r="A41" s="41">
        <v>22</v>
      </c>
      <c r="B41" s="9" t="s">
        <v>36</v>
      </c>
      <c r="C41" s="5" t="s">
        <v>72</v>
      </c>
      <c r="D41" s="6" t="s">
        <v>73</v>
      </c>
      <c r="E41" s="7">
        <v>900</v>
      </c>
      <c r="F41" s="8" t="s">
        <v>20</v>
      </c>
      <c r="G41" s="102"/>
      <c r="H41" s="10"/>
      <c r="I41" s="56"/>
      <c r="J41" s="54">
        <f t="shared" si="0"/>
        <v>0</v>
      </c>
      <c r="K41" s="42"/>
    </row>
    <row r="42" spans="1:11" x14ac:dyDescent="0.25">
      <c r="A42" s="41">
        <v>23</v>
      </c>
      <c r="B42" s="9" t="s">
        <v>36</v>
      </c>
      <c r="C42" s="5" t="s">
        <v>74</v>
      </c>
      <c r="D42" s="6" t="s">
        <v>75</v>
      </c>
      <c r="E42" s="7">
        <v>1000</v>
      </c>
      <c r="F42" s="8" t="s">
        <v>20</v>
      </c>
      <c r="G42" s="102"/>
      <c r="H42" s="10"/>
      <c r="I42" s="56"/>
      <c r="J42" s="54">
        <f t="shared" si="0"/>
        <v>0</v>
      </c>
      <c r="K42" s="42"/>
    </row>
    <row r="43" spans="1:11" x14ac:dyDescent="0.25">
      <c r="A43" s="41">
        <v>24</v>
      </c>
      <c r="B43" s="9" t="s">
        <v>36</v>
      </c>
      <c r="C43" s="5" t="s">
        <v>76</v>
      </c>
      <c r="D43" s="6" t="s">
        <v>77</v>
      </c>
      <c r="E43" s="7">
        <v>500</v>
      </c>
      <c r="F43" s="8" t="s">
        <v>20</v>
      </c>
      <c r="G43" s="102"/>
      <c r="H43" s="10"/>
      <c r="I43" s="56"/>
      <c r="J43" s="54">
        <f t="shared" si="0"/>
        <v>0</v>
      </c>
      <c r="K43" s="42"/>
    </row>
    <row r="44" spans="1:11" x14ac:dyDescent="0.25">
      <c r="A44" s="41">
        <v>25</v>
      </c>
      <c r="B44" s="9" t="s">
        <v>36</v>
      </c>
      <c r="C44" s="5" t="s">
        <v>78</v>
      </c>
      <c r="D44" s="6" t="s">
        <v>79</v>
      </c>
      <c r="E44" s="7">
        <v>1200</v>
      </c>
      <c r="F44" s="8" t="s">
        <v>20</v>
      </c>
      <c r="G44" s="102"/>
      <c r="H44" s="10"/>
      <c r="I44" s="56"/>
      <c r="J44" s="54">
        <f t="shared" si="0"/>
        <v>0</v>
      </c>
      <c r="K44" s="42"/>
    </row>
    <row r="45" spans="1:11" x14ac:dyDescent="0.25">
      <c r="A45" s="41">
        <v>26</v>
      </c>
      <c r="B45" s="9" t="s">
        <v>36</v>
      </c>
      <c r="C45" s="5" t="s">
        <v>80</v>
      </c>
      <c r="D45" s="6" t="s">
        <v>81</v>
      </c>
      <c r="E45" s="7">
        <v>600</v>
      </c>
      <c r="F45" s="8" t="s">
        <v>25</v>
      </c>
      <c r="G45" s="102"/>
      <c r="H45" s="10"/>
      <c r="I45" s="56"/>
      <c r="J45" s="54">
        <f t="shared" si="0"/>
        <v>0</v>
      </c>
      <c r="K45" s="42"/>
    </row>
    <row r="46" spans="1:11" x14ac:dyDescent="0.25">
      <c r="A46" s="41">
        <v>27</v>
      </c>
      <c r="B46" s="9" t="s">
        <v>36</v>
      </c>
      <c r="C46" s="5" t="s">
        <v>82</v>
      </c>
      <c r="D46" s="6" t="s">
        <v>83</v>
      </c>
      <c r="E46" s="7">
        <v>300</v>
      </c>
      <c r="F46" s="8" t="s">
        <v>20</v>
      </c>
      <c r="G46" s="102"/>
      <c r="H46" s="10"/>
      <c r="I46" s="56"/>
      <c r="J46" s="54">
        <f t="shared" si="0"/>
        <v>0</v>
      </c>
      <c r="K46" s="42"/>
    </row>
    <row r="47" spans="1:11" x14ac:dyDescent="0.25">
      <c r="A47" s="41">
        <v>28</v>
      </c>
      <c r="B47" s="9" t="s">
        <v>36</v>
      </c>
      <c r="C47" s="5" t="s">
        <v>84</v>
      </c>
      <c r="D47" s="6" t="s">
        <v>85</v>
      </c>
      <c r="E47" s="7">
        <v>800</v>
      </c>
      <c r="F47" s="8" t="s">
        <v>20</v>
      </c>
      <c r="G47" s="102"/>
      <c r="H47" s="10"/>
      <c r="I47" s="56"/>
      <c r="J47" s="54">
        <f t="shared" si="0"/>
        <v>0</v>
      </c>
      <c r="K47" s="42"/>
    </row>
    <row r="48" spans="1:11" x14ac:dyDescent="0.25">
      <c r="A48" s="41">
        <v>29</v>
      </c>
      <c r="B48" s="9" t="s">
        <v>36</v>
      </c>
      <c r="C48" s="5" t="s">
        <v>86</v>
      </c>
      <c r="D48" s="6" t="s">
        <v>87</v>
      </c>
      <c r="E48" s="7">
        <v>2800</v>
      </c>
      <c r="F48" s="8" t="s">
        <v>20</v>
      </c>
      <c r="G48" s="102"/>
      <c r="H48" s="10"/>
      <c r="I48" s="56"/>
      <c r="J48" s="54">
        <f t="shared" si="0"/>
        <v>0</v>
      </c>
      <c r="K48" s="42"/>
    </row>
    <row r="49" spans="1:11" x14ac:dyDescent="0.25">
      <c r="A49" s="41">
        <v>30</v>
      </c>
      <c r="B49" s="9" t="s">
        <v>36</v>
      </c>
      <c r="C49" s="5" t="s">
        <v>88</v>
      </c>
      <c r="D49" s="6" t="s">
        <v>89</v>
      </c>
      <c r="E49" s="7">
        <v>500</v>
      </c>
      <c r="F49" s="8" t="s">
        <v>20</v>
      </c>
      <c r="G49" s="102"/>
      <c r="H49" s="10"/>
      <c r="I49" s="56"/>
      <c r="J49" s="54">
        <f t="shared" si="0"/>
        <v>0</v>
      </c>
      <c r="K49" s="42"/>
    </row>
    <row r="50" spans="1:11" x14ac:dyDescent="0.25">
      <c r="A50" s="41"/>
      <c r="B50" s="9"/>
      <c r="C50" s="5"/>
      <c r="D50" s="6" t="s">
        <v>90</v>
      </c>
      <c r="E50" s="7"/>
      <c r="F50" s="8"/>
      <c r="G50" s="103"/>
      <c r="H50" s="10"/>
      <c r="I50" s="56"/>
      <c r="J50" s="54">
        <f t="shared" si="0"/>
        <v>0</v>
      </c>
      <c r="K50" s="42"/>
    </row>
    <row r="51" spans="1:11" x14ac:dyDescent="0.25">
      <c r="A51" s="41">
        <v>31</v>
      </c>
      <c r="B51" s="9" t="s">
        <v>36</v>
      </c>
      <c r="C51" s="5" t="s">
        <v>91</v>
      </c>
      <c r="D51" s="6" t="s">
        <v>92</v>
      </c>
      <c r="E51" s="7">
        <v>13500</v>
      </c>
      <c r="F51" s="8" t="s">
        <v>20</v>
      </c>
      <c r="G51" s="102"/>
      <c r="H51" s="10"/>
      <c r="I51" s="56"/>
      <c r="J51" s="54">
        <f t="shared" si="0"/>
        <v>0</v>
      </c>
      <c r="K51" s="42"/>
    </row>
    <row r="52" spans="1:11" x14ac:dyDescent="0.25">
      <c r="A52" s="41">
        <v>32</v>
      </c>
      <c r="B52" s="9" t="s">
        <v>36</v>
      </c>
      <c r="C52" s="5" t="s">
        <v>93</v>
      </c>
      <c r="D52" s="6" t="s">
        <v>94</v>
      </c>
      <c r="E52" s="7">
        <v>300</v>
      </c>
      <c r="F52" s="8" t="s">
        <v>20</v>
      </c>
      <c r="G52" s="102"/>
      <c r="H52" s="10"/>
      <c r="I52" s="56"/>
      <c r="J52" s="54">
        <f t="shared" si="0"/>
        <v>0</v>
      </c>
      <c r="K52" s="42"/>
    </row>
    <row r="53" spans="1:11" x14ac:dyDescent="0.25">
      <c r="A53" s="41">
        <v>33</v>
      </c>
      <c r="B53" s="9" t="s">
        <v>36</v>
      </c>
      <c r="C53" s="5" t="s">
        <v>95</v>
      </c>
      <c r="D53" s="6" t="s">
        <v>96</v>
      </c>
      <c r="E53" s="10">
        <v>5000</v>
      </c>
      <c r="F53" s="8" t="s">
        <v>20</v>
      </c>
      <c r="G53" s="102"/>
      <c r="H53" s="10"/>
      <c r="I53" s="56"/>
      <c r="J53" s="54">
        <f t="shared" si="0"/>
        <v>0</v>
      </c>
      <c r="K53" s="42"/>
    </row>
    <row r="54" spans="1:11" s="23" customFormat="1" x14ac:dyDescent="0.25">
      <c r="A54" s="39"/>
      <c r="B54" s="17"/>
      <c r="C54" s="18"/>
      <c r="D54" s="19" t="s">
        <v>97</v>
      </c>
      <c r="E54" s="20"/>
      <c r="F54" s="21"/>
      <c r="G54" s="22"/>
      <c r="H54" s="22"/>
      <c r="J54" s="53"/>
      <c r="K54" s="40"/>
    </row>
    <row r="55" spans="1:11" s="23" customFormat="1" x14ac:dyDescent="0.25">
      <c r="A55" s="39"/>
      <c r="B55" s="17"/>
      <c r="C55" s="18"/>
      <c r="D55" s="19" t="s">
        <v>98</v>
      </c>
      <c r="E55" s="20"/>
      <c r="F55" s="21"/>
      <c r="G55" s="22"/>
      <c r="H55" s="22"/>
      <c r="J55" s="53"/>
      <c r="K55" s="40"/>
    </row>
    <row r="56" spans="1:11" s="23" customFormat="1" x14ac:dyDescent="0.25">
      <c r="A56" s="39"/>
      <c r="B56" s="17"/>
      <c r="C56" s="18"/>
      <c r="D56" s="19" t="s">
        <v>99</v>
      </c>
      <c r="E56" s="20"/>
      <c r="F56" s="21"/>
      <c r="G56" s="22"/>
      <c r="H56" s="22"/>
      <c r="J56" s="53"/>
      <c r="K56" s="40"/>
    </row>
    <row r="57" spans="1:11" s="23" customFormat="1" x14ac:dyDescent="0.25">
      <c r="A57" s="39"/>
      <c r="B57" s="17"/>
      <c r="C57" s="18"/>
      <c r="D57" s="19" t="s">
        <v>100</v>
      </c>
      <c r="E57" s="20"/>
      <c r="F57" s="21"/>
      <c r="G57" s="22"/>
      <c r="H57" s="22"/>
      <c r="J57" s="53"/>
      <c r="K57" s="40"/>
    </row>
    <row r="58" spans="1:11" s="23" customFormat="1" x14ac:dyDescent="0.25">
      <c r="A58" s="39"/>
      <c r="B58" s="17"/>
      <c r="C58" s="18"/>
      <c r="D58" s="19" t="s">
        <v>101</v>
      </c>
      <c r="E58" s="20"/>
      <c r="F58" s="21"/>
      <c r="G58" s="22"/>
      <c r="H58" s="22"/>
      <c r="J58" s="53"/>
      <c r="K58" s="40"/>
    </row>
    <row r="59" spans="1:11" x14ac:dyDescent="0.25">
      <c r="A59" s="41">
        <v>34</v>
      </c>
      <c r="B59" s="9" t="s">
        <v>36</v>
      </c>
      <c r="C59" s="5" t="s">
        <v>102</v>
      </c>
      <c r="D59" s="6" t="s">
        <v>103</v>
      </c>
      <c r="E59" s="7">
        <v>5000</v>
      </c>
      <c r="F59" s="8" t="s">
        <v>20</v>
      </c>
      <c r="G59" s="102"/>
      <c r="H59" s="10"/>
      <c r="I59" s="56"/>
      <c r="J59" s="54">
        <f t="shared" si="0"/>
        <v>0</v>
      </c>
      <c r="K59" s="42"/>
    </row>
    <row r="60" spans="1:11" s="23" customFormat="1" x14ac:dyDescent="0.25">
      <c r="A60" s="39"/>
      <c r="B60" s="17"/>
      <c r="C60" s="18"/>
      <c r="D60" s="19" t="s">
        <v>104</v>
      </c>
      <c r="E60" s="20"/>
      <c r="F60" s="21"/>
      <c r="G60" s="104"/>
      <c r="H60" s="22"/>
      <c r="J60" s="53"/>
      <c r="K60" s="40"/>
    </row>
    <row r="61" spans="1:11" s="23" customFormat="1" x14ac:dyDescent="0.25">
      <c r="A61" s="39"/>
      <c r="B61" s="17"/>
      <c r="C61" s="18"/>
      <c r="D61" s="19" t="s">
        <v>105</v>
      </c>
      <c r="E61" s="20"/>
      <c r="F61" s="21"/>
      <c r="G61" s="104"/>
      <c r="H61" s="22"/>
      <c r="J61" s="53"/>
      <c r="K61" s="40"/>
    </row>
    <row r="62" spans="1:11" s="23" customFormat="1" x14ac:dyDescent="0.25">
      <c r="A62" s="39"/>
      <c r="B62" s="17"/>
      <c r="C62" s="18"/>
      <c r="D62" s="19" t="s">
        <v>106</v>
      </c>
      <c r="E62" s="20"/>
      <c r="F62" s="21"/>
      <c r="G62" s="104"/>
      <c r="H62" s="22"/>
      <c r="J62" s="53"/>
      <c r="K62" s="40"/>
    </row>
    <row r="63" spans="1:11" s="23" customFormat="1" x14ac:dyDescent="0.25">
      <c r="A63" s="39"/>
      <c r="B63" s="17"/>
      <c r="C63" s="18"/>
      <c r="D63" s="19" t="s">
        <v>107</v>
      </c>
      <c r="E63" s="20"/>
      <c r="F63" s="21"/>
      <c r="G63" s="104"/>
      <c r="H63" s="22"/>
      <c r="J63" s="53"/>
      <c r="K63" s="40"/>
    </row>
    <row r="64" spans="1:11" s="23" customFormat="1" x14ac:dyDescent="0.25">
      <c r="A64" s="39"/>
      <c r="B64" s="17"/>
      <c r="C64" s="18"/>
      <c r="D64" s="19" t="s">
        <v>108</v>
      </c>
      <c r="E64" s="20"/>
      <c r="F64" s="21"/>
      <c r="G64" s="104"/>
      <c r="H64" s="22"/>
      <c r="J64" s="53"/>
      <c r="K64" s="40"/>
    </row>
    <row r="65" spans="1:11" s="23" customFormat="1" x14ac:dyDescent="0.25">
      <c r="A65" s="39"/>
      <c r="B65" s="17"/>
      <c r="C65" s="18"/>
      <c r="D65" s="19" t="s">
        <v>109</v>
      </c>
      <c r="E65" s="20"/>
      <c r="F65" s="21"/>
      <c r="G65" s="104"/>
      <c r="H65" s="22"/>
      <c r="J65" s="53"/>
      <c r="K65" s="40"/>
    </row>
    <row r="66" spans="1:11" s="23" customFormat="1" x14ac:dyDescent="0.25">
      <c r="A66" s="39"/>
      <c r="B66" s="17"/>
      <c r="C66" s="18"/>
      <c r="D66" s="19" t="s">
        <v>101</v>
      </c>
      <c r="E66" s="20"/>
      <c r="F66" s="21"/>
      <c r="G66" s="104"/>
      <c r="H66" s="22"/>
      <c r="J66" s="53"/>
      <c r="K66" s="40"/>
    </row>
    <row r="67" spans="1:11" x14ac:dyDescent="0.25">
      <c r="A67" s="41">
        <v>35</v>
      </c>
      <c r="B67" s="9" t="s">
        <v>36</v>
      </c>
      <c r="C67" s="5" t="s">
        <v>110</v>
      </c>
      <c r="D67" s="6" t="s">
        <v>111</v>
      </c>
      <c r="E67" s="7">
        <v>5000</v>
      </c>
      <c r="F67" s="8" t="s">
        <v>20</v>
      </c>
      <c r="G67" s="102"/>
      <c r="H67" s="10"/>
      <c r="I67" s="56"/>
      <c r="J67" s="54">
        <f t="shared" si="0"/>
        <v>0</v>
      </c>
      <c r="K67" s="42"/>
    </row>
    <row r="68" spans="1:11" s="23" customFormat="1" x14ac:dyDescent="0.25">
      <c r="A68" s="39"/>
      <c r="B68" s="17"/>
      <c r="C68" s="18"/>
      <c r="D68" s="19" t="s">
        <v>112</v>
      </c>
      <c r="E68" s="20"/>
      <c r="F68" s="21"/>
      <c r="G68" s="22"/>
      <c r="H68" s="22"/>
      <c r="J68" s="53"/>
      <c r="K68" s="40"/>
    </row>
    <row r="69" spans="1:11" s="23" customFormat="1" x14ac:dyDescent="0.25">
      <c r="A69" s="39"/>
      <c r="B69" s="17"/>
      <c r="C69" s="18"/>
      <c r="D69" s="19" t="s">
        <v>113</v>
      </c>
      <c r="E69" s="20"/>
      <c r="F69" s="21"/>
      <c r="G69" s="22"/>
      <c r="H69" s="22"/>
      <c r="J69" s="53"/>
      <c r="K69" s="40"/>
    </row>
    <row r="70" spans="1:11" s="23" customFormat="1" x14ac:dyDescent="0.25">
      <c r="A70" s="39"/>
      <c r="B70" s="17"/>
      <c r="C70" s="18"/>
      <c r="D70" s="19" t="s">
        <v>114</v>
      </c>
      <c r="E70" s="20"/>
      <c r="F70" s="21"/>
      <c r="G70" s="22"/>
      <c r="H70" s="22"/>
      <c r="J70" s="53"/>
      <c r="K70" s="40"/>
    </row>
    <row r="71" spans="1:11" s="23" customFormat="1" x14ac:dyDescent="0.25">
      <c r="A71" s="39"/>
      <c r="B71" s="17"/>
      <c r="C71" s="18"/>
      <c r="D71" s="19" t="s">
        <v>115</v>
      </c>
      <c r="E71" s="20"/>
      <c r="F71" s="21"/>
      <c r="G71" s="22"/>
      <c r="H71" s="22"/>
      <c r="J71" s="53"/>
      <c r="K71" s="40"/>
    </row>
    <row r="72" spans="1:11" s="23" customFormat="1" x14ac:dyDescent="0.25">
      <c r="A72" s="39"/>
      <c r="B72" s="17"/>
      <c r="C72" s="18"/>
      <c r="D72" s="19" t="s">
        <v>116</v>
      </c>
      <c r="E72" s="20"/>
      <c r="F72" s="21"/>
      <c r="G72" s="22"/>
      <c r="H72" s="22"/>
      <c r="J72" s="53"/>
      <c r="K72" s="40"/>
    </row>
    <row r="73" spans="1:11" s="23" customFormat="1" x14ac:dyDescent="0.25">
      <c r="A73" s="39"/>
      <c r="B73" s="17"/>
      <c r="C73" s="18"/>
      <c r="D73" s="19" t="s">
        <v>101</v>
      </c>
      <c r="E73" s="20"/>
      <c r="F73" s="21"/>
      <c r="G73" s="22"/>
      <c r="H73" s="22"/>
      <c r="J73" s="53"/>
      <c r="K73" s="40"/>
    </row>
    <row r="74" spans="1:11" x14ac:dyDescent="0.25">
      <c r="A74" s="41">
        <v>36</v>
      </c>
      <c r="B74" s="9" t="s">
        <v>36</v>
      </c>
      <c r="C74" s="5" t="s">
        <v>117</v>
      </c>
      <c r="D74" s="6" t="s">
        <v>118</v>
      </c>
      <c r="E74" s="7">
        <v>1000</v>
      </c>
      <c r="F74" s="8" t="s">
        <v>20</v>
      </c>
      <c r="G74" s="102"/>
      <c r="H74" s="10"/>
      <c r="I74" s="56"/>
      <c r="J74" s="54">
        <f t="shared" ref="J74:J104" si="1">E74*G74</f>
        <v>0</v>
      </c>
      <c r="K74" s="42"/>
    </row>
    <row r="75" spans="1:11" s="23" customFormat="1" x14ac:dyDescent="0.25">
      <c r="A75" s="39"/>
      <c r="B75" s="17"/>
      <c r="C75" s="18"/>
      <c r="D75" s="19" t="s">
        <v>21</v>
      </c>
      <c r="E75" s="20"/>
      <c r="F75" s="21"/>
      <c r="G75" s="103"/>
      <c r="H75" s="22"/>
      <c r="J75" s="55"/>
      <c r="K75" s="40"/>
    </row>
    <row r="76" spans="1:11" x14ac:dyDescent="0.25">
      <c r="A76" s="41">
        <v>37</v>
      </c>
      <c r="B76" s="9" t="s">
        <v>36</v>
      </c>
      <c r="C76" s="5" t="s">
        <v>119</v>
      </c>
      <c r="D76" s="6" t="s">
        <v>120</v>
      </c>
      <c r="E76" s="7">
        <v>2800</v>
      </c>
      <c r="F76" s="8" t="s">
        <v>20</v>
      </c>
      <c r="G76" s="102"/>
      <c r="H76" s="10"/>
      <c r="I76" s="56"/>
      <c r="J76" s="54">
        <f t="shared" si="1"/>
        <v>0</v>
      </c>
      <c r="K76" s="42"/>
    </row>
    <row r="77" spans="1:11" x14ac:dyDescent="0.25">
      <c r="A77" s="41">
        <v>38</v>
      </c>
      <c r="B77" s="9" t="s">
        <v>36</v>
      </c>
      <c r="C77" s="5" t="s">
        <v>121</v>
      </c>
      <c r="D77" s="6" t="s">
        <v>122</v>
      </c>
      <c r="E77" s="7">
        <v>800</v>
      </c>
      <c r="F77" s="8" t="s">
        <v>20</v>
      </c>
      <c r="G77" s="102"/>
      <c r="H77" s="10"/>
      <c r="I77" s="56"/>
      <c r="J77" s="54">
        <f t="shared" si="1"/>
        <v>0</v>
      </c>
      <c r="K77" s="42"/>
    </row>
    <row r="78" spans="1:11" x14ac:dyDescent="0.25">
      <c r="A78" s="41">
        <v>39</v>
      </c>
      <c r="B78" s="9" t="s">
        <v>36</v>
      </c>
      <c r="C78" s="5" t="s">
        <v>123</v>
      </c>
      <c r="D78" s="6" t="s">
        <v>124</v>
      </c>
      <c r="E78" s="7">
        <v>79</v>
      </c>
      <c r="F78" s="8" t="s">
        <v>20</v>
      </c>
      <c r="G78" s="102"/>
      <c r="H78" s="10"/>
      <c r="I78" s="56"/>
      <c r="J78" s="54">
        <f t="shared" si="1"/>
        <v>0</v>
      </c>
      <c r="K78" s="42"/>
    </row>
    <row r="79" spans="1:11" x14ac:dyDescent="0.25">
      <c r="A79" s="44"/>
      <c r="B79" s="25"/>
      <c r="C79" s="26"/>
      <c r="D79" s="67" t="s">
        <v>125</v>
      </c>
      <c r="E79" s="27"/>
      <c r="F79" s="27"/>
      <c r="G79" s="27"/>
      <c r="H79" s="27"/>
      <c r="I79" s="27"/>
      <c r="J79" s="58">
        <f t="shared" ref="J79" si="2">SUM(J24:J78)</f>
        <v>0</v>
      </c>
      <c r="K79" s="27"/>
    </row>
    <row r="80" spans="1:11" s="23" customFormat="1" x14ac:dyDescent="0.25">
      <c r="A80" s="39"/>
      <c r="B80" s="17"/>
      <c r="C80" s="18"/>
      <c r="D80" s="19"/>
      <c r="E80" s="20"/>
      <c r="F80" s="21"/>
      <c r="G80" s="22"/>
      <c r="H80" s="22"/>
      <c r="J80" s="53"/>
      <c r="K80" s="40"/>
    </row>
    <row r="81" spans="1:11" x14ac:dyDescent="0.25">
      <c r="A81" s="45"/>
      <c r="B81" s="28" t="s">
        <v>126</v>
      </c>
      <c r="C81" s="28"/>
      <c r="D81" s="29"/>
      <c r="E81" s="30"/>
      <c r="F81" s="31"/>
      <c r="G81" s="32"/>
      <c r="H81" s="32"/>
      <c r="I81" s="33"/>
      <c r="J81" s="53"/>
      <c r="K81" s="46"/>
    </row>
    <row r="82" spans="1:11" x14ac:dyDescent="0.25">
      <c r="A82" s="47">
        <v>40</v>
      </c>
      <c r="B82" s="11" t="s">
        <v>127</v>
      </c>
      <c r="C82" s="12" t="s">
        <v>128</v>
      </c>
      <c r="D82" s="13" t="s">
        <v>129</v>
      </c>
      <c r="E82" s="14">
        <v>6000</v>
      </c>
      <c r="F82" s="15" t="s">
        <v>20</v>
      </c>
      <c r="G82" s="105"/>
      <c r="H82" s="16"/>
      <c r="I82" s="56"/>
      <c r="J82" s="54">
        <f t="shared" si="1"/>
        <v>0</v>
      </c>
      <c r="K82" s="48"/>
    </row>
    <row r="83" spans="1:11" x14ac:dyDescent="0.25">
      <c r="A83" s="41">
        <v>41</v>
      </c>
      <c r="B83" s="9" t="s">
        <v>127</v>
      </c>
      <c r="C83" s="5" t="s">
        <v>130</v>
      </c>
      <c r="D83" s="6" t="s">
        <v>131</v>
      </c>
      <c r="E83" s="7">
        <v>1000</v>
      </c>
      <c r="F83" s="8" t="s">
        <v>20</v>
      </c>
      <c r="G83" s="102"/>
      <c r="H83" s="10"/>
      <c r="I83" s="56"/>
      <c r="J83" s="55">
        <f t="shared" si="1"/>
        <v>0</v>
      </c>
      <c r="K83" s="42"/>
    </row>
    <row r="84" spans="1:11" x14ac:dyDescent="0.25">
      <c r="A84" s="41">
        <v>42</v>
      </c>
      <c r="B84" s="9" t="s">
        <v>127</v>
      </c>
      <c r="C84" s="5" t="s">
        <v>132</v>
      </c>
      <c r="D84" s="6" t="s">
        <v>133</v>
      </c>
      <c r="E84" s="7">
        <v>13000</v>
      </c>
      <c r="F84" s="8" t="s">
        <v>20</v>
      </c>
      <c r="G84" s="102"/>
      <c r="H84" s="10"/>
      <c r="I84" s="56"/>
      <c r="J84" s="54">
        <f t="shared" si="1"/>
        <v>0</v>
      </c>
      <c r="K84" s="42"/>
    </row>
    <row r="85" spans="1:11" x14ac:dyDescent="0.25">
      <c r="A85" s="41">
        <v>43</v>
      </c>
      <c r="B85" s="9" t="s">
        <v>127</v>
      </c>
      <c r="C85" s="5" t="s">
        <v>134</v>
      </c>
      <c r="D85" s="6" t="s">
        <v>135</v>
      </c>
      <c r="E85" s="7">
        <v>5500</v>
      </c>
      <c r="F85" s="8" t="s">
        <v>20</v>
      </c>
      <c r="G85" s="102"/>
      <c r="H85" s="10"/>
      <c r="I85" s="56"/>
      <c r="J85" s="54">
        <f t="shared" si="1"/>
        <v>0</v>
      </c>
      <c r="K85" s="42"/>
    </row>
    <row r="86" spans="1:11" x14ac:dyDescent="0.25">
      <c r="A86" s="41">
        <v>44</v>
      </c>
      <c r="B86" s="9" t="s">
        <v>127</v>
      </c>
      <c r="C86" s="5" t="s">
        <v>136</v>
      </c>
      <c r="D86" s="6" t="s">
        <v>137</v>
      </c>
      <c r="E86" s="7">
        <v>24000</v>
      </c>
      <c r="F86" s="8" t="s">
        <v>20</v>
      </c>
      <c r="G86" s="102"/>
      <c r="H86" s="10"/>
      <c r="I86" s="56"/>
      <c r="J86" s="54">
        <f t="shared" si="1"/>
        <v>0</v>
      </c>
      <c r="K86" s="42"/>
    </row>
    <row r="87" spans="1:11" x14ac:dyDescent="0.25">
      <c r="A87" s="41"/>
      <c r="B87" s="9"/>
      <c r="C87" s="5"/>
      <c r="D87" s="6" t="s">
        <v>21</v>
      </c>
      <c r="E87" s="7"/>
      <c r="F87" s="8"/>
      <c r="G87" s="103"/>
      <c r="H87" s="10"/>
      <c r="I87" s="56"/>
      <c r="J87" s="54">
        <f t="shared" si="1"/>
        <v>0</v>
      </c>
      <c r="K87" s="42"/>
    </row>
    <row r="88" spans="1:11" x14ac:dyDescent="0.25">
      <c r="A88" s="41">
        <v>45</v>
      </c>
      <c r="B88" s="9" t="s">
        <v>127</v>
      </c>
      <c r="C88" s="5" t="s">
        <v>138</v>
      </c>
      <c r="D88" s="6" t="s">
        <v>139</v>
      </c>
      <c r="E88" s="7">
        <v>500</v>
      </c>
      <c r="F88" s="8" t="s">
        <v>25</v>
      </c>
      <c r="G88" s="102"/>
      <c r="H88" s="10"/>
      <c r="I88" s="56"/>
      <c r="J88" s="54">
        <f t="shared" si="1"/>
        <v>0</v>
      </c>
      <c r="K88" s="42"/>
    </row>
    <row r="89" spans="1:11" x14ac:dyDescent="0.25">
      <c r="A89" s="41">
        <v>46</v>
      </c>
      <c r="B89" s="9" t="s">
        <v>127</v>
      </c>
      <c r="C89" s="5" t="s">
        <v>140</v>
      </c>
      <c r="D89" s="6" t="s">
        <v>141</v>
      </c>
      <c r="E89" s="7">
        <v>300</v>
      </c>
      <c r="F89" s="8" t="s">
        <v>25</v>
      </c>
      <c r="G89" s="102"/>
      <c r="H89" s="10"/>
      <c r="I89" s="56"/>
      <c r="J89" s="54">
        <f t="shared" si="1"/>
        <v>0</v>
      </c>
      <c r="K89" s="42"/>
    </row>
    <row r="90" spans="1:11" x14ac:dyDescent="0.25">
      <c r="A90" s="41">
        <v>47</v>
      </c>
      <c r="B90" s="9" t="s">
        <v>127</v>
      </c>
      <c r="C90" s="5" t="s">
        <v>142</v>
      </c>
      <c r="D90" s="6" t="s">
        <v>143</v>
      </c>
      <c r="E90" s="7">
        <v>2800</v>
      </c>
      <c r="F90" s="8" t="s">
        <v>20</v>
      </c>
      <c r="G90" s="102"/>
      <c r="H90" s="10"/>
      <c r="I90" s="56"/>
      <c r="J90" s="54">
        <f t="shared" si="1"/>
        <v>0</v>
      </c>
      <c r="K90" s="42"/>
    </row>
    <row r="91" spans="1:11" x14ac:dyDescent="0.25">
      <c r="A91" s="41"/>
      <c r="B91" s="9"/>
      <c r="C91" s="5"/>
      <c r="D91" s="6" t="s">
        <v>144</v>
      </c>
      <c r="E91" s="7"/>
      <c r="F91" s="8"/>
      <c r="G91" s="102"/>
      <c r="H91" s="10"/>
      <c r="I91" s="56"/>
      <c r="J91" s="54">
        <f t="shared" si="1"/>
        <v>0</v>
      </c>
      <c r="K91" s="42"/>
    </row>
    <row r="92" spans="1:11" x14ac:dyDescent="0.25">
      <c r="A92" s="41">
        <v>48</v>
      </c>
      <c r="B92" s="9" t="s">
        <v>127</v>
      </c>
      <c r="C92" s="5" t="s">
        <v>145</v>
      </c>
      <c r="D92" s="6" t="s">
        <v>146</v>
      </c>
      <c r="E92" s="7">
        <v>1200</v>
      </c>
      <c r="F92" s="8" t="s">
        <v>20</v>
      </c>
      <c r="G92" s="102"/>
      <c r="H92" s="10"/>
      <c r="I92" s="56"/>
      <c r="J92" s="54">
        <f t="shared" si="1"/>
        <v>0</v>
      </c>
      <c r="K92" s="42"/>
    </row>
    <row r="93" spans="1:11" x14ac:dyDescent="0.25">
      <c r="A93" s="41"/>
      <c r="B93" s="9"/>
      <c r="C93" s="5"/>
      <c r="D93" s="6" t="s">
        <v>144</v>
      </c>
      <c r="E93" s="7"/>
      <c r="F93" s="8"/>
      <c r="G93" s="102"/>
      <c r="H93" s="10"/>
      <c r="I93" s="56"/>
      <c r="J93" s="54">
        <f t="shared" si="1"/>
        <v>0</v>
      </c>
      <c r="K93" s="42"/>
    </row>
    <row r="94" spans="1:11" x14ac:dyDescent="0.25">
      <c r="A94" s="41">
        <v>49</v>
      </c>
      <c r="B94" s="9" t="s">
        <v>127</v>
      </c>
      <c r="C94" s="5" t="s">
        <v>147</v>
      </c>
      <c r="D94" s="6" t="s">
        <v>148</v>
      </c>
      <c r="E94" s="7">
        <v>900</v>
      </c>
      <c r="F94" s="8" t="s">
        <v>20</v>
      </c>
      <c r="G94" s="102"/>
      <c r="H94" s="10"/>
      <c r="I94" s="56"/>
      <c r="J94" s="54">
        <f t="shared" si="1"/>
        <v>0</v>
      </c>
      <c r="K94" s="42"/>
    </row>
    <row r="95" spans="1:11" x14ac:dyDescent="0.25">
      <c r="A95" s="41">
        <v>50</v>
      </c>
      <c r="B95" s="9" t="s">
        <v>127</v>
      </c>
      <c r="C95" s="5" t="s">
        <v>149</v>
      </c>
      <c r="D95" s="6" t="s">
        <v>150</v>
      </c>
      <c r="E95" s="7">
        <v>1</v>
      </c>
      <c r="F95" s="8" t="s">
        <v>20</v>
      </c>
      <c r="G95" s="102"/>
      <c r="H95" s="10"/>
      <c r="I95" s="56"/>
      <c r="J95" s="54">
        <f t="shared" si="1"/>
        <v>0</v>
      </c>
      <c r="K95" s="42"/>
    </row>
    <row r="96" spans="1:11" x14ac:dyDescent="0.25">
      <c r="A96" s="41">
        <v>51</v>
      </c>
      <c r="B96" s="9" t="s">
        <v>127</v>
      </c>
      <c r="C96" s="5" t="s">
        <v>151</v>
      </c>
      <c r="D96" s="6" t="s">
        <v>152</v>
      </c>
      <c r="E96" s="7">
        <v>700</v>
      </c>
      <c r="F96" s="8" t="s">
        <v>25</v>
      </c>
      <c r="G96" s="102"/>
      <c r="H96" s="10"/>
      <c r="I96" s="56"/>
      <c r="J96" s="54">
        <f t="shared" si="1"/>
        <v>0</v>
      </c>
      <c r="K96" s="42"/>
    </row>
    <row r="97" spans="1:11" x14ac:dyDescent="0.25">
      <c r="A97" s="41">
        <v>52</v>
      </c>
      <c r="B97" s="9" t="s">
        <v>127</v>
      </c>
      <c r="C97" s="5" t="s">
        <v>153</v>
      </c>
      <c r="D97" s="6" t="s">
        <v>154</v>
      </c>
      <c r="E97" s="7">
        <v>900</v>
      </c>
      <c r="F97" s="8" t="s">
        <v>20</v>
      </c>
      <c r="G97" s="102"/>
      <c r="H97" s="10"/>
      <c r="I97" s="56"/>
      <c r="J97" s="54">
        <f t="shared" si="1"/>
        <v>0</v>
      </c>
      <c r="K97" s="42"/>
    </row>
    <row r="98" spans="1:11" x14ac:dyDescent="0.25">
      <c r="A98" s="41"/>
      <c r="B98" s="9"/>
      <c r="C98" s="5"/>
      <c r="D98" s="6" t="s">
        <v>155</v>
      </c>
      <c r="E98" s="7"/>
      <c r="F98" s="8"/>
      <c r="G98" s="103"/>
      <c r="H98" s="10"/>
      <c r="I98" s="56"/>
      <c r="J98" s="54">
        <f t="shared" si="1"/>
        <v>0</v>
      </c>
      <c r="K98" s="42"/>
    </row>
    <row r="99" spans="1:11" x14ac:dyDescent="0.25">
      <c r="A99" s="41">
        <v>53</v>
      </c>
      <c r="B99" s="9" t="s">
        <v>127</v>
      </c>
      <c r="C99" s="5" t="s">
        <v>156</v>
      </c>
      <c r="D99" s="6" t="s">
        <v>157</v>
      </c>
      <c r="E99" s="7">
        <v>560</v>
      </c>
      <c r="F99" s="8" t="s">
        <v>20</v>
      </c>
      <c r="G99" s="102"/>
      <c r="H99" s="10"/>
      <c r="I99" s="56"/>
      <c r="J99" s="54">
        <f t="shared" si="1"/>
        <v>0</v>
      </c>
      <c r="K99" s="42"/>
    </row>
    <row r="100" spans="1:11" x14ac:dyDescent="0.25">
      <c r="A100" s="41"/>
      <c r="B100" s="9"/>
      <c r="C100" s="5"/>
      <c r="D100" s="6" t="s">
        <v>155</v>
      </c>
      <c r="E100" s="7"/>
      <c r="F100" s="8"/>
      <c r="G100" s="103"/>
      <c r="H100" s="10"/>
      <c r="I100" s="56"/>
      <c r="J100" s="54">
        <f t="shared" si="1"/>
        <v>0</v>
      </c>
      <c r="K100" s="42"/>
    </row>
    <row r="101" spans="1:11" x14ac:dyDescent="0.25">
      <c r="A101" s="41">
        <v>54</v>
      </c>
      <c r="B101" s="9" t="s">
        <v>127</v>
      </c>
      <c r="C101" s="5" t="s">
        <v>158</v>
      </c>
      <c r="D101" s="6" t="s">
        <v>159</v>
      </c>
      <c r="E101" s="7">
        <v>6200</v>
      </c>
      <c r="F101" s="8" t="s">
        <v>20</v>
      </c>
      <c r="G101" s="102"/>
      <c r="H101" s="10"/>
      <c r="I101" s="56"/>
      <c r="J101" s="54">
        <f t="shared" si="1"/>
        <v>0</v>
      </c>
      <c r="K101" s="42"/>
    </row>
    <row r="102" spans="1:11" x14ac:dyDescent="0.25">
      <c r="A102" s="41"/>
      <c r="B102" s="9"/>
      <c r="C102" s="5"/>
      <c r="D102" s="6" t="s">
        <v>21</v>
      </c>
      <c r="E102" s="7"/>
      <c r="F102" s="8"/>
      <c r="G102" s="103"/>
      <c r="H102" s="10"/>
      <c r="I102" s="56"/>
      <c r="J102" s="54">
        <f t="shared" si="1"/>
        <v>0</v>
      </c>
      <c r="K102" s="42"/>
    </row>
    <row r="103" spans="1:11" x14ac:dyDescent="0.25">
      <c r="A103" s="41">
        <v>55</v>
      </c>
      <c r="B103" s="9" t="s">
        <v>127</v>
      </c>
      <c r="C103" s="5" t="s">
        <v>160</v>
      </c>
      <c r="D103" s="6" t="s">
        <v>161</v>
      </c>
      <c r="E103" s="7">
        <v>1400</v>
      </c>
      <c r="F103" s="8" t="s">
        <v>20</v>
      </c>
      <c r="G103" s="102"/>
      <c r="H103" s="10"/>
      <c r="I103" s="56"/>
      <c r="J103" s="54">
        <f t="shared" si="1"/>
        <v>0</v>
      </c>
      <c r="K103" s="42"/>
    </row>
    <row r="104" spans="1:11" x14ac:dyDescent="0.25">
      <c r="A104" s="41">
        <v>56</v>
      </c>
      <c r="B104" s="9" t="s">
        <v>127</v>
      </c>
      <c r="C104" s="5" t="s">
        <v>162</v>
      </c>
      <c r="D104" s="6" t="s">
        <v>163</v>
      </c>
      <c r="E104" s="7">
        <v>650</v>
      </c>
      <c r="F104" s="8" t="s">
        <v>20</v>
      </c>
      <c r="G104" s="102"/>
      <c r="H104" s="10"/>
      <c r="I104" s="56"/>
      <c r="J104" s="54">
        <f t="shared" si="1"/>
        <v>0</v>
      </c>
      <c r="K104" s="42"/>
    </row>
    <row r="105" spans="1:11" x14ac:dyDescent="0.25">
      <c r="A105" s="39"/>
      <c r="B105" s="17"/>
      <c r="C105" s="18"/>
      <c r="D105" s="66" t="s">
        <v>164</v>
      </c>
      <c r="E105" s="24"/>
      <c r="F105" s="21"/>
      <c r="G105" s="22"/>
      <c r="H105" s="22"/>
      <c r="I105" s="23"/>
      <c r="J105" s="57">
        <f>SUM(J82:J104)</f>
        <v>0</v>
      </c>
      <c r="K105" s="40"/>
    </row>
    <row r="106" spans="1:11" x14ac:dyDescent="0.25">
      <c r="A106" s="39"/>
      <c r="B106" s="17"/>
      <c r="C106" s="18"/>
      <c r="D106" s="19"/>
      <c r="E106" s="20"/>
      <c r="F106" s="21"/>
      <c r="G106" s="22"/>
      <c r="H106" s="22"/>
      <c r="I106" s="23"/>
      <c r="J106" s="53"/>
      <c r="K106" s="40"/>
    </row>
    <row r="107" spans="1:11" x14ac:dyDescent="0.25">
      <c r="A107" s="39"/>
      <c r="B107" s="17"/>
      <c r="C107" s="18"/>
      <c r="D107" s="62" t="s">
        <v>165</v>
      </c>
      <c r="E107" s="59"/>
      <c r="F107" s="63"/>
      <c r="G107" s="60"/>
      <c r="H107" s="60"/>
      <c r="I107" s="64"/>
      <c r="J107" s="65">
        <f>J105+J79</f>
        <v>0</v>
      </c>
      <c r="K107" s="40"/>
    </row>
    <row r="108" spans="1:11" x14ac:dyDescent="0.25">
      <c r="A108" s="39"/>
      <c r="B108" s="17"/>
      <c r="C108" s="18"/>
      <c r="D108" s="19"/>
      <c r="E108" s="20"/>
      <c r="F108" s="21"/>
      <c r="G108" s="22"/>
      <c r="H108" s="22"/>
      <c r="I108" s="23"/>
      <c r="J108" s="53"/>
      <c r="K108" s="40"/>
    </row>
    <row r="109" spans="1:11" ht="15.75" thickBot="1" x14ac:dyDescent="0.3">
      <c r="A109" s="72"/>
      <c r="B109" s="73"/>
      <c r="C109" s="74"/>
      <c r="D109" s="75" t="s">
        <v>166</v>
      </c>
      <c r="E109" s="76">
        <f>J107+J20</f>
        <v>0</v>
      </c>
      <c r="F109" s="77"/>
      <c r="G109" s="78"/>
      <c r="H109" s="78"/>
      <c r="I109" s="79"/>
      <c r="J109" s="80"/>
      <c r="K109" s="81"/>
    </row>
    <row r="110" spans="1:11" x14ac:dyDescent="0.25">
      <c r="G110" s="3"/>
      <c r="H110" s="3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zoomScale="115" zoomScaleNormal="115" workbookViewId="0">
      <selection activeCell="R14" sqref="A1:XFD1048576"/>
    </sheetView>
  </sheetViews>
  <sheetFormatPr defaultRowHeight="15" x14ac:dyDescent="0.25"/>
  <cols>
    <col min="4" max="4" width="65" customWidth="1"/>
    <col min="6" max="6" width="5.85546875" bestFit="1" customWidth="1"/>
    <col min="7" max="7" width="5.42578125" customWidth="1"/>
    <col min="8" max="8" width="7.85546875" bestFit="1" customWidth="1"/>
    <col min="9" max="9" width="9.42578125" bestFit="1" customWidth="1"/>
    <col min="10" max="10" width="10.42578125" style="52" bestFit="1" customWidth="1"/>
  </cols>
  <sheetData>
    <row r="1" spans="1:11" x14ac:dyDescent="0.25">
      <c r="A1" s="61"/>
      <c r="B1" s="61"/>
      <c r="C1" s="61"/>
      <c r="D1" s="68" t="s">
        <v>172</v>
      </c>
      <c r="E1" s="61"/>
      <c r="F1" s="61"/>
      <c r="G1" s="61"/>
      <c r="H1" s="61"/>
      <c r="I1" s="61"/>
      <c r="J1" s="71"/>
      <c r="K1" s="61"/>
    </row>
    <row r="2" spans="1:11" ht="15.75" thickBot="1" x14ac:dyDescent="0.3"/>
    <row r="3" spans="1:11" x14ac:dyDescent="0.25">
      <c r="A3" s="34" t="s">
        <v>0</v>
      </c>
      <c r="B3" s="35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167</v>
      </c>
      <c r="J3" s="50" t="s">
        <v>168</v>
      </c>
      <c r="K3" s="36" t="s">
        <v>169</v>
      </c>
    </row>
    <row r="4" spans="1:11" ht="15.75" thickBot="1" x14ac:dyDescent="0.3">
      <c r="A4" s="37" t="s">
        <v>8</v>
      </c>
      <c r="B4" s="2" t="s">
        <v>9</v>
      </c>
      <c r="C4" s="1"/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170</v>
      </c>
      <c r="J4" s="51"/>
      <c r="K4" s="38" t="s">
        <v>171</v>
      </c>
    </row>
    <row r="5" spans="1:11" ht="15.75" thickTop="1" x14ac:dyDescent="0.25">
      <c r="A5" s="39"/>
      <c r="B5" s="17"/>
      <c r="C5" s="18"/>
      <c r="D5" s="19"/>
      <c r="E5" s="20"/>
      <c r="F5" s="21"/>
      <c r="G5" s="20"/>
      <c r="H5" s="20"/>
      <c r="I5" s="23"/>
      <c r="J5" s="53"/>
      <c r="K5" s="40"/>
    </row>
    <row r="6" spans="1:11" x14ac:dyDescent="0.25">
      <c r="A6" s="41"/>
      <c r="B6" s="4" t="s">
        <v>15</v>
      </c>
      <c r="C6" s="5"/>
      <c r="D6" s="6"/>
      <c r="E6" s="7"/>
      <c r="F6" s="8"/>
      <c r="G6" s="7"/>
      <c r="H6" s="7"/>
      <c r="I6" s="56"/>
      <c r="J6" s="54"/>
      <c r="K6" s="42"/>
    </row>
    <row r="7" spans="1:11" x14ac:dyDescent="0.25">
      <c r="A7" s="41"/>
      <c r="B7" s="5" t="s">
        <v>16</v>
      </c>
      <c r="C7" s="5"/>
      <c r="D7" s="6"/>
      <c r="E7" s="7"/>
      <c r="F7" s="8"/>
      <c r="G7" s="7"/>
      <c r="H7" s="7"/>
      <c r="I7" s="56"/>
      <c r="J7" s="54"/>
      <c r="K7" s="42"/>
    </row>
    <row r="8" spans="1:11" x14ac:dyDescent="0.25">
      <c r="A8" s="41">
        <v>1</v>
      </c>
      <c r="B8" s="9" t="s">
        <v>17</v>
      </c>
      <c r="C8" s="5" t="s">
        <v>18</v>
      </c>
      <c r="D8" s="6" t="s">
        <v>19</v>
      </c>
      <c r="E8" s="7">
        <v>850</v>
      </c>
      <c r="F8" s="8" t="s">
        <v>20</v>
      </c>
      <c r="G8" s="10">
        <v>2.68</v>
      </c>
      <c r="H8" s="10"/>
      <c r="I8" s="56"/>
      <c r="J8" s="54">
        <f>E8*G8</f>
        <v>2278</v>
      </c>
      <c r="K8" s="42"/>
    </row>
    <row r="9" spans="1:11" x14ac:dyDescent="0.25">
      <c r="A9" s="41"/>
      <c r="B9" s="9"/>
      <c r="C9" s="5"/>
      <c r="D9" s="6" t="s">
        <v>21</v>
      </c>
      <c r="E9" s="7"/>
      <c r="F9" s="8"/>
      <c r="G9" s="10"/>
      <c r="H9" s="10"/>
      <c r="I9" s="56"/>
      <c r="J9" s="54"/>
      <c r="K9" s="42"/>
    </row>
    <row r="10" spans="1:11" x14ac:dyDescent="0.25">
      <c r="A10" s="41">
        <v>2</v>
      </c>
      <c r="B10" s="9" t="s">
        <v>22</v>
      </c>
      <c r="C10" s="5" t="s">
        <v>23</v>
      </c>
      <c r="D10" s="6" t="s">
        <v>24</v>
      </c>
      <c r="E10" s="7">
        <v>4000</v>
      </c>
      <c r="F10" s="8" t="s">
        <v>25</v>
      </c>
      <c r="G10" s="10">
        <v>0.4</v>
      </c>
      <c r="H10" s="10"/>
      <c r="I10" s="56"/>
      <c r="J10" s="54">
        <f t="shared" ref="J10:J67" si="0">E10*G10</f>
        <v>1600</v>
      </c>
      <c r="K10" s="42"/>
    </row>
    <row r="11" spans="1:11" x14ac:dyDescent="0.25">
      <c r="A11" s="41"/>
      <c r="B11" s="9"/>
      <c r="C11" s="5"/>
      <c r="D11" s="6" t="s">
        <v>21</v>
      </c>
      <c r="E11" s="7"/>
      <c r="F11" s="8"/>
      <c r="G11" s="10"/>
      <c r="H11" s="10"/>
      <c r="I11" s="56"/>
      <c r="J11" s="54"/>
      <c r="K11" s="42"/>
    </row>
    <row r="12" spans="1:11" x14ac:dyDescent="0.25">
      <c r="A12" s="41">
        <v>3</v>
      </c>
      <c r="B12" s="9" t="s">
        <v>22</v>
      </c>
      <c r="C12" s="5" t="s">
        <v>26</v>
      </c>
      <c r="D12" s="6" t="s">
        <v>27</v>
      </c>
      <c r="E12" s="7">
        <v>4000</v>
      </c>
      <c r="F12" s="8" t="s">
        <v>25</v>
      </c>
      <c r="G12" s="10">
        <v>0.1</v>
      </c>
      <c r="H12" s="10"/>
      <c r="I12" s="56"/>
      <c r="J12" s="54">
        <f t="shared" si="0"/>
        <v>400</v>
      </c>
      <c r="K12" s="42"/>
    </row>
    <row r="13" spans="1:11" x14ac:dyDescent="0.25">
      <c r="A13" s="41"/>
      <c r="B13" s="9"/>
      <c r="C13" s="5"/>
      <c r="D13" s="6" t="s">
        <v>21</v>
      </c>
      <c r="E13" s="7"/>
      <c r="F13" s="8"/>
      <c r="G13" s="10"/>
      <c r="H13" s="10"/>
      <c r="I13" s="56"/>
      <c r="J13" s="54"/>
      <c r="K13" s="42"/>
    </row>
    <row r="14" spans="1:11" x14ac:dyDescent="0.25">
      <c r="A14" s="39"/>
      <c r="B14" s="17"/>
      <c r="C14" s="18"/>
      <c r="D14" s="66" t="s">
        <v>28</v>
      </c>
      <c r="E14" s="24"/>
      <c r="F14" s="69"/>
      <c r="G14" s="49"/>
      <c r="H14" s="49"/>
      <c r="I14" s="70"/>
      <c r="J14" s="57">
        <f>SUM(J8:J13)</f>
        <v>4278</v>
      </c>
      <c r="K14" s="40"/>
    </row>
    <row r="15" spans="1:11" x14ac:dyDescent="0.25">
      <c r="A15" s="39"/>
      <c r="B15" s="17"/>
      <c r="C15" s="18"/>
      <c r="D15" s="19"/>
      <c r="E15" s="20"/>
      <c r="F15" s="21"/>
      <c r="G15" s="22"/>
      <c r="H15" s="22"/>
      <c r="I15" s="23"/>
      <c r="J15" s="53"/>
      <c r="K15" s="40"/>
    </row>
    <row r="16" spans="1:11" x14ac:dyDescent="0.25">
      <c r="A16" s="39"/>
      <c r="B16" s="18" t="s">
        <v>29</v>
      </c>
      <c r="C16" s="18"/>
      <c r="D16" s="19"/>
      <c r="E16" s="20"/>
      <c r="F16" s="21"/>
      <c r="G16" s="22"/>
      <c r="H16" s="22"/>
      <c r="I16" s="23"/>
      <c r="J16" s="53"/>
      <c r="K16" s="40"/>
    </row>
    <row r="17" spans="1:11" x14ac:dyDescent="0.25">
      <c r="A17" s="41">
        <v>4</v>
      </c>
      <c r="B17" s="9" t="s">
        <v>17</v>
      </c>
      <c r="C17" s="5" t="s">
        <v>30</v>
      </c>
      <c r="D17" s="6" t="s">
        <v>31</v>
      </c>
      <c r="E17" s="7">
        <v>10000</v>
      </c>
      <c r="F17" s="8" t="s">
        <v>20</v>
      </c>
      <c r="G17" s="10">
        <v>0.4</v>
      </c>
      <c r="H17" s="10"/>
      <c r="I17" s="56"/>
      <c r="J17" s="54">
        <f t="shared" si="0"/>
        <v>4000</v>
      </c>
      <c r="K17" s="42"/>
    </row>
    <row r="18" spans="1:11" x14ac:dyDescent="0.25">
      <c r="A18" s="39"/>
      <c r="B18" s="17"/>
      <c r="C18" s="18"/>
      <c r="D18" s="66" t="s">
        <v>32</v>
      </c>
      <c r="E18" s="24"/>
      <c r="F18" s="69"/>
      <c r="G18" s="49"/>
      <c r="H18" s="49"/>
      <c r="I18" s="70"/>
      <c r="J18" s="57">
        <f>SUM(J17)</f>
        <v>4000</v>
      </c>
      <c r="K18" s="40"/>
    </row>
    <row r="19" spans="1:11" x14ac:dyDescent="0.25">
      <c r="A19" s="39"/>
      <c r="B19" s="17"/>
      <c r="C19" s="18"/>
      <c r="D19" s="19"/>
      <c r="E19" s="20"/>
      <c r="F19" s="21"/>
      <c r="G19" s="22"/>
      <c r="H19" s="22"/>
      <c r="I19" s="23"/>
      <c r="J19" s="53"/>
      <c r="K19" s="40"/>
    </row>
    <row r="20" spans="1:11" x14ac:dyDescent="0.25">
      <c r="A20" s="39"/>
      <c r="B20" s="17"/>
      <c r="C20" s="18"/>
      <c r="D20" s="62" t="s">
        <v>33</v>
      </c>
      <c r="E20" s="68"/>
      <c r="F20" s="63"/>
      <c r="G20" s="60"/>
      <c r="H20" s="60"/>
      <c r="I20" s="64"/>
      <c r="J20" s="60">
        <f>J14+J18</f>
        <v>8278</v>
      </c>
      <c r="K20" s="40"/>
    </row>
    <row r="21" spans="1:11" x14ac:dyDescent="0.25">
      <c r="A21" s="39"/>
      <c r="B21" s="17"/>
      <c r="C21" s="18"/>
      <c r="D21" s="19"/>
      <c r="E21" s="20"/>
      <c r="F21" s="21"/>
      <c r="G21" s="22"/>
      <c r="H21" s="22"/>
      <c r="I21" s="23"/>
      <c r="J21" s="53"/>
      <c r="K21" s="40"/>
    </row>
    <row r="22" spans="1:11" x14ac:dyDescent="0.25">
      <c r="A22" s="39"/>
      <c r="B22" s="43" t="s">
        <v>34</v>
      </c>
      <c r="C22" s="18"/>
      <c r="D22" s="19"/>
      <c r="E22" s="20"/>
      <c r="F22" s="21"/>
      <c r="G22" s="22"/>
      <c r="H22" s="22"/>
      <c r="I22" s="23"/>
      <c r="J22" s="53"/>
      <c r="K22" s="40"/>
    </row>
    <row r="23" spans="1:11" x14ac:dyDescent="0.25">
      <c r="A23" s="39"/>
      <c r="B23" s="18" t="s">
        <v>35</v>
      </c>
      <c r="C23" s="18"/>
      <c r="D23" s="19"/>
      <c r="E23" s="20"/>
      <c r="F23" s="21"/>
      <c r="G23" s="22"/>
      <c r="H23" s="22"/>
      <c r="I23" s="23"/>
      <c r="J23" s="53"/>
      <c r="K23" s="40"/>
    </row>
    <row r="24" spans="1:11" x14ac:dyDescent="0.25">
      <c r="A24" s="41">
        <v>5</v>
      </c>
      <c r="B24" s="9" t="s">
        <v>36</v>
      </c>
      <c r="C24" s="5" t="s">
        <v>37</v>
      </c>
      <c r="D24" s="6" t="s">
        <v>38</v>
      </c>
      <c r="E24" s="7">
        <v>100</v>
      </c>
      <c r="F24" s="8" t="s">
        <v>20</v>
      </c>
      <c r="G24" s="10">
        <v>2.2000000000000002</v>
      </c>
      <c r="H24" s="10"/>
      <c r="I24" s="56"/>
      <c r="J24" s="54">
        <f t="shared" si="0"/>
        <v>220.00000000000003</v>
      </c>
      <c r="K24" s="42"/>
    </row>
    <row r="25" spans="1:11" x14ac:dyDescent="0.25">
      <c r="A25" s="41">
        <v>6</v>
      </c>
      <c r="B25" s="9" t="s">
        <v>36</v>
      </c>
      <c r="C25" s="5" t="s">
        <v>39</v>
      </c>
      <c r="D25" s="6" t="s">
        <v>40</v>
      </c>
      <c r="E25" s="7">
        <v>200</v>
      </c>
      <c r="F25" s="8" t="s">
        <v>20</v>
      </c>
      <c r="G25" s="10">
        <v>3.15</v>
      </c>
      <c r="H25" s="10"/>
      <c r="I25" s="56"/>
      <c r="J25" s="55">
        <f t="shared" si="0"/>
        <v>630</v>
      </c>
      <c r="K25" s="42"/>
    </row>
    <row r="26" spans="1:11" x14ac:dyDescent="0.25">
      <c r="A26" s="41">
        <v>7</v>
      </c>
      <c r="B26" s="9" t="s">
        <v>36</v>
      </c>
      <c r="C26" s="5" t="s">
        <v>41</v>
      </c>
      <c r="D26" s="6" t="s">
        <v>42</v>
      </c>
      <c r="E26" s="7">
        <v>350</v>
      </c>
      <c r="F26" s="8" t="s">
        <v>43</v>
      </c>
      <c r="G26" s="10">
        <v>12.5</v>
      </c>
      <c r="H26" s="10"/>
      <c r="I26" s="56"/>
      <c r="J26" s="54">
        <f t="shared" si="0"/>
        <v>4375</v>
      </c>
      <c r="K26" s="42"/>
    </row>
    <row r="27" spans="1:11" x14ac:dyDescent="0.25">
      <c r="A27" s="41">
        <v>8</v>
      </c>
      <c r="B27" s="9" t="s">
        <v>36</v>
      </c>
      <c r="C27" s="5" t="s">
        <v>44</v>
      </c>
      <c r="D27" s="6" t="s">
        <v>45</v>
      </c>
      <c r="E27" s="7">
        <v>350</v>
      </c>
      <c r="F27" s="8" t="s">
        <v>43</v>
      </c>
      <c r="G27" s="10">
        <v>11.5</v>
      </c>
      <c r="H27" s="10"/>
      <c r="I27" s="56"/>
      <c r="J27" s="54">
        <f t="shared" si="0"/>
        <v>4025</v>
      </c>
      <c r="K27" s="42"/>
    </row>
    <row r="28" spans="1:11" ht="25.5" x14ac:dyDescent="0.25">
      <c r="A28" s="41">
        <v>9</v>
      </c>
      <c r="B28" s="9" t="s">
        <v>36</v>
      </c>
      <c r="C28" s="5" t="s">
        <v>46</v>
      </c>
      <c r="D28" s="6" t="s">
        <v>47</v>
      </c>
      <c r="E28" s="7">
        <v>140</v>
      </c>
      <c r="F28" s="8" t="s">
        <v>43</v>
      </c>
      <c r="G28" s="10">
        <v>2.99</v>
      </c>
      <c r="H28" s="10"/>
      <c r="I28" s="56"/>
      <c r="J28" s="54">
        <f t="shared" si="0"/>
        <v>418.6</v>
      </c>
      <c r="K28" s="42"/>
    </row>
    <row r="29" spans="1:11" x14ac:dyDescent="0.25">
      <c r="A29" s="41">
        <v>10</v>
      </c>
      <c r="B29" s="9" t="s">
        <v>36</v>
      </c>
      <c r="C29" s="5" t="s">
        <v>48</v>
      </c>
      <c r="D29" s="6" t="s">
        <v>49</v>
      </c>
      <c r="E29" s="7">
        <v>100</v>
      </c>
      <c r="F29" s="8" t="s">
        <v>43</v>
      </c>
      <c r="G29" s="10">
        <v>3.88</v>
      </c>
      <c r="H29" s="10"/>
      <c r="I29" s="56"/>
      <c r="J29" s="54">
        <f t="shared" si="0"/>
        <v>388</v>
      </c>
      <c r="K29" s="42"/>
    </row>
    <row r="30" spans="1:11" x14ac:dyDescent="0.25">
      <c r="A30" s="41">
        <v>11</v>
      </c>
      <c r="B30" s="9" t="s">
        <v>36</v>
      </c>
      <c r="C30" s="5" t="s">
        <v>50</v>
      </c>
      <c r="D30" s="6" t="s">
        <v>51</v>
      </c>
      <c r="E30" s="7">
        <v>300</v>
      </c>
      <c r="F30" s="8" t="s">
        <v>43</v>
      </c>
      <c r="G30" s="10">
        <v>3.88</v>
      </c>
      <c r="H30" s="10"/>
      <c r="I30" s="56"/>
      <c r="J30" s="54">
        <f t="shared" si="0"/>
        <v>1164</v>
      </c>
      <c r="K30" s="42"/>
    </row>
    <row r="31" spans="1:11" x14ac:dyDescent="0.25">
      <c r="A31" s="41">
        <v>12</v>
      </c>
      <c r="B31" s="9" t="s">
        <v>36</v>
      </c>
      <c r="C31" s="5" t="s">
        <v>52</v>
      </c>
      <c r="D31" s="6" t="s">
        <v>53</v>
      </c>
      <c r="E31" s="7">
        <v>200</v>
      </c>
      <c r="F31" s="8" t="s">
        <v>43</v>
      </c>
      <c r="G31" s="10">
        <v>3.88</v>
      </c>
      <c r="H31" s="10"/>
      <c r="I31" s="56"/>
      <c r="J31" s="54">
        <f t="shared" si="0"/>
        <v>776</v>
      </c>
      <c r="K31" s="42"/>
    </row>
    <row r="32" spans="1:11" x14ac:dyDescent="0.25">
      <c r="A32" s="41">
        <v>13</v>
      </c>
      <c r="B32" s="9" t="s">
        <v>36</v>
      </c>
      <c r="C32" s="5" t="s">
        <v>54</v>
      </c>
      <c r="D32" s="6" t="s">
        <v>55</v>
      </c>
      <c r="E32" s="7">
        <v>150</v>
      </c>
      <c r="F32" s="8" t="s">
        <v>43</v>
      </c>
      <c r="G32" s="10">
        <v>2.5</v>
      </c>
      <c r="H32" s="10"/>
      <c r="I32" s="56"/>
      <c r="J32" s="54">
        <f t="shared" si="0"/>
        <v>375</v>
      </c>
      <c r="K32" s="42"/>
    </row>
    <row r="33" spans="1:11" x14ac:dyDescent="0.25">
      <c r="A33" s="41">
        <v>14</v>
      </c>
      <c r="B33" s="9" t="s">
        <v>36</v>
      </c>
      <c r="C33" s="5" t="s">
        <v>56</v>
      </c>
      <c r="D33" s="6" t="s">
        <v>57</v>
      </c>
      <c r="E33" s="7">
        <v>100</v>
      </c>
      <c r="F33" s="8" t="s">
        <v>43</v>
      </c>
      <c r="G33" s="10">
        <v>4</v>
      </c>
      <c r="H33" s="10"/>
      <c r="I33" s="56"/>
      <c r="J33" s="54">
        <f t="shared" si="0"/>
        <v>400</v>
      </c>
      <c r="K33" s="42"/>
    </row>
    <row r="34" spans="1:11" ht="25.5" x14ac:dyDescent="0.25">
      <c r="A34" s="41">
        <v>15</v>
      </c>
      <c r="B34" s="9" t="s">
        <v>36</v>
      </c>
      <c r="C34" s="5" t="s">
        <v>58</v>
      </c>
      <c r="D34" s="6" t="s">
        <v>59</v>
      </c>
      <c r="E34" s="7">
        <v>200</v>
      </c>
      <c r="F34" s="8" t="s">
        <v>20</v>
      </c>
      <c r="G34" s="10">
        <v>3.65</v>
      </c>
      <c r="H34" s="10"/>
      <c r="I34" s="56"/>
      <c r="J34" s="54">
        <f t="shared" si="0"/>
        <v>730</v>
      </c>
      <c r="K34" s="42"/>
    </row>
    <row r="35" spans="1:11" x14ac:dyDescent="0.25">
      <c r="A35" s="41">
        <v>16</v>
      </c>
      <c r="B35" s="9" t="s">
        <v>36</v>
      </c>
      <c r="C35" s="5" t="s">
        <v>60</v>
      </c>
      <c r="D35" s="6" t="s">
        <v>61</v>
      </c>
      <c r="E35" s="7">
        <v>500</v>
      </c>
      <c r="F35" s="8" t="s">
        <v>43</v>
      </c>
      <c r="G35" s="10">
        <v>0.2</v>
      </c>
      <c r="H35" s="10"/>
      <c r="I35" s="56"/>
      <c r="J35" s="54">
        <f t="shared" si="0"/>
        <v>100</v>
      </c>
      <c r="K35" s="42"/>
    </row>
    <row r="36" spans="1:11" x14ac:dyDescent="0.25">
      <c r="A36" s="41">
        <v>17</v>
      </c>
      <c r="B36" s="9" t="s">
        <v>36</v>
      </c>
      <c r="C36" s="5" t="s">
        <v>62</v>
      </c>
      <c r="D36" s="6" t="s">
        <v>63</v>
      </c>
      <c r="E36" s="7">
        <v>50</v>
      </c>
      <c r="F36" s="8" t="s">
        <v>43</v>
      </c>
      <c r="G36" s="10">
        <v>2.8</v>
      </c>
      <c r="H36" s="10"/>
      <c r="I36" s="56"/>
      <c r="J36" s="54">
        <f t="shared" si="0"/>
        <v>140</v>
      </c>
      <c r="K36" s="42"/>
    </row>
    <row r="37" spans="1:11" ht="25.5" x14ac:dyDescent="0.25">
      <c r="A37" s="41">
        <v>18</v>
      </c>
      <c r="B37" s="9" t="s">
        <v>36</v>
      </c>
      <c r="C37" s="5" t="s">
        <v>64</v>
      </c>
      <c r="D37" s="6" t="s">
        <v>65</v>
      </c>
      <c r="E37" s="7">
        <v>50</v>
      </c>
      <c r="F37" s="8" t="s">
        <v>43</v>
      </c>
      <c r="G37" s="10">
        <v>1.5</v>
      </c>
      <c r="H37" s="10"/>
      <c r="I37" s="56"/>
      <c r="J37" s="54">
        <f t="shared" si="0"/>
        <v>75</v>
      </c>
      <c r="K37" s="42"/>
    </row>
    <row r="38" spans="1:11" x14ac:dyDescent="0.25">
      <c r="A38" s="41">
        <v>19</v>
      </c>
      <c r="B38" s="9" t="s">
        <v>36</v>
      </c>
      <c r="C38" s="5" t="s">
        <v>66</v>
      </c>
      <c r="D38" s="6" t="s">
        <v>67</v>
      </c>
      <c r="E38" s="7">
        <v>20</v>
      </c>
      <c r="F38" s="8" t="s">
        <v>43</v>
      </c>
      <c r="G38" s="10">
        <v>3.1</v>
      </c>
      <c r="H38" s="10"/>
      <c r="I38" s="56"/>
      <c r="J38" s="54">
        <f t="shared" si="0"/>
        <v>62</v>
      </c>
      <c r="K38" s="42"/>
    </row>
    <row r="39" spans="1:11" x14ac:dyDescent="0.25">
      <c r="A39" s="41">
        <v>20</v>
      </c>
      <c r="B39" s="9" t="s">
        <v>36</v>
      </c>
      <c r="C39" s="5" t="s">
        <v>68</v>
      </c>
      <c r="D39" s="6" t="s">
        <v>69</v>
      </c>
      <c r="E39" s="7">
        <v>30</v>
      </c>
      <c r="F39" s="8" t="s">
        <v>43</v>
      </c>
      <c r="G39" s="10">
        <v>7.3</v>
      </c>
      <c r="H39" s="10"/>
      <c r="I39" s="56"/>
      <c r="J39" s="54">
        <f t="shared" si="0"/>
        <v>219</v>
      </c>
      <c r="K39" s="42"/>
    </row>
    <row r="40" spans="1:11" ht="25.5" x14ac:dyDescent="0.25">
      <c r="A40" s="41">
        <v>21</v>
      </c>
      <c r="B40" s="9" t="s">
        <v>36</v>
      </c>
      <c r="C40" s="5" t="s">
        <v>70</v>
      </c>
      <c r="D40" s="6" t="s">
        <v>71</v>
      </c>
      <c r="E40" s="7">
        <v>20</v>
      </c>
      <c r="F40" s="8" t="s">
        <v>43</v>
      </c>
      <c r="G40" s="10">
        <v>4.2</v>
      </c>
      <c r="H40" s="10"/>
      <c r="I40" s="56"/>
      <c r="J40" s="54">
        <f t="shared" si="0"/>
        <v>84</v>
      </c>
      <c r="K40" s="42"/>
    </row>
    <row r="41" spans="1:11" x14ac:dyDescent="0.25">
      <c r="A41" s="41">
        <v>22</v>
      </c>
      <c r="B41" s="9" t="s">
        <v>36</v>
      </c>
      <c r="C41" s="5" t="s">
        <v>72</v>
      </c>
      <c r="D41" s="6" t="s">
        <v>73</v>
      </c>
      <c r="E41" s="7">
        <v>900</v>
      </c>
      <c r="F41" s="8" t="s">
        <v>20</v>
      </c>
      <c r="G41" s="10">
        <v>4.7</v>
      </c>
      <c r="H41" s="10"/>
      <c r="I41" s="56"/>
      <c r="J41" s="54">
        <f t="shared" si="0"/>
        <v>4230</v>
      </c>
      <c r="K41" s="42"/>
    </row>
    <row r="42" spans="1:11" x14ac:dyDescent="0.25">
      <c r="A42" s="41">
        <v>23</v>
      </c>
      <c r="B42" s="9" t="s">
        <v>36</v>
      </c>
      <c r="C42" s="5" t="s">
        <v>74</v>
      </c>
      <c r="D42" s="6" t="s">
        <v>75</v>
      </c>
      <c r="E42" s="7">
        <v>1000</v>
      </c>
      <c r="F42" s="8" t="s">
        <v>20</v>
      </c>
      <c r="G42" s="10">
        <v>2.5</v>
      </c>
      <c r="H42" s="10"/>
      <c r="I42" s="56"/>
      <c r="J42" s="54">
        <f t="shared" si="0"/>
        <v>2500</v>
      </c>
      <c r="K42" s="42"/>
    </row>
    <row r="43" spans="1:11" x14ac:dyDescent="0.25">
      <c r="A43" s="41">
        <v>24</v>
      </c>
      <c r="B43" s="9" t="s">
        <v>36</v>
      </c>
      <c r="C43" s="5" t="s">
        <v>76</v>
      </c>
      <c r="D43" s="6" t="s">
        <v>77</v>
      </c>
      <c r="E43" s="7">
        <v>500</v>
      </c>
      <c r="F43" s="8" t="s">
        <v>20</v>
      </c>
      <c r="G43" s="10">
        <v>2.2999999999999998</v>
      </c>
      <c r="H43" s="10"/>
      <c r="I43" s="56"/>
      <c r="J43" s="54">
        <f t="shared" si="0"/>
        <v>1150</v>
      </c>
      <c r="K43" s="42"/>
    </row>
    <row r="44" spans="1:11" x14ac:dyDescent="0.25">
      <c r="A44" s="41">
        <v>25</v>
      </c>
      <c r="B44" s="9" t="s">
        <v>36</v>
      </c>
      <c r="C44" s="5" t="s">
        <v>78</v>
      </c>
      <c r="D44" s="6" t="s">
        <v>79</v>
      </c>
      <c r="E44" s="7">
        <v>1200</v>
      </c>
      <c r="F44" s="8" t="s">
        <v>20</v>
      </c>
      <c r="G44" s="10">
        <v>3.52</v>
      </c>
      <c r="H44" s="10"/>
      <c r="I44" s="56"/>
      <c r="J44" s="54">
        <f t="shared" si="0"/>
        <v>4224</v>
      </c>
      <c r="K44" s="42"/>
    </row>
    <row r="45" spans="1:11" x14ac:dyDescent="0.25">
      <c r="A45" s="41">
        <v>26</v>
      </c>
      <c r="B45" s="9" t="s">
        <v>36</v>
      </c>
      <c r="C45" s="5" t="s">
        <v>80</v>
      </c>
      <c r="D45" s="6" t="s">
        <v>81</v>
      </c>
      <c r="E45" s="7">
        <v>600</v>
      </c>
      <c r="F45" s="8" t="s">
        <v>25</v>
      </c>
      <c r="G45" s="10">
        <v>0.99</v>
      </c>
      <c r="H45" s="10"/>
      <c r="I45" s="56"/>
      <c r="J45" s="54">
        <f t="shared" si="0"/>
        <v>594</v>
      </c>
      <c r="K45" s="42"/>
    </row>
    <row r="46" spans="1:11" x14ac:dyDescent="0.25">
      <c r="A46" s="41">
        <v>27</v>
      </c>
      <c r="B46" s="9" t="s">
        <v>36</v>
      </c>
      <c r="C46" s="5" t="s">
        <v>82</v>
      </c>
      <c r="D46" s="6" t="s">
        <v>83</v>
      </c>
      <c r="E46" s="7">
        <v>300</v>
      </c>
      <c r="F46" s="8" t="s">
        <v>20</v>
      </c>
      <c r="G46" s="10">
        <v>1.8</v>
      </c>
      <c r="H46" s="10"/>
      <c r="I46" s="56"/>
      <c r="J46" s="54">
        <f t="shared" si="0"/>
        <v>540</v>
      </c>
      <c r="K46" s="42"/>
    </row>
    <row r="47" spans="1:11" x14ac:dyDescent="0.25">
      <c r="A47" s="41">
        <v>28</v>
      </c>
      <c r="B47" s="9" t="s">
        <v>36</v>
      </c>
      <c r="C47" s="5" t="s">
        <v>84</v>
      </c>
      <c r="D47" s="6" t="s">
        <v>85</v>
      </c>
      <c r="E47" s="7">
        <v>800</v>
      </c>
      <c r="F47" s="8" t="s">
        <v>20</v>
      </c>
      <c r="G47" s="10">
        <v>1.8</v>
      </c>
      <c r="H47" s="10"/>
      <c r="I47" s="56"/>
      <c r="J47" s="54">
        <f t="shared" si="0"/>
        <v>1440</v>
      </c>
      <c r="K47" s="42"/>
    </row>
    <row r="48" spans="1:11" x14ac:dyDescent="0.25">
      <c r="A48" s="41">
        <v>29</v>
      </c>
      <c r="B48" s="9" t="s">
        <v>36</v>
      </c>
      <c r="C48" s="5" t="s">
        <v>86</v>
      </c>
      <c r="D48" s="6" t="s">
        <v>87</v>
      </c>
      <c r="E48" s="7">
        <v>2800</v>
      </c>
      <c r="F48" s="8" t="s">
        <v>20</v>
      </c>
      <c r="G48" s="10">
        <v>5.6</v>
      </c>
      <c r="H48" s="10"/>
      <c r="I48" s="56"/>
      <c r="J48" s="54">
        <f t="shared" si="0"/>
        <v>15679.999999999998</v>
      </c>
      <c r="K48" s="42"/>
    </row>
    <row r="49" spans="1:11" x14ac:dyDescent="0.25">
      <c r="A49" s="41">
        <v>30</v>
      </c>
      <c r="B49" s="9" t="s">
        <v>36</v>
      </c>
      <c r="C49" s="5" t="s">
        <v>88</v>
      </c>
      <c r="D49" s="6" t="s">
        <v>89</v>
      </c>
      <c r="E49" s="7">
        <v>500</v>
      </c>
      <c r="F49" s="8" t="s">
        <v>20</v>
      </c>
      <c r="G49" s="10">
        <v>0.8</v>
      </c>
      <c r="H49" s="10"/>
      <c r="I49" s="56"/>
      <c r="J49" s="54">
        <f t="shared" si="0"/>
        <v>400</v>
      </c>
      <c r="K49" s="42"/>
    </row>
    <row r="50" spans="1:11" x14ac:dyDescent="0.25">
      <c r="A50" s="41"/>
      <c r="B50" s="9"/>
      <c r="C50" s="5"/>
      <c r="D50" s="6" t="s">
        <v>90</v>
      </c>
      <c r="E50" s="7"/>
      <c r="F50" s="8"/>
      <c r="G50" s="10"/>
      <c r="H50" s="10"/>
      <c r="I50" s="56"/>
      <c r="J50" s="54">
        <f t="shared" si="0"/>
        <v>0</v>
      </c>
      <c r="K50" s="42"/>
    </row>
    <row r="51" spans="1:11" x14ac:dyDescent="0.25">
      <c r="A51" s="41">
        <v>31</v>
      </c>
      <c r="B51" s="9" t="s">
        <v>36</v>
      </c>
      <c r="C51" s="5" t="s">
        <v>91</v>
      </c>
      <c r="D51" s="6" t="s">
        <v>92</v>
      </c>
      <c r="E51" s="7">
        <v>13500</v>
      </c>
      <c r="F51" s="8" t="s">
        <v>20</v>
      </c>
      <c r="G51" s="10">
        <v>0.51</v>
      </c>
      <c r="H51" s="10"/>
      <c r="I51" s="56"/>
      <c r="J51" s="54">
        <f t="shared" si="0"/>
        <v>6885</v>
      </c>
      <c r="K51" s="42"/>
    </row>
    <row r="52" spans="1:11" x14ac:dyDescent="0.25">
      <c r="A52" s="41">
        <v>32</v>
      </c>
      <c r="B52" s="9" t="s">
        <v>36</v>
      </c>
      <c r="C52" s="5" t="s">
        <v>93</v>
      </c>
      <c r="D52" s="6" t="s">
        <v>94</v>
      </c>
      <c r="E52" s="7">
        <v>300</v>
      </c>
      <c r="F52" s="8" t="s">
        <v>20</v>
      </c>
      <c r="G52" s="10">
        <v>1.6</v>
      </c>
      <c r="H52" s="10"/>
      <c r="I52" s="56"/>
      <c r="J52" s="54">
        <f t="shared" si="0"/>
        <v>480</v>
      </c>
      <c r="K52" s="42"/>
    </row>
    <row r="53" spans="1:11" x14ac:dyDescent="0.25">
      <c r="A53" s="41">
        <v>33</v>
      </c>
      <c r="B53" s="9" t="s">
        <v>36</v>
      </c>
      <c r="C53" s="5" t="s">
        <v>95</v>
      </c>
      <c r="D53" s="6" t="s">
        <v>96</v>
      </c>
      <c r="E53" s="10">
        <v>5000</v>
      </c>
      <c r="F53" s="8" t="s">
        <v>20</v>
      </c>
      <c r="G53" s="10">
        <v>2.48</v>
      </c>
      <c r="H53" s="10"/>
      <c r="I53" s="56"/>
      <c r="J53" s="54">
        <f t="shared" si="0"/>
        <v>12400</v>
      </c>
      <c r="K53" s="42"/>
    </row>
    <row r="54" spans="1:11" s="23" customFormat="1" x14ac:dyDescent="0.25">
      <c r="A54" s="39"/>
      <c r="B54" s="17"/>
      <c r="C54" s="18"/>
      <c r="D54" s="19" t="s">
        <v>97</v>
      </c>
      <c r="E54" s="20"/>
      <c r="F54" s="21"/>
      <c r="G54" s="22"/>
      <c r="H54" s="22"/>
      <c r="J54" s="53"/>
      <c r="K54" s="40"/>
    </row>
    <row r="55" spans="1:11" s="23" customFormat="1" x14ac:dyDescent="0.25">
      <c r="A55" s="39"/>
      <c r="B55" s="17"/>
      <c r="C55" s="18"/>
      <c r="D55" s="19" t="s">
        <v>98</v>
      </c>
      <c r="E55" s="20"/>
      <c r="F55" s="21"/>
      <c r="G55" s="22"/>
      <c r="H55" s="22"/>
      <c r="J55" s="53"/>
      <c r="K55" s="40"/>
    </row>
    <row r="56" spans="1:11" s="23" customFormat="1" x14ac:dyDescent="0.25">
      <c r="A56" s="39"/>
      <c r="B56" s="17"/>
      <c r="C56" s="18"/>
      <c r="D56" s="19" t="s">
        <v>99</v>
      </c>
      <c r="E56" s="20"/>
      <c r="F56" s="21"/>
      <c r="G56" s="22"/>
      <c r="H56" s="22"/>
      <c r="J56" s="53"/>
      <c r="K56" s="40"/>
    </row>
    <row r="57" spans="1:11" s="23" customFormat="1" x14ac:dyDescent="0.25">
      <c r="A57" s="39"/>
      <c r="B57" s="17"/>
      <c r="C57" s="18"/>
      <c r="D57" s="19" t="s">
        <v>100</v>
      </c>
      <c r="E57" s="20"/>
      <c r="F57" s="21"/>
      <c r="G57" s="22"/>
      <c r="H57" s="22"/>
      <c r="J57" s="53"/>
      <c r="K57" s="40"/>
    </row>
    <row r="58" spans="1:11" s="23" customFormat="1" x14ac:dyDescent="0.25">
      <c r="A58" s="39"/>
      <c r="B58" s="17"/>
      <c r="C58" s="18"/>
      <c r="D58" s="19" t="s">
        <v>101</v>
      </c>
      <c r="E58" s="20"/>
      <c r="F58" s="21"/>
      <c r="G58" s="22"/>
      <c r="H58" s="22"/>
      <c r="J58" s="53"/>
      <c r="K58" s="40"/>
    </row>
    <row r="59" spans="1:11" x14ac:dyDescent="0.25">
      <c r="A59" s="41">
        <v>34</v>
      </c>
      <c r="B59" s="9" t="s">
        <v>36</v>
      </c>
      <c r="C59" s="5" t="s">
        <v>102</v>
      </c>
      <c r="D59" s="6" t="s">
        <v>103</v>
      </c>
      <c r="E59" s="7">
        <v>5000</v>
      </c>
      <c r="F59" s="8" t="s">
        <v>20</v>
      </c>
      <c r="G59" s="10">
        <v>2.93</v>
      </c>
      <c r="H59" s="10"/>
      <c r="I59" s="56"/>
      <c r="J59" s="54">
        <f t="shared" si="0"/>
        <v>14650</v>
      </c>
      <c r="K59" s="42"/>
    </row>
    <row r="60" spans="1:11" s="23" customFormat="1" x14ac:dyDescent="0.25">
      <c r="A60" s="39"/>
      <c r="B60" s="17"/>
      <c r="C60" s="18"/>
      <c r="D60" s="19" t="s">
        <v>104</v>
      </c>
      <c r="E60" s="20"/>
      <c r="F60" s="21"/>
      <c r="G60" s="22"/>
      <c r="H60" s="22"/>
      <c r="J60" s="53"/>
      <c r="K60" s="40"/>
    </row>
    <row r="61" spans="1:11" s="23" customFormat="1" x14ac:dyDescent="0.25">
      <c r="A61" s="39"/>
      <c r="B61" s="17"/>
      <c r="C61" s="18"/>
      <c r="D61" s="19" t="s">
        <v>105</v>
      </c>
      <c r="E61" s="20"/>
      <c r="F61" s="21"/>
      <c r="G61" s="22"/>
      <c r="H61" s="22"/>
      <c r="J61" s="53"/>
      <c r="K61" s="40"/>
    </row>
    <row r="62" spans="1:11" s="23" customFormat="1" x14ac:dyDescent="0.25">
      <c r="A62" s="39"/>
      <c r="B62" s="17"/>
      <c r="C62" s="18"/>
      <c r="D62" s="19" t="s">
        <v>106</v>
      </c>
      <c r="E62" s="20"/>
      <c r="F62" s="21"/>
      <c r="G62" s="22"/>
      <c r="H62" s="22"/>
      <c r="J62" s="53"/>
      <c r="K62" s="40"/>
    </row>
    <row r="63" spans="1:11" s="23" customFormat="1" x14ac:dyDescent="0.25">
      <c r="A63" s="39"/>
      <c r="B63" s="17"/>
      <c r="C63" s="18"/>
      <c r="D63" s="19" t="s">
        <v>107</v>
      </c>
      <c r="E63" s="20"/>
      <c r="F63" s="21"/>
      <c r="G63" s="22"/>
      <c r="H63" s="22"/>
      <c r="J63" s="53"/>
      <c r="K63" s="40"/>
    </row>
    <row r="64" spans="1:11" s="23" customFormat="1" x14ac:dyDescent="0.25">
      <c r="A64" s="39"/>
      <c r="B64" s="17"/>
      <c r="C64" s="18"/>
      <c r="D64" s="19" t="s">
        <v>108</v>
      </c>
      <c r="E64" s="20"/>
      <c r="F64" s="21"/>
      <c r="G64" s="22"/>
      <c r="H64" s="22"/>
      <c r="J64" s="53"/>
      <c r="K64" s="40"/>
    </row>
    <row r="65" spans="1:11" s="23" customFormat="1" x14ac:dyDescent="0.25">
      <c r="A65" s="39"/>
      <c r="B65" s="17"/>
      <c r="C65" s="18"/>
      <c r="D65" s="19" t="s">
        <v>109</v>
      </c>
      <c r="E65" s="20"/>
      <c r="F65" s="21"/>
      <c r="G65" s="22"/>
      <c r="H65" s="22"/>
      <c r="J65" s="53"/>
      <c r="K65" s="40"/>
    </row>
    <row r="66" spans="1:11" s="23" customFormat="1" x14ac:dyDescent="0.25">
      <c r="A66" s="39"/>
      <c r="B66" s="17"/>
      <c r="C66" s="18"/>
      <c r="D66" s="19" t="s">
        <v>101</v>
      </c>
      <c r="E66" s="20"/>
      <c r="F66" s="21"/>
      <c r="G66" s="22"/>
      <c r="H66" s="22"/>
      <c r="J66" s="53"/>
      <c r="K66" s="40"/>
    </row>
    <row r="67" spans="1:11" x14ac:dyDescent="0.25">
      <c r="A67" s="41">
        <v>35</v>
      </c>
      <c r="B67" s="9" t="s">
        <v>36</v>
      </c>
      <c r="C67" s="5" t="s">
        <v>110</v>
      </c>
      <c r="D67" s="6" t="s">
        <v>111</v>
      </c>
      <c r="E67" s="7">
        <v>5000</v>
      </c>
      <c r="F67" s="8" t="s">
        <v>20</v>
      </c>
      <c r="G67" s="10">
        <v>4.29</v>
      </c>
      <c r="H67" s="10"/>
      <c r="I67" s="56"/>
      <c r="J67" s="54">
        <f t="shared" si="0"/>
        <v>21450</v>
      </c>
      <c r="K67" s="42"/>
    </row>
    <row r="68" spans="1:11" s="23" customFormat="1" x14ac:dyDescent="0.25">
      <c r="A68" s="39"/>
      <c r="B68" s="17"/>
      <c r="C68" s="18"/>
      <c r="D68" s="19" t="s">
        <v>112</v>
      </c>
      <c r="E68" s="20"/>
      <c r="F68" s="21"/>
      <c r="G68" s="22"/>
      <c r="H68" s="22"/>
      <c r="J68" s="53"/>
      <c r="K68" s="40"/>
    </row>
    <row r="69" spans="1:11" s="23" customFormat="1" x14ac:dyDescent="0.25">
      <c r="A69" s="39"/>
      <c r="B69" s="17"/>
      <c r="C69" s="18"/>
      <c r="D69" s="19" t="s">
        <v>113</v>
      </c>
      <c r="E69" s="20"/>
      <c r="F69" s="21"/>
      <c r="G69" s="22"/>
      <c r="H69" s="22"/>
      <c r="J69" s="53"/>
      <c r="K69" s="40"/>
    </row>
    <row r="70" spans="1:11" s="23" customFormat="1" x14ac:dyDescent="0.25">
      <c r="A70" s="39"/>
      <c r="B70" s="17"/>
      <c r="C70" s="18"/>
      <c r="D70" s="19" t="s">
        <v>114</v>
      </c>
      <c r="E70" s="20"/>
      <c r="F70" s="21"/>
      <c r="G70" s="22"/>
      <c r="H70" s="22"/>
      <c r="J70" s="53"/>
      <c r="K70" s="40"/>
    </row>
    <row r="71" spans="1:11" s="23" customFormat="1" x14ac:dyDescent="0.25">
      <c r="A71" s="39"/>
      <c r="B71" s="17"/>
      <c r="C71" s="18"/>
      <c r="D71" s="19" t="s">
        <v>115</v>
      </c>
      <c r="E71" s="20"/>
      <c r="F71" s="21"/>
      <c r="G71" s="22"/>
      <c r="H71" s="22"/>
      <c r="J71" s="53"/>
      <c r="K71" s="40"/>
    </row>
    <row r="72" spans="1:11" s="23" customFormat="1" x14ac:dyDescent="0.25">
      <c r="A72" s="39"/>
      <c r="B72" s="17"/>
      <c r="C72" s="18"/>
      <c r="D72" s="19" t="s">
        <v>116</v>
      </c>
      <c r="E72" s="20"/>
      <c r="F72" s="21"/>
      <c r="G72" s="22"/>
      <c r="H72" s="22"/>
      <c r="J72" s="53"/>
      <c r="K72" s="40"/>
    </row>
    <row r="73" spans="1:11" s="23" customFormat="1" x14ac:dyDescent="0.25">
      <c r="A73" s="39"/>
      <c r="B73" s="17"/>
      <c r="C73" s="18"/>
      <c r="D73" s="19" t="s">
        <v>101</v>
      </c>
      <c r="E73" s="20"/>
      <c r="F73" s="21"/>
      <c r="G73" s="22"/>
      <c r="H73" s="22"/>
      <c r="J73" s="53"/>
      <c r="K73" s="40"/>
    </row>
    <row r="74" spans="1:11" x14ac:dyDescent="0.25">
      <c r="A74" s="41">
        <v>36</v>
      </c>
      <c r="B74" s="9" t="s">
        <v>36</v>
      </c>
      <c r="C74" s="5" t="s">
        <v>117</v>
      </c>
      <c r="D74" s="6" t="s">
        <v>118</v>
      </c>
      <c r="E74" s="7">
        <v>1000</v>
      </c>
      <c r="F74" s="8" t="s">
        <v>20</v>
      </c>
      <c r="G74" s="10">
        <v>0.4</v>
      </c>
      <c r="H74" s="10"/>
      <c r="I74" s="56"/>
      <c r="J74" s="54">
        <f t="shared" ref="J74:J104" si="1">E74*G74</f>
        <v>400</v>
      </c>
      <c r="K74" s="42"/>
    </row>
    <row r="75" spans="1:11" s="23" customFormat="1" x14ac:dyDescent="0.25">
      <c r="A75" s="39"/>
      <c r="B75" s="17"/>
      <c r="C75" s="18"/>
      <c r="D75" s="19" t="s">
        <v>21</v>
      </c>
      <c r="E75" s="20"/>
      <c r="F75" s="21"/>
      <c r="G75" s="22"/>
      <c r="H75" s="22"/>
      <c r="J75" s="55"/>
      <c r="K75" s="40"/>
    </row>
    <row r="76" spans="1:11" x14ac:dyDescent="0.25">
      <c r="A76" s="41">
        <v>37</v>
      </c>
      <c r="B76" s="9" t="s">
        <v>36</v>
      </c>
      <c r="C76" s="5" t="s">
        <v>119</v>
      </c>
      <c r="D76" s="6" t="s">
        <v>120</v>
      </c>
      <c r="E76" s="7">
        <v>2800</v>
      </c>
      <c r="F76" s="8" t="s">
        <v>20</v>
      </c>
      <c r="G76" s="10">
        <v>0.89</v>
      </c>
      <c r="H76" s="10"/>
      <c r="I76" s="56"/>
      <c r="J76" s="54">
        <f t="shared" si="1"/>
        <v>2492</v>
      </c>
      <c r="K76" s="42"/>
    </row>
    <row r="77" spans="1:11" x14ac:dyDescent="0.25">
      <c r="A77" s="41">
        <v>38</v>
      </c>
      <c r="B77" s="9" t="s">
        <v>36</v>
      </c>
      <c r="C77" s="5" t="s">
        <v>121</v>
      </c>
      <c r="D77" s="6" t="s">
        <v>122</v>
      </c>
      <c r="E77" s="7">
        <v>800</v>
      </c>
      <c r="F77" s="8" t="s">
        <v>20</v>
      </c>
      <c r="G77" s="10">
        <v>0.2</v>
      </c>
      <c r="H77" s="10"/>
      <c r="I77" s="56"/>
      <c r="J77" s="54">
        <f t="shared" si="1"/>
        <v>160</v>
      </c>
      <c r="K77" s="42"/>
    </row>
    <row r="78" spans="1:11" x14ac:dyDescent="0.25">
      <c r="A78" s="41">
        <v>39</v>
      </c>
      <c r="B78" s="9" t="s">
        <v>36</v>
      </c>
      <c r="C78" s="5" t="s">
        <v>123</v>
      </c>
      <c r="D78" s="6" t="s">
        <v>124</v>
      </c>
      <c r="E78" s="7">
        <v>79</v>
      </c>
      <c r="F78" s="8" t="s">
        <v>20</v>
      </c>
      <c r="G78" s="10">
        <v>2.9</v>
      </c>
      <c r="H78" s="10"/>
      <c r="I78" s="56"/>
      <c r="J78" s="54">
        <f t="shared" si="1"/>
        <v>229.1</v>
      </c>
      <c r="K78" s="42"/>
    </row>
    <row r="79" spans="1:11" x14ac:dyDescent="0.25">
      <c r="A79" s="44"/>
      <c r="B79" s="25"/>
      <c r="C79" s="26"/>
      <c r="D79" s="67" t="s">
        <v>125</v>
      </c>
      <c r="E79" s="27"/>
      <c r="F79" s="27"/>
      <c r="G79" s="27"/>
      <c r="H79" s="27"/>
      <c r="I79" s="27"/>
      <c r="J79" s="58">
        <f t="shared" ref="J79" si="2">SUM(J24:J78)</f>
        <v>104085.70000000001</v>
      </c>
      <c r="K79" s="27"/>
    </row>
    <row r="80" spans="1:11" s="23" customFormat="1" x14ac:dyDescent="0.25">
      <c r="A80" s="39"/>
      <c r="B80" s="17"/>
      <c r="C80" s="18"/>
      <c r="D80" s="19"/>
      <c r="E80" s="20"/>
      <c r="F80" s="21"/>
      <c r="G80" s="22"/>
      <c r="H80" s="22"/>
      <c r="J80" s="53"/>
      <c r="K80" s="40"/>
    </row>
    <row r="81" spans="1:11" x14ac:dyDescent="0.25">
      <c r="A81" s="45"/>
      <c r="B81" s="28" t="s">
        <v>126</v>
      </c>
      <c r="C81" s="28"/>
      <c r="D81" s="29"/>
      <c r="E81" s="30"/>
      <c r="F81" s="31"/>
      <c r="G81" s="32"/>
      <c r="H81" s="32"/>
      <c r="I81" s="33"/>
      <c r="J81" s="53"/>
      <c r="K81" s="46"/>
    </row>
    <row r="82" spans="1:11" x14ac:dyDescent="0.25">
      <c r="A82" s="47">
        <v>40</v>
      </c>
      <c r="B82" s="11" t="s">
        <v>127</v>
      </c>
      <c r="C82" s="12" t="s">
        <v>128</v>
      </c>
      <c r="D82" s="13" t="s">
        <v>129</v>
      </c>
      <c r="E82" s="14">
        <v>6000</v>
      </c>
      <c r="F82" s="15" t="s">
        <v>20</v>
      </c>
      <c r="G82" s="16">
        <v>0.5</v>
      </c>
      <c r="H82" s="16"/>
      <c r="I82" s="56"/>
      <c r="J82" s="54">
        <f t="shared" si="1"/>
        <v>3000</v>
      </c>
      <c r="K82" s="48"/>
    </row>
    <row r="83" spans="1:11" x14ac:dyDescent="0.25">
      <c r="A83" s="41">
        <v>41</v>
      </c>
      <c r="B83" s="9" t="s">
        <v>127</v>
      </c>
      <c r="C83" s="5" t="s">
        <v>130</v>
      </c>
      <c r="D83" s="6" t="s">
        <v>131</v>
      </c>
      <c r="E83" s="7">
        <v>1000</v>
      </c>
      <c r="F83" s="8" t="s">
        <v>20</v>
      </c>
      <c r="G83" s="10">
        <v>0.5</v>
      </c>
      <c r="H83" s="10"/>
      <c r="I83" s="56"/>
      <c r="J83" s="55">
        <f t="shared" si="1"/>
        <v>500</v>
      </c>
      <c r="K83" s="42"/>
    </row>
    <row r="84" spans="1:11" x14ac:dyDescent="0.25">
      <c r="A84" s="41">
        <v>42</v>
      </c>
      <c r="B84" s="9" t="s">
        <v>127</v>
      </c>
      <c r="C84" s="5" t="s">
        <v>132</v>
      </c>
      <c r="D84" s="6" t="s">
        <v>133</v>
      </c>
      <c r="E84" s="7">
        <v>13000</v>
      </c>
      <c r="F84" s="8" t="s">
        <v>20</v>
      </c>
      <c r="G84" s="10">
        <v>1.05</v>
      </c>
      <c r="H84" s="10"/>
      <c r="I84" s="56"/>
      <c r="J84" s="54">
        <f t="shared" si="1"/>
        <v>13650</v>
      </c>
      <c r="K84" s="42"/>
    </row>
    <row r="85" spans="1:11" x14ac:dyDescent="0.25">
      <c r="A85" s="41">
        <v>43</v>
      </c>
      <c r="B85" s="9" t="s">
        <v>127</v>
      </c>
      <c r="C85" s="5" t="s">
        <v>134</v>
      </c>
      <c r="D85" s="6" t="s">
        <v>135</v>
      </c>
      <c r="E85" s="7">
        <v>5500</v>
      </c>
      <c r="F85" s="8" t="s">
        <v>20</v>
      </c>
      <c r="G85" s="10">
        <v>1.05</v>
      </c>
      <c r="H85" s="10"/>
      <c r="I85" s="56"/>
      <c r="J85" s="54">
        <f t="shared" si="1"/>
        <v>5775</v>
      </c>
      <c r="K85" s="42"/>
    </row>
    <row r="86" spans="1:11" x14ac:dyDescent="0.25">
      <c r="A86" s="41">
        <v>44</v>
      </c>
      <c r="B86" s="9" t="s">
        <v>127</v>
      </c>
      <c r="C86" s="5" t="s">
        <v>136</v>
      </c>
      <c r="D86" s="6" t="s">
        <v>137</v>
      </c>
      <c r="E86" s="7">
        <v>24000</v>
      </c>
      <c r="F86" s="8" t="s">
        <v>20</v>
      </c>
      <c r="G86" s="10">
        <v>1.05</v>
      </c>
      <c r="H86" s="10"/>
      <c r="I86" s="56"/>
      <c r="J86" s="54">
        <f t="shared" si="1"/>
        <v>25200</v>
      </c>
      <c r="K86" s="42"/>
    </row>
    <row r="87" spans="1:11" x14ac:dyDescent="0.25">
      <c r="A87" s="41"/>
      <c r="B87" s="9"/>
      <c r="C87" s="5"/>
      <c r="D87" s="6" t="s">
        <v>21</v>
      </c>
      <c r="E87" s="7"/>
      <c r="F87" s="8"/>
      <c r="G87" s="10"/>
      <c r="H87" s="10"/>
      <c r="I87" s="56"/>
      <c r="J87" s="54">
        <f t="shared" si="1"/>
        <v>0</v>
      </c>
      <c r="K87" s="42"/>
    </row>
    <row r="88" spans="1:11" x14ac:dyDescent="0.25">
      <c r="A88" s="41">
        <v>45</v>
      </c>
      <c r="B88" s="9" t="s">
        <v>127</v>
      </c>
      <c r="C88" s="5" t="s">
        <v>138</v>
      </c>
      <c r="D88" s="6" t="s">
        <v>139</v>
      </c>
      <c r="E88" s="7">
        <v>500</v>
      </c>
      <c r="F88" s="8" t="s">
        <v>25</v>
      </c>
      <c r="G88" s="10">
        <v>1.1000000000000001</v>
      </c>
      <c r="H88" s="10"/>
      <c r="I88" s="56"/>
      <c r="J88" s="54">
        <f t="shared" si="1"/>
        <v>550</v>
      </c>
      <c r="K88" s="42"/>
    </row>
    <row r="89" spans="1:11" x14ac:dyDescent="0.25">
      <c r="A89" s="41">
        <v>46</v>
      </c>
      <c r="B89" s="9" t="s">
        <v>127</v>
      </c>
      <c r="C89" s="5" t="s">
        <v>140</v>
      </c>
      <c r="D89" s="6" t="s">
        <v>141</v>
      </c>
      <c r="E89" s="7">
        <v>300</v>
      </c>
      <c r="F89" s="8" t="s">
        <v>25</v>
      </c>
      <c r="G89" s="10">
        <v>1.1000000000000001</v>
      </c>
      <c r="H89" s="10"/>
      <c r="I89" s="56"/>
      <c r="J89" s="54">
        <f t="shared" si="1"/>
        <v>330</v>
      </c>
      <c r="K89" s="42"/>
    </row>
    <row r="90" spans="1:11" x14ac:dyDescent="0.25">
      <c r="A90" s="41">
        <v>47</v>
      </c>
      <c r="B90" s="9" t="s">
        <v>127</v>
      </c>
      <c r="C90" s="5" t="s">
        <v>142</v>
      </c>
      <c r="D90" s="6" t="s">
        <v>143</v>
      </c>
      <c r="E90" s="7">
        <v>2800</v>
      </c>
      <c r="F90" s="8" t="s">
        <v>20</v>
      </c>
      <c r="G90" s="10">
        <v>2.95</v>
      </c>
      <c r="H90" s="10"/>
      <c r="I90" s="56"/>
      <c r="J90" s="54">
        <f t="shared" si="1"/>
        <v>8260</v>
      </c>
      <c r="K90" s="42"/>
    </row>
    <row r="91" spans="1:11" x14ac:dyDescent="0.25">
      <c r="A91" s="41"/>
      <c r="B91" s="9"/>
      <c r="C91" s="5"/>
      <c r="D91" s="6" t="s">
        <v>144</v>
      </c>
      <c r="E91" s="7"/>
      <c r="F91" s="8"/>
      <c r="G91" s="10"/>
      <c r="H91" s="10"/>
      <c r="I91" s="56"/>
      <c r="J91" s="54">
        <f t="shared" si="1"/>
        <v>0</v>
      </c>
      <c r="K91" s="42"/>
    </row>
    <row r="92" spans="1:11" x14ac:dyDescent="0.25">
      <c r="A92" s="41">
        <v>48</v>
      </c>
      <c r="B92" s="9" t="s">
        <v>127</v>
      </c>
      <c r="C92" s="5" t="s">
        <v>145</v>
      </c>
      <c r="D92" s="6" t="s">
        <v>146</v>
      </c>
      <c r="E92" s="7">
        <v>1200</v>
      </c>
      <c r="F92" s="8" t="s">
        <v>20</v>
      </c>
      <c r="G92" s="10">
        <v>2.9</v>
      </c>
      <c r="H92" s="10"/>
      <c r="I92" s="56"/>
      <c r="J92" s="54">
        <f t="shared" si="1"/>
        <v>3480</v>
      </c>
      <c r="K92" s="42"/>
    </row>
    <row r="93" spans="1:11" x14ac:dyDescent="0.25">
      <c r="A93" s="41"/>
      <c r="B93" s="9"/>
      <c r="C93" s="5"/>
      <c r="D93" s="6" t="s">
        <v>144</v>
      </c>
      <c r="E93" s="7"/>
      <c r="F93" s="8"/>
      <c r="G93" s="10"/>
      <c r="H93" s="10"/>
      <c r="I93" s="56"/>
      <c r="J93" s="54">
        <f t="shared" si="1"/>
        <v>0</v>
      </c>
      <c r="K93" s="42"/>
    </row>
    <row r="94" spans="1:11" x14ac:dyDescent="0.25">
      <c r="A94" s="41">
        <v>49</v>
      </c>
      <c r="B94" s="9" t="s">
        <v>127</v>
      </c>
      <c r="C94" s="5" t="s">
        <v>147</v>
      </c>
      <c r="D94" s="6" t="s">
        <v>148</v>
      </c>
      <c r="E94" s="7">
        <v>900</v>
      </c>
      <c r="F94" s="8" t="s">
        <v>20</v>
      </c>
      <c r="G94" s="10">
        <v>2.9</v>
      </c>
      <c r="H94" s="10"/>
      <c r="I94" s="56"/>
      <c r="J94" s="54">
        <f t="shared" si="1"/>
        <v>2610</v>
      </c>
      <c r="K94" s="42"/>
    </row>
    <row r="95" spans="1:11" x14ac:dyDescent="0.25">
      <c r="A95" s="41">
        <v>50</v>
      </c>
      <c r="B95" s="9" t="s">
        <v>127</v>
      </c>
      <c r="C95" s="5" t="s">
        <v>149</v>
      </c>
      <c r="D95" s="6" t="s">
        <v>150</v>
      </c>
      <c r="E95" s="7">
        <v>1</v>
      </c>
      <c r="F95" s="8" t="s">
        <v>20</v>
      </c>
      <c r="G95" s="10">
        <v>2.9</v>
      </c>
      <c r="H95" s="10"/>
      <c r="I95" s="56"/>
      <c r="J95" s="54">
        <f t="shared" si="1"/>
        <v>2.9</v>
      </c>
      <c r="K95" s="42"/>
    </row>
    <row r="96" spans="1:11" x14ac:dyDescent="0.25">
      <c r="A96" s="41">
        <v>51</v>
      </c>
      <c r="B96" s="9" t="s">
        <v>127</v>
      </c>
      <c r="C96" s="5" t="s">
        <v>151</v>
      </c>
      <c r="D96" s="6" t="s">
        <v>152</v>
      </c>
      <c r="E96" s="7">
        <v>700</v>
      </c>
      <c r="F96" s="8" t="s">
        <v>25</v>
      </c>
      <c r="G96" s="10">
        <v>0.18</v>
      </c>
      <c r="H96" s="10"/>
      <c r="I96" s="56"/>
      <c r="J96" s="54">
        <f t="shared" si="1"/>
        <v>126</v>
      </c>
      <c r="K96" s="42"/>
    </row>
    <row r="97" spans="1:11" x14ac:dyDescent="0.25">
      <c r="A97" s="41">
        <v>52</v>
      </c>
      <c r="B97" s="9" t="s">
        <v>127</v>
      </c>
      <c r="C97" s="5" t="s">
        <v>153</v>
      </c>
      <c r="D97" s="6" t="s">
        <v>154</v>
      </c>
      <c r="E97" s="7">
        <v>900</v>
      </c>
      <c r="F97" s="8" t="s">
        <v>20</v>
      </c>
      <c r="G97" s="10">
        <v>0.85</v>
      </c>
      <c r="H97" s="10"/>
      <c r="I97" s="56"/>
      <c r="J97" s="54">
        <f t="shared" si="1"/>
        <v>765</v>
      </c>
      <c r="K97" s="42"/>
    </row>
    <row r="98" spans="1:11" x14ac:dyDescent="0.25">
      <c r="A98" s="41"/>
      <c r="B98" s="9"/>
      <c r="C98" s="5"/>
      <c r="D98" s="6" t="s">
        <v>155</v>
      </c>
      <c r="E98" s="7"/>
      <c r="F98" s="8"/>
      <c r="G98" s="10"/>
      <c r="H98" s="10"/>
      <c r="I98" s="56"/>
      <c r="J98" s="54">
        <f t="shared" si="1"/>
        <v>0</v>
      </c>
      <c r="K98" s="42"/>
    </row>
    <row r="99" spans="1:11" x14ac:dyDescent="0.25">
      <c r="A99" s="41">
        <v>53</v>
      </c>
      <c r="B99" s="9" t="s">
        <v>127</v>
      </c>
      <c r="C99" s="5" t="s">
        <v>156</v>
      </c>
      <c r="D99" s="6" t="s">
        <v>157</v>
      </c>
      <c r="E99" s="7">
        <v>560</v>
      </c>
      <c r="F99" s="8" t="s">
        <v>20</v>
      </c>
      <c r="G99" s="10">
        <v>0.85</v>
      </c>
      <c r="H99" s="10"/>
      <c r="I99" s="56"/>
      <c r="J99" s="54">
        <f t="shared" si="1"/>
        <v>476</v>
      </c>
      <c r="K99" s="42"/>
    </row>
    <row r="100" spans="1:11" x14ac:dyDescent="0.25">
      <c r="A100" s="41"/>
      <c r="B100" s="9"/>
      <c r="C100" s="5"/>
      <c r="D100" s="6" t="s">
        <v>155</v>
      </c>
      <c r="E100" s="7"/>
      <c r="F100" s="8"/>
      <c r="G100" s="10"/>
      <c r="H100" s="10"/>
      <c r="I100" s="56"/>
      <c r="J100" s="54">
        <f t="shared" si="1"/>
        <v>0</v>
      </c>
      <c r="K100" s="42"/>
    </row>
    <row r="101" spans="1:11" x14ac:dyDescent="0.25">
      <c r="A101" s="41">
        <v>54</v>
      </c>
      <c r="B101" s="9" t="s">
        <v>127</v>
      </c>
      <c r="C101" s="5" t="s">
        <v>158</v>
      </c>
      <c r="D101" s="6" t="s">
        <v>159</v>
      </c>
      <c r="E101" s="7">
        <v>6200</v>
      </c>
      <c r="F101" s="8" t="s">
        <v>20</v>
      </c>
      <c r="G101" s="10">
        <v>0.48</v>
      </c>
      <c r="H101" s="10"/>
      <c r="I101" s="56"/>
      <c r="J101" s="54">
        <f t="shared" si="1"/>
        <v>2976</v>
      </c>
      <c r="K101" s="42"/>
    </row>
    <row r="102" spans="1:11" x14ac:dyDescent="0.25">
      <c r="A102" s="41"/>
      <c r="B102" s="9"/>
      <c r="C102" s="5"/>
      <c r="D102" s="6" t="s">
        <v>21</v>
      </c>
      <c r="E102" s="7"/>
      <c r="F102" s="8"/>
      <c r="G102" s="10"/>
      <c r="H102" s="10"/>
      <c r="I102" s="56"/>
      <c r="J102" s="54">
        <f t="shared" si="1"/>
        <v>0</v>
      </c>
      <c r="K102" s="42"/>
    </row>
    <row r="103" spans="1:11" x14ac:dyDescent="0.25">
      <c r="A103" s="41">
        <v>55</v>
      </c>
      <c r="B103" s="9" t="s">
        <v>127</v>
      </c>
      <c r="C103" s="5" t="s">
        <v>160</v>
      </c>
      <c r="D103" s="6" t="s">
        <v>161</v>
      </c>
      <c r="E103" s="7">
        <v>1400</v>
      </c>
      <c r="F103" s="8" t="s">
        <v>20</v>
      </c>
      <c r="G103" s="10">
        <v>1.99</v>
      </c>
      <c r="H103" s="10"/>
      <c r="I103" s="56"/>
      <c r="J103" s="54">
        <f t="shared" si="1"/>
        <v>2786</v>
      </c>
      <c r="K103" s="42"/>
    </row>
    <row r="104" spans="1:11" x14ac:dyDescent="0.25">
      <c r="A104" s="41">
        <v>56</v>
      </c>
      <c r="B104" s="9" t="s">
        <v>127</v>
      </c>
      <c r="C104" s="5" t="s">
        <v>162</v>
      </c>
      <c r="D104" s="6" t="s">
        <v>163</v>
      </c>
      <c r="E104" s="7">
        <v>650</v>
      </c>
      <c r="F104" s="8" t="s">
        <v>20</v>
      </c>
      <c r="G104" s="10">
        <v>1.99</v>
      </c>
      <c r="H104" s="10"/>
      <c r="I104" s="56"/>
      <c r="J104" s="54">
        <f t="shared" si="1"/>
        <v>1293.5</v>
      </c>
      <c r="K104" s="42"/>
    </row>
    <row r="105" spans="1:11" x14ac:dyDescent="0.25">
      <c r="A105" s="39"/>
      <c r="B105" s="17"/>
      <c r="C105" s="18"/>
      <c r="D105" s="66" t="s">
        <v>164</v>
      </c>
      <c r="E105" s="24"/>
      <c r="F105" s="21"/>
      <c r="G105" s="22"/>
      <c r="H105" s="22"/>
      <c r="I105" s="23"/>
      <c r="J105" s="57">
        <f>SUM(J82:J104)</f>
        <v>71780.399999999994</v>
      </c>
      <c r="K105" s="40"/>
    </row>
    <row r="106" spans="1:11" x14ac:dyDescent="0.25">
      <c r="A106" s="39"/>
      <c r="B106" s="17"/>
      <c r="C106" s="18"/>
      <c r="D106" s="19"/>
      <c r="E106" s="20"/>
      <c r="F106" s="21"/>
      <c r="G106" s="22"/>
      <c r="H106" s="22"/>
      <c r="I106" s="23"/>
      <c r="J106" s="53"/>
      <c r="K106" s="40"/>
    </row>
    <row r="107" spans="1:11" x14ac:dyDescent="0.25">
      <c r="A107" s="39"/>
      <c r="B107" s="17"/>
      <c r="C107" s="18"/>
      <c r="D107" s="62" t="s">
        <v>165</v>
      </c>
      <c r="E107" s="59"/>
      <c r="F107" s="63"/>
      <c r="G107" s="60"/>
      <c r="H107" s="60"/>
      <c r="I107" s="64"/>
      <c r="J107" s="65">
        <f>J105+J79</f>
        <v>175866.1</v>
      </c>
      <c r="K107" s="40"/>
    </row>
    <row r="108" spans="1:11" x14ac:dyDescent="0.25">
      <c r="A108" s="39"/>
      <c r="B108" s="17"/>
      <c r="C108" s="18"/>
      <c r="D108" s="19"/>
      <c r="E108" s="20"/>
      <c r="F108" s="21"/>
      <c r="G108" s="22"/>
      <c r="H108" s="22"/>
      <c r="I108" s="23"/>
      <c r="J108" s="53"/>
      <c r="K108" s="40"/>
    </row>
    <row r="109" spans="1:11" ht="15.75" thickBot="1" x14ac:dyDescent="0.3">
      <c r="A109" s="72"/>
      <c r="B109" s="73"/>
      <c r="C109" s="74"/>
      <c r="D109" s="75" t="s">
        <v>166</v>
      </c>
      <c r="E109" s="76">
        <f>J107+J20</f>
        <v>184144.1</v>
      </c>
      <c r="F109" s="77"/>
      <c r="G109" s="78"/>
      <c r="H109" s="78"/>
      <c r="I109" s="79"/>
      <c r="J109" s="80"/>
      <c r="K109" s="81"/>
    </row>
    <row r="110" spans="1:11" x14ac:dyDescent="0.25">
      <c r="G110" s="3"/>
      <c r="H110" s="3"/>
    </row>
  </sheetData>
  <pageMargins left="0.31496062992125984" right="0.31496062992125984" top="0.74803149606299213" bottom="0.74803149606299213" header="0.31496062992125984" footer="0.31496062992125984"/>
  <pageSetup paperSize="9" scale="89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N19" sqref="N19"/>
    </sheetView>
  </sheetViews>
  <sheetFormatPr defaultRowHeight="15" x14ac:dyDescent="0.25"/>
  <cols>
    <col min="4" max="4" width="65" customWidth="1"/>
    <col min="6" max="6" width="5.85546875" bestFit="1" customWidth="1"/>
    <col min="7" max="7" width="5.42578125" customWidth="1"/>
    <col min="8" max="8" width="7.85546875" bestFit="1" customWidth="1"/>
    <col min="9" max="9" width="9.42578125" bestFit="1" customWidth="1"/>
    <col min="10" max="10" width="10.42578125" style="52" bestFit="1" customWidth="1"/>
  </cols>
  <sheetData>
    <row r="1" spans="1:11" x14ac:dyDescent="0.25">
      <c r="A1" s="83" t="s">
        <v>173</v>
      </c>
      <c r="B1" s="82"/>
      <c r="C1" s="82"/>
      <c r="D1" s="82"/>
      <c r="E1" s="82"/>
      <c r="F1" s="82"/>
      <c r="G1" s="84"/>
      <c r="H1" s="82"/>
    </row>
    <row r="2" spans="1:11" x14ac:dyDescent="0.25">
      <c r="A2" s="101" t="s">
        <v>174</v>
      </c>
      <c r="B2" s="82"/>
      <c r="C2" s="82"/>
      <c r="D2" s="82"/>
      <c r="E2" s="82"/>
      <c r="F2" s="82"/>
      <c r="G2" s="84"/>
      <c r="H2" s="82"/>
    </row>
    <row r="3" spans="1:11" ht="15.75" thickBot="1" x14ac:dyDescent="0.3"/>
    <row r="4" spans="1:11" x14ac:dyDescent="0.25">
      <c r="A4" s="34" t="s">
        <v>0</v>
      </c>
      <c r="B4" s="35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167</v>
      </c>
      <c r="J4" s="50" t="s">
        <v>168</v>
      </c>
      <c r="K4" s="36" t="s">
        <v>169</v>
      </c>
    </row>
    <row r="5" spans="1:11" ht="15.75" thickBot="1" x14ac:dyDescent="0.3">
      <c r="A5" s="37" t="s">
        <v>8</v>
      </c>
      <c r="B5" s="2" t="s">
        <v>9</v>
      </c>
      <c r="C5" s="1"/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170</v>
      </c>
      <c r="J5" s="51"/>
      <c r="K5" s="38" t="s">
        <v>171</v>
      </c>
    </row>
    <row r="6" spans="1:11" ht="15.75" thickTop="1" x14ac:dyDescent="0.25">
      <c r="A6" s="39"/>
      <c r="B6" s="17"/>
      <c r="C6" s="18"/>
      <c r="D6" s="19"/>
      <c r="E6" s="20"/>
      <c r="F6" s="21"/>
      <c r="G6" s="20"/>
      <c r="H6" s="20"/>
      <c r="I6" s="23"/>
      <c r="J6" s="53"/>
      <c r="K6" s="40"/>
    </row>
    <row r="7" spans="1:11" x14ac:dyDescent="0.25">
      <c r="A7" s="41"/>
      <c r="B7" s="4" t="s">
        <v>15</v>
      </c>
      <c r="C7" s="5"/>
      <c r="D7" s="6"/>
      <c r="E7" s="7"/>
      <c r="F7" s="8"/>
      <c r="G7" s="7"/>
      <c r="H7" s="7"/>
      <c r="I7" s="56"/>
      <c r="J7" s="54"/>
      <c r="K7" s="42"/>
    </row>
    <row r="8" spans="1:11" x14ac:dyDescent="0.25">
      <c r="A8" s="41"/>
      <c r="B8" s="5" t="s">
        <v>16</v>
      </c>
      <c r="C8" s="5"/>
      <c r="D8" s="6"/>
      <c r="E8" s="7"/>
      <c r="F8" s="8"/>
      <c r="G8" s="7"/>
      <c r="H8" s="7"/>
      <c r="I8" s="56"/>
      <c r="J8" s="54"/>
      <c r="K8" s="42"/>
    </row>
    <row r="9" spans="1:11" x14ac:dyDescent="0.25">
      <c r="A9" s="41">
        <v>1</v>
      </c>
      <c r="B9" s="9" t="s">
        <v>17</v>
      </c>
      <c r="C9" s="5" t="s">
        <v>18</v>
      </c>
      <c r="D9" s="6" t="s">
        <v>19</v>
      </c>
      <c r="E9" s="7">
        <v>850</v>
      </c>
      <c r="F9" s="8" t="s">
        <v>20</v>
      </c>
      <c r="G9" s="10">
        <v>2.68</v>
      </c>
      <c r="H9" s="10"/>
      <c r="I9" s="56"/>
      <c r="J9" s="54">
        <f>E9*G9</f>
        <v>2278</v>
      </c>
      <c r="K9" s="42"/>
    </row>
    <row r="10" spans="1:11" x14ac:dyDescent="0.25">
      <c r="A10" s="41"/>
      <c r="B10" s="9"/>
      <c r="C10" s="5"/>
      <c r="D10" s="6" t="s">
        <v>21</v>
      </c>
      <c r="E10" s="7"/>
      <c r="F10" s="8"/>
      <c r="G10" s="10"/>
      <c r="H10" s="10"/>
      <c r="I10" s="56"/>
      <c r="J10" s="54"/>
      <c r="K10" s="42"/>
    </row>
    <row r="11" spans="1:11" x14ac:dyDescent="0.25">
      <c r="A11" s="41">
        <v>2</v>
      </c>
      <c r="B11" s="9" t="s">
        <v>22</v>
      </c>
      <c r="C11" s="5" t="s">
        <v>23</v>
      </c>
      <c r="D11" s="6" t="s">
        <v>24</v>
      </c>
      <c r="E11" s="7">
        <v>4000</v>
      </c>
      <c r="F11" s="8" t="s">
        <v>25</v>
      </c>
      <c r="G11" s="10">
        <v>0.4</v>
      </c>
      <c r="H11" s="10"/>
      <c r="I11" s="56"/>
      <c r="J11" s="54">
        <f t="shared" ref="J11:J68" si="0">E11*G11</f>
        <v>1600</v>
      </c>
      <c r="K11" s="42"/>
    </row>
    <row r="12" spans="1:11" x14ac:dyDescent="0.25">
      <c r="A12" s="41"/>
      <c r="B12" s="9"/>
      <c r="C12" s="5"/>
      <c r="D12" s="6" t="s">
        <v>21</v>
      </c>
      <c r="E12" s="7"/>
      <c r="F12" s="8"/>
      <c r="G12" s="10"/>
      <c r="H12" s="10"/>
      <c r="I12" s="56"/>
      <c r="J12" s="54"/>
      <c r="K12" s="42"/>
    </row>
    <row r="13" spans="1:11" x14ac:dyDescent="0.25">
      <c r="A13" s="41">
        <v>3</v>
      </c>
      <c r="B13" s="9" t="s">
        <v>22</v>
      </c>
      <c r="C13" s="5" t="s">
        <v>26</v>
      </c>
      <c r="D13" s="6" t="s">
        <v>27</v>
      </c>
      <c r="E13" s="7">
        <v>4000</v>
      </c>
      <c r="F13" s="8" t="s">
        <v>25</v>
      </c>
      <c r="G13" s="10">
        <v>0.1</v>
      </c>
      <c r="H13" s="10"/>
      <c r="I13" s="56"/>
      <c r="J13" s="54">
        <f t="shared" si="0"/>
        <v>400</v>
      </c>
      <c r="K13" s="42"/>
    </row>
    <row r="14" spans="1:11" x14ac:dyDescent="0.25">
      <c r="A14" s="41"/>
      <c r="B14" s="9"/>
      <c r="C14" s="5"/>
      <c r="D14" s="6" t="s">
        <v>21</v>
      </c>
      <c r="E14" s="7"/>
      <c r="F14" s="8"/>
      <c r="G14" s="10"/>
      <c r="H14" s="10"/>
      <c r="I14" s="56"/>
      <c r="J14" s="54"/>
      <c r="K14" s="42"/>
    </row>
    <row r="15" spans="1:11" x14ac:dyDescent="0.25">
      <c r="A15" s="39"/>
      <c r="B15" s="17"/>
      <c r="C15" s="18"/>
      <c r="D15" s="66" t="s">
        <v>28</v>
      </c>
      <c r="E15" s="24"/>
      <c r="F15" s="69"/>
      <c r="G15" s="49"/>
      <c r="H15" s="49"/>
      <c r="I15" s="70"/>
      <c r="J15" s="57">
        <f>SUM(J9:J14)</f>
        <v>4278</v>
      </c>
      <c r="K15" s="40"/>
    </row>
    <row r="16" spans="1:11" x14ac:dyDescent="0.25">
      <c r="A16" s="39"/>
      <c r="B16" s="17"/>
      <c r="C16" s="18"/>
      <c r="D16" s="19"/>
      <c r="E16" s="20"/>
      <c r="F16" s="21"/>
      <c r="G16" s="22"/>
      <c r="H16" s="22"/>
      <c r="I16" s="23"/>
      <c r="J16" s="53"/>
      <c r="K16" s="40"/>
    </row>
    <row r="17" spans="1:11" x14ac:dyDescent="0.25">
      <c r="A17" s="39"/>
      <c r="B17" s="18" t="s">
        <v>29</v>
      </c>
      <c r="C17" s="18"/>
      <c r="D17" s="19"/>
      <c r="E17" s="20"/>
      <c r="F17" s="21"/>
      <c r="G17" s="22"/>
      <c r="H17" s="22"/>
      <c r="I17" s="23"/>
      <c r="J17" s="53"/>
      <c r="K17" s="40"/>
    </row>
    <row r="18" spans="1:11" x14ac:dyDescent="0.25">
      <c r="A18" s="41">
        <v>4</v>
      </c>
      <c r="B18" s="9" t="s">
        <v>17</v>
      </c>
      <c r="C18" s="5" t="s">
        <v>30</v>
      </c>
      <c r="D18" s="6" t="s">
        <v>31</v>
      </c>
      <c r="E18" s="7">
        <v>10000</v>
      </c>
      <c r="F18" s="8" t="s">
        <v>20</v>
      </c>
      <c r="G18" s="10">
        <v>0.4</v>
      </c>
      <c r="H18" s="10"/>
      <c r="I18" s="56"/>
      <c r="J18" s="54">
        <f t="shared" si="0"/>
        <v>4000</v>
      </c>
      <c r="K18" s="42"/>
    </row>
    <row r="19" spans="1:11" x14ac:dyDescent="0.25">
      <c r="A19" s="39"/>
      <c r="B19" s="17"/>
      <c r="C19" s="18"/>
      <c r="D19" s="66" t="s">
        <v>32</v>
      </c>
      <c r="E19" s="24"/>
      <c r="F19" s="69"/>
      <c r="G19" s="49"/>
      <c r="H19" s="49"/>
      <c r="I19" s="70"/>
      <c r="J19" s="57">
        <f>SUM(J18)</f>
        <v>4000</v>
      </c>
      <c r="K19" s="40"/>
    </row>
    <row r="20" spans="1:11" x14ac:dyDescent="0.25">
      <c r="A20" s="39"/>
      <c r="B20" s="17"/>
      <c r="C20" s="18"/>
      <c r="D20" s="19"/>
      <c r="E20" s="20"/>
      <c r="F20" s="21"/>
      <c r="G20" s="22"/>
      <c r="H20" s="22"/>
      <c r="I20" s="23"/>
      <c r="J20" s="53"/>
      <c r="K20" s="40"/>
    </row>
    <row r="21" spans="1:11" x14ac:dyDescent="0.25">
      <c r="A21" s="39"/>
      <c r="B21" s="17"/>
      <c r="C21" s="18"/>
      <c r="D21" s="85" t="s">
        <v>33</v>
      </c>
      <c r="E21" s="83"/>
      <c r="F21" s="86"/>
      <c r="G21" s="87"/>
      <c r="H21" s="87"/>
      <c r="I21" s="88"/>
      <c r="J21" s="87">
        <f>J15+J19</f>
        <v>8278</v>
      </c>
      <c r="K21" s="40"/>
    </row>
    <row r="22" spans="1:11" x14ac:dyDescent="0.25">
      <c r="A22" s="39"/>
      <c r="B22" s="17"/>
      <c r="C22" s="18"/>
      <c r="D22" s="19"/>
      <c r="E22" s="20"/>
      <c r="F22" s="21"/>
      <c r="G22" s="22"/>
      <c r="H22" s="22"/>
      <c r="I22" s="23"/>
      <c r="J22" s="53"/>
      <c r="K22" s="40"/>
    </row>
    <row r="23" spans="1:11" x14ac:dyDescent="0.25">
      <c r="A23" s="39"/>
      <c r="B23" s="43" t="s">
        <v>34</v>
      </c>
      <c r="C23" s="18"/>
      <c r="D23" s="19"/>
      <c r="E23" s="20"/>
      <c r="F23" s="21"/>
      <c r="G23" s="22"/>
      <c r="H23" s="22"/>
      <c r="I23" s="23"/>
      <c r="J23" s="53"/>
      <c r="K23" s="40"/>
    </row>
    <row r="24" spans="1:11" x14ac:dyDescent="0.25">
      <c r="A24" s="39"/>
      <c r="B24" s="18" t="s">
        <v>35</v>
      </c>
      <c r="C24" s="18"/>
      <c r="D24" s="19"/>
      <c r="E24" s="20"/>
      <c r="F24" s="21"/>
      <c r="G24" s="22"/>
      <c r="H24" s="22"/>
      <c r="I24" s="23"/>
      <c r="J24" s="53"/>
      <c r="K24" s="40"/>
    </row>
    <row r="25" spans="1:11" x14ac:dyDescent="0.25">
      <c r="A25" s="41">
        <v>5</v>
      </c>
      <c r="B25" s="9" t="s">
        <v>36</v>
      </c>
      <c r="C25" s="5" t="s">
        <v>37</v>
      </c>
      <c r="D25" s="6" t="s">
        <v>38</v>
      </c>
      <c r="E25" s="7">
        <v>100</v>
      </c>
      <c r="F25" s="8" t="s">
        <v>20</v>
      </c>
      <c r="G25" s="10">
        <v>1.9</v>
      </c>
      <c r="H25" s="10"/>
      <c r="I25" s="56"/>
      <c r="J25" s="54">
        <f t="shared" si="0"/>
        <v>190</v>
      </c>
      <c r="K25" s="42"/>
    </row>
    <row r="26" spans="1:11" x14ac:dyDescent="0.25">
      <c r="A26" s="41">
        <v>6</v>
      </c>
      <c r="B26" s="9" t="s">
        <v>36</v>
      </c>
      <c r="C26" s="5" t="s">
        <v>39</v>
      </c>
      <c r="D26" s="6" t="s">
        <v>40</v>
      </c>
      <c r="E26" s="7">
        <v>200</v>
      </c>
      <c r="F26" s="8" t="s">
        <v>20</v>
      </c>
      <c r="G26" s="10">
        <v>2.4</v>
      </c>
      <c r="H26" s="10"/>
      <c r="I26" s="56"/>
      <c r="J26" s="55">
        <f t="shared" si="0"/>
        <v>480</v>
      </c>
      <c r="K26" s="42"/>
    </row>
    <row r="27" spans="1:11" x14ac:dyDescent="0.25">
      <c r="A27" s="41">
        <v>7</v>
      </c>
      <c r="B27" s="9" t="s">
        <v>36</v>
      </c>
      <c r="C27" s="5" t="s">
        <v>41</v>
      </c>
      <c r="D27" s="6" t="s">
        <v>42</v>
      </c>
      <c r="E27" s="7">
        <v>350</v>
      </c>
      <c r="F27" s="8" t="s">
        <v>43</v>
      </c>
      <c r="G27" s="10">
        <v>12.5</v>
      </c>
      <c r="H27" s="10"/>
      <c r="I27" s="56"/>
      <c r="J27" s="54">
        <f t="shared" si="0"/>
        <v>4375</v>
      </c>
      <c r="K27" s="42"/>
    </row>
    <row r="28" spans="1:11" x14ac:dyDescent="0.25">
      <c r="A28" s="41">
        <v>8</v>
      </c>
      <c r="B28" s="9" t="s">
        <v>36</v>
      </c>
      <c r="C28" s="5" t="s">
        <v>44</v>
      </c>
      <c r="D28" s="6" t="s">
        <v>45</v>
      </c>
      <c r="E28" s="7">
        <v>350</v>
      </c>
      <c r="F28" s="8" t="s">
        <v>43</v>
      </c>
      <c r="G28" s="10">
        <v>11.5</v>
      </c>
      <c r="H28" s="10"/>
      <c r="I28" s="56"/>
      <c r="J28" s="54">
        <f t="shared" si="0"/>
        <v>4025</v>
      </c>
      <c r="K28" s="42"/>
    </row>
    <row r="29" spans="1:11" ht="25.5" x14ac:dyDescent="0.25">
      <c r="A29" s="41">
        <v>9</v>
      </c>
      <c r="B29" s="9" t="s">
        <v>36</v>
      </c>
      <c r="C29" s="5" t="s">
        <v>46</v>
      </c>
      <c r="D29" s="6" t="s">
        <v>47</v>
      </c>
      <c r="E29" s="7">
        <v>140</v>
      </c>
      <c r="F29" s="8" t="s">
        <v>43</v>
      </c>
      <c r="G29" s="10">
        <v>2.99</v>
      </c>
      <c r="H29" s="10"/>
      <c r="I29" s="56"/>
      <c r="J29" s="54">
        <f t="shared" si="0"/>
        <v>418.6</v>
      </c>
      <c r="K29" s="42"/>
    </row>
    <row r="30" spans="1:11" x14ac:dyDescent="0.25">
      <c r="A30" s="41">
        <v>10</v>
      </c>
      <c r="B30" s="9" t="s">
        <v>36</v>
      </c>
      <c r="C30" s="5" t="s">
        <v>48</v>
      </c>
      <c r="D30" s="6" t="s">
        <v>49</v>
      </c>
      <c r="E30" s="7">
        <v>100</v>
      </c>
      <c r="F30" s="8" t="s">
        <v>43</v>
      </c>
      <c r="G30" s="10">
        <v>3.88</v>
      </c>
      <c r="H30" s="10"/>
      <c r="I30" s="56"/>
      <c r="J30" s="54">
        <f t="shared" si="0"/>
        <v>388</v>
      </c>
      <c r="K30" s="42"/>
    </row>
    <row r="31" spans="1:11" x14ac:dyDescent="0.25">
      <c r="A31" s="41">
        <v>11</v>
      </c>
      <c r="B31" s="9" t="s">
        <v>36</v>
      </c>
      <c r="C31" s="5" t="s">
        <v>50</v>
      </c>
      <c r="D31" s="6" t="s">
        <v>51</v>
      </c>
      <c r="E31" s="7">
        <v>300</v>
      </c>
      <c r="F31" s="8" t="s">
        <v>43</v>
      </c>
      <c r="G31" s="10">
        <v>3.88</v>
      </c>
      <c r="H31" s="10"/>
      <c r="I31" s="56"/>
      <c r="J31" s="54">
        <f t="shared" si="0"/>
        <v>1164</v>
      </c>
      <c r="K31" s="42"/>
    </row>
    <row r="32" spans="1:11" x14ac:dyDescent="0.25">
      <c r="A32" s="41">
        <v>12</v>
      </c>
      <c r="B32" s="9" t="s">
        <v>36</v>
      </c>
      <c r="C32" s="5" t="s">
        <v>52</v>
      </c>
      <c r="D32" s="6" t="s">
        <v>53</v>
      </c>
      <c r="E32" s="7">
        <v>200</v>
      </c>
      <c r="F32" s="8" t="s">
        <v>43</v>
      </c>
      <c r="G32" s="10">
        <v>3.88</v>
      </c>
      <c r="H32" s="10"/>
      <c r="I32" s="56"/>
      <c r="J32" s="54">
        <f t="shared" si="0"/>
        <v>776</v>
      </c>
      <c r="K32" s="42"/>
    </row>
    <row r="33" spans="1:11" x14ac:dyDescent="0.25">
      <c r="A33" s="41">
        <v>13</v>
      </c>
      <c r="B33" s="9" t="s">
        <v>36</v>
      </c>
      <c r="C33" s="5" t="s">
        <v>54</v>
      </c>
      <c r="D33" s="6" t="s">
        <v>55</v>
      </c>
      <c r="E33" s="7">
        <v>150</v>
      </c>
      <c r="F33" s="8" t="s">
        <v>43</v>
      </c>
      <c r="G33" s="10">
        <v>3.2</v>
      </c>
      <c r="H33" s="10"/>
      <c r="I33" s="56"/>
      <c r="J33" s="54">
        <f t="shared" si="0"/>
        <v>480</v>
      </c>
      <c r="K33" s="42"/>
    </row>
    <row r="34" spans="1:11" x14ac:dyDescent="0.25">
      <c r="A34" s="41">
        <v>14</v>
      </c>
      <c r="B34" s="9" t="s">
        <v>36</v>
      </c>
      <c r="C34" s="5" t="s">
        <v>56</v>
      </c>
      <c r="D34" s="6" t="s">
        <v>57</v>
      </c>
      <c r="E34" s="7">
        <v>100</v>
      </c>
      <c r="F34" s="8" t="s">
        <v>43</v>
      </c>
      <c r="G34" s="10">
        <v>4</v>
      </c>
      <c r="H34" s="10"/>
      <c r="I34" s="56"/>
      <c r="J34" s="54">
        <f t="shared" si="0"/>
        <v>400</v>
      </c>
      <c r="K34" s="42"/>
    </row>
    <row r="35" spans="1:11" ht="25.5" x14ac:dyDescent="0.25">
      <c r="A35" s="41">
        <v>15</v>
      </c>
      <c r="B35" s="9" t="s">
        <v>36</v>
      </c>
      <c r="C35" s="5" t="s">
        <v>58</v>
      </c>
      <c r="D35" s="6" t="s">
        <v>59</v>
      </c>
      <c r="E35" s="7">
        <v>200</v>
      </c>
      <c r="F35" s="8" t="s">
        <v>20</v>
      </c>
      <c r="G35" s="10">
        <v>3.65</v>
      </c>
      <c r="H35" s="10"/>
      <c r="I35" s="56"/>
      <c r="J35" s="54">
        <f t="shared" si="0"/>
        <v>730</v>
      </c>
      <c r="K35" s="42"/>
    </row>
    <row r="36" spans="1:11" x14ac:dyDescent="0.25">
      <c r="A36" s="41">
        <v>16</v>
      </c>
      <c r="B36" s="9" t="s">
        <v>36</v>
      </c>
      <c r="C36" s="5" t="s">
        <v>60</v>
      </c>
      <c r="D36" s="6" t="s">
        <v>61</v>
      </c>
      <c r="E36" s="7">
        <v>500</v>
      </c>
      <c r="F36" s="8" t="s">
        <v>43</v>
      </c>
      <c r="G36" s="10">
        <v>0.2</v>
      </c>
      <c r="H36" s="10"/>
      <c r="I36" s="56"/>
      <c r="J36" s="54">
        <f t="shared" si="0"/>
        <v>100</v>
      </c>
      <c r="K36" s="42"/>
    </row>
    <row r="37" spans="1:11" x14ac:dyDescent="0.25">
      <c r="A37" s="41">
        <v>17</v>
      </c>
      <c r="B37" s="9" t="s">
        <v>36</v>
      </c>
      <c r="C37" s="5" t="s">
        <v>62</v>
      </c>
      <c r="D37" s="6" t="s">
        <v>63</v>
      </c>
      <c r="E37" s="7">
        <v>50</v>
      </c>
      <c r="F37" s="8" t="s">
        <v>43</v>
      </c>
      <c r="G37" s="10">
        <v>2.8</v>
      </c>
      <c r="H37" s="10"/>
      <c r="I37" s="56"/>
      <c r="J37" s="54">
        <f t="shared" si="0"/>
        <v>140</v>
      </c>
      <c r="K37" s="42"/>
    </row>
    <row r="38" spans="1:11" ht="25.5" x14ac:dyDescent="0.25">
      <c r="A38" s="41">
        <v>18</v>
      </c>
      <c r="B38" s="9" t="s">
        <v>36</v>
      </c>
      <c r="C38" s="5" t="s">
        <v>64</v>
      </c>
      <c r="D38" s="6" t="s">
        <v>65</v>
      </c>
      <c r="E38" s="7">
        <v>50</v>
      </c>
      <c r="F38" s="8" t="s">
        <v>43</v>
      </c>
      <c r="G38" s="10">
        <v>1.1000000000000001</v>
      </c>
      <c r="H38" s="10"/>
      <c r="I38" s="56"/>
      <c r="J38" s="54">
        <f t="shared" si="0"/>
        <v>55.000000000000007</v>
      </c>
      <c r="K38" s="42"/>
    </row>
    <row r="39" spans="1:11" x14ac:dyDescent="0.25">
      <c r="A39" s="41">
        <v>19</v>
      </c>
      <c r="B39" s="9" t="s">
        <v>36</v>
      </c>
      <c r="C39" s="5" t="s">
        <v>66</v>
      </c>
      <c r="D39" s="6" t="s">
        <v>67</v>
      </c>
      <c r="E39" s="7">
        <v>20</v>
      </c>
      <c r="F39" s="8" t="s">
        <v>43</v>
      </c>
      <c r="G39" s="10">
        <v>3.1</v>
      </c>
      <c r="H39" s="10"/>
      <c r="I39" s="56"/>
      <c r="J39" s="54">
        <f t="shared" si="0"/>
        <v>62</v>
      </c>
      <c r="K39" s="42"/>
    </row>
    <row r="40" spans="1:11" x14ac:dyDescent="0.25">
      <c r="A40" s="41">
        <v>20</v>
      </c>
      <c r="B40" s="9" t="s">
        <v>36</v>
      </c>
      <c r="C40" s="5" t="s">
        <v>68</v>
      </c>
      <c r="D40" s="6" t="s">
        <v>69</v>
      </c>
      <c r="E40" s="7">
        <v>30</v>
      </c>
      <c r="F40" s="8" t="s">
        <v>43</v>
      </c>
      <c r="G40" s="10">
        <v>32.299999999999997</v>
      </c>
      <c r="H40" s="10"/>
      <c r="I40" s="56"/>
      <c r="J40" s="54">
        <f t="shared" si="0"/>
        <v>968.99999999999989</v>
      </c>
      <c r="K40" s="42"/>
    </row>
    <row r="41" spans="1:11" ht="25.5" x14ac:dyDescent="0.25">
      <c r="A41" s="41">
        <v>21</v>
      </c>
      <c r="B41" s="9" t="s">
        <v>36</v>
      </c>
      <c r="C41" s="5" t="s">
        <v>70</v>
      </c>
      <c r="D41" s="6" t="s">
        <v>71</v>
      </c>
      <c r="E41" s="7">
        <v>20</v>
      </c>
      <c r="F41" s="8" t="s">
        <v>43</v>
      </c>
      <c r="G41" s="10">
        <v>4.2</v>
      </c>
      <c r="H41" s="10"/>
      <c r="I41" s="56"/>
      <c r="J41" s="54">
        <f t="shared" si="0"/>
        <v>84</v>
      </c>
      <c r="K41" s="42"/>
    </row>
    <row r="42" spans="1:11" x14ac:dyDescent="0.25">
      <c r="A42" s="41">
        <v>22</v>
      </c>
      <c r="B42" s="9" t="s">
        <v>36</v>
      </c>
      <c r="C42" s="5" t="s">
        <v>72</v>
      </c>
      <c r="D42" s="6" t="s">
        <v>73</v>
      </c>
      <c r="E42" s="7">
        <v>900</v>
      </c>
      <c r="F42" s="8" t="s">
        <v>20</v>
      </c>
      <c r="G42" s="10">
        <v>4.7</v>
      </c>
      <c r="H42" s="10"/>
      <c r="I42" s="56"/>
      <c r="J42" s="54">
        <f t="shared" si="0"/>
        <v>4230</v>
      </c>
      <c r="K42" s="42"/>
    </row>
    <row r="43" spans="1:11" x14ac:dyDescent="0.25">
      <c r="A43" s="41">
        <v>23</v>
      </c>
      <c r="B43" s="9" t="s">
        <v>36</v>
      </c>
      <c r="C43" s="5" t="s">
        <v>74</v>
      </c>
      <c r="D43" s="6" t="s">
        <v>75</v>
      </c>
      <c r="E43" s="7">
        <v>1000</v>
      </c>
      <c r="F43" s="8" t="s">
        <v>20</v>
      </c>
      <c r="G43" s="10">
        <v>2.5</v>
      </c>
      <c r="H43" s="10"/>
      <c r="I43" s="56"/>
      <c r="J43" s="54">
        <f t="shared" si="0"/>
        <v>2500</v>
      </c>
      <c r="K43" s="42"/>
    </row>
    <row r="44" spans="1:11" x14ac:dyDescent="0.25">
      <c r="A44" s="41">
        <v>24</v>
      </c>
      <c r="B44" s="9" t="s">
        <v>36</v>
      </c>
      <c r="C44" s="5" t="s">
        <v>76</v>
      </c>
      <c r="D44" s="6" t="s">
        <v>77</v>
      </c>
      <c r="E44" s="7">
        <v>500</v>
      </c>
      <c r="F44" s="8" t="s">
        <v>20</v>
      </c>
      <c r="G44" s="10">
        <v>2.5</v>
      </c>
      <c r="H44" s="10"/>
      <c r="I44" s="56"/>
      <c r="J44" s="54">
        <f t="shared" si="0"/>
        <v>1250</v>
      </c>
      <c r="K44" s="42"/>
    </row>
    <row r="45" spans="1:11" x14ac:dyDescent="0.25">
      <c r="A45" s="41">
        <v>25</v>
      </c>
      <c r="B45" s="9" t="s">
        <v>36</v>
      </c>
      <c r="C45" s="5" t="s">
        <v>78</v>
      </c>
      <c r="D45" s="6" t="s">
        <v>79</v>
      </c>
      <c r="E45" s="7">
        <v>1200</v>
      </c>
      <c r="F45" s="8" t="s">
        <v>20</v>
      </c>
      <c r="G45" s="10">
        <v>3.52</v>
      </c>
      <c r="H45" s="10"/>
      <c r="I45" s="56"/>
      <c r="J45" s="54">
        <f t="shared" si="0"/>
        <v>4224</v>
      </c>
      <c r="K45" s="42"/>
    </row>
    <row r="46" spans="1:11" x14ac:dyDescent="0.25">
      <c r="A46" s="41">
        <v>26</v>
      </c>
      <c r="B46" s="9" t="s">
        <v>36</v>
      </c>
      <c r="C46" s="5" t="s">
        <v>80</v>
      </c>
      <c r="D46" s="6" t="s">
        <v>81</v>
      </c>
      <c r="E46" s="7">
        <v>600</v>
      </c>
      <c r="F46" s="8" t="s">
        <v>25</v>
      </c>
      <c r="G46" s="10">
        <v>0.99</v>
      </c>
      <c r="H46" s="10"/>
      <c r="I46" s="56"/>
      <c r="J46" s="54">
        <f t="shared" si="0"/>
        <v>594</v>
      </c>
      <c r="K46" s="42"/>
    </row>
    <row r="47" spans="1:11" x14ac:dyDescent="0.25">
      <c r="A47" s="41">
        <v>27</v>
      </c>
      <c r="B47" s="9" t="s">
        <v>36</v>
      </c>
      <c r="C47" s="5" t="s">
        <v>82</v>
      </c>
      <c r="D47" s="6" t="s">
        <v>83</v>
      </c>
      <c r="E47" s="7">
        <v>300</v>
      </c>
      <c r="F47" s="8" t="s">
        <v>20</v>
      </c>
      <c r="G47" s="10">
        <v>1.8</v>
      </c>
      <c r="H47" s="10"/>
      <c r="I47" s="56"/>
      <c r="J47" s="54">
        <f t="shared" si="0"/>
        <v>540</v>
      </c>
      <c r="K47" s="42"/>
    </row>
    <row r="48" spans="1:11" x14ac:dyDescent="0.25">
      <c r="A48" s="41">
        <v>28</v>
      </c>
      <c r="B48" s="9" t="s">
        <v>36</v>
      </c>
      <c r="C48" s="5" t="s">
        <v>84</v>
      </c>
      <c r="D48" s="6" t="s">
        <v>85</v>
      </c>
      <c r="E48" s="7">
        <v>800</v>
      </c>
      <c r="F48" s="8" t="s">
        <v>20</v>
      </c>
      <c r="G48" s="10">
        <v>1.8</v>
      </c>
      <c r="H48" s="10"/>
      <c r="I48" s="56"/>
      <c r="J48" s="54">
        <f t="shared" si="0"/>
        <v>1440</v>
      </c>
      <c r="K48" s="42"/>
    </row>
    <row r="49" spans="1:11" x14ac:dyDescent="0.25">
      <c r="A49" s="41">
        <v>29</v>
      </c>
      <c r="B49" s="9" t="s">
        <v>36</v>
      </c>
      <c r="C49" s="5" t="s">
        <v>86</v>
      </c>
      <c r="D49" s="6" t="s">
        <v>87</v>
      </c>
      <c r="E49" s="7">
        <v>2800</v>
      </c>
      <c r="F49" s="8" t="s">
        <v>20</v>
      </c>
      <c r="G49" s="10">
        <v>5.6</v>
      </c>
      <c r="H49" s="10"/>
      <c r="I49" s="56"/>
      <c r="J49" s="54">
        <f t="shared" si="0"/>
        <v>15679.999999999998</v>
      </c>
      <c r="K49" s="42"/>
    </row>
    <row r="50" spans="1:11" x14ac:dyDescent="0.25">
      <c r="A50" s="41">
        <v>30</v>
      </c>
      <c r="B50" s="9" t="s">
        <v>36</v>
      </c>
      <c r="C50" s="5" t="s">
        <v>88</v>
      </c>
      <c r="D50" s="6" t="s">
        <v>89</v>
      </c>
      <c r="E50" s="7">
        <v>500</v>
      </c>
      <c r="F50" s="8" t="s">
        <v>20</v>
      </c>
      <c r="G50" s="10">
        <v>0.51</v>
      </c>
      <c r="H50" s="10"/>
      <c r="I50" s="56"/>
      <c r="J50" s="54">
        <f t="shared" si="0"/>
        <v>255</v>
      </c>
      <c r="K50" s="42"/>
    </row>
    <row r="51" spans="1:11" x14ac:dyDescent="0.25">
      <c r="A51" s="41"/>
      <c r="B51" s="9"/>
      <c r="C51" s="5"/>
      <c r="D51" s="6" t="s">
        <v>90</v>
      </c>
      <c r="E51" s="7"/>
      <c r="F51" s="8"/>
      <c r="G51" s="10"/>
      <c r="H51" s="10"/>
      <c r="I51" s="56"/>
      <c r="J51" s="54">
        <f t="shared" si="0"/>
        <v>0</v>
      </c>
      <c r="K51" s="42"/>
    </row>
    <row r="52" spans="1:11" x14ac:dyDescent="0.25">
      <c r="A52" s="41">
        <v>31</v>
      </c>
      <c r="B52" s="9" t="s">
        <v>36</v>
      </c>
      <c r="C52" s="5" t="s">
        <v>91</v>
      </c>
      <c r="D52" s="6" t="s">
        <v>92</v>
      </c>
      <c r="E52" s="7">
        <v>13500</v>
      </c>
      <c r="F52" s="8" t="s">
        <v>20</v>
      </c>
      <c r="G52" s="10">
        <v>1.6</v>
      </c>
      <c r="H52" s="10"/>
      <c r="I52" s="56"/>
      <c r="J52" s="54">
        <f t="shared" si="0"/>
        <v>21600</v>
      </c>
      <c r="K52" s="42"/>
    </row>
    <row r="53" spans="1:11" x14ac:dyDescent="0.25">
      <c r="A53" s="41">
        <v>32</v>
      </c>
      <c r="B53" s="9" t="s">
        <v>36</v>
      </c>
      <c r="C53" s="5" t="s">
        <v>93</v>
      </c>
      <c r="D53" s="6" t="s">
        <v>94</v>
      </c>
      <c r="E53" s="7">
        <v>300</v>
      </c>
      <c r="F53" s="8" t="s">
        <v>20</v>
      </c>
      <c r="G53" s="10">
        <v>1.6</v>
      </c>
      <c r="H53" s="10"/>
      <c r="I53" s="56"/>
      <c r="J53" s="54">
        <f t="shared" si="0"/>
        <v>480</v>
      </c>
      <c r="K53" s="42"/>
    </row>
    <row r="54" spans="1:11" x14ac:dyDescent="0.25">
      <c r="A54" s="41">
        <v>33</v>
      </c>
      <c r="B54" s="9" t="s">
        <v>36</v>
      </c>
      <c r="C54" s="5" t="s">
        <v>95</v>
      </c>
      <c r="D54" s="6" t="s">
        <v>96</v>
      </c>
      <c r="E54" s="10">
        <v>5000</v>
      </c>
      <c r="F54" s="8" t="s">
        <v>20</v>
      </c>
      <c r="G54" s="10">
        <v>2.48</v>
      </c>
      <c r="H54" s="10"/>
      <c r="I54" s="56"/>
      <c r="J54" s="54">
        <f t="shared" si="0"/>
        <v>12400</v>
      </c>
      <c r="K54" s="42"/>
    </row>
    <row r="55" spans="1:11" s="23" customFormat="1" x14ac:dyDescent="0.25">
      <c r="A55" s="39"/>
      <c r="B55" s="17"/>
      <c r="C55" s="18"/>
      <c r="D55" s="19" t="s">
        <v>97</v>
      </c>
      <c r="E55" s="20"/>
      <c r="F55" s="21"/>
      <c r="G55" s="22"/>
      <c r="H55" s="22"/>
      <c r="J55" s="53"/>
      <c r="K55" s="40"/>
    </row>
    <row r="56" spans="1:11" s="23" customFormat="1" x14ac:dyDescent="0.25">
      <c r="A56" s="39"/>
      <c r="B56" s="17"/>
      <c r="C56" s="18"/>
      <c r="D56" s="19" t="s">
        <v>98</v>
      </c>
      <c r="E56" s="20"/>
      <c r="F56" s="21"/>
      <c r="G56" s="22"/>
      <c r="H56" s="22"/>
      <c r="J56" s="53"/>
      <c r="K56" s="40"/>
    </row>
    <row r="57" spans="1:11" s="23" customFormat="1" x14ac:dyDescent="0.25">
      <c r="A57" s="39"/>
      <c r="B57" s="17"/>
      <c r="C57" s="18"/>
      <c r="D57" s="19" t="s">
        <v>99</v>
      </c>
      <c r="E57" s="20"/>
      <c r="F57" s="21"/>
      <c r="G57" s="22"/>
      <c r="H57" s="22"/>
      <c r="J57" s="53"/>
      <c r="K57" s="40"/>
    </row>
    <row r="58" spans="1:11" s="23" customFormat="1" x14ac:dyDescent="0.25">
      <c r="A58" s="39"/>
      <c r="B58" s="17"/>
      <c r="C58" s="18"/>
      <c r="D58" s="19" t="s">
        <v>100</v>
      </c>
      <c r="E58" s="20"/>
      <c r="F58" s="21"/>
      <c r="G58" s="22"/>
      <c r="H58" s="22"/>
      <c r="J58" s="53"/>
      <c r="K58" s="40"/>
    </row>
    <row r="59" spans="1:11" s="23" customFormat="1" x14ac:dyDescent="0.25">
      <c r="A59" s="39"/>
      <c r="B59" s="17"/>
      <c r="C59" s="18"/>
      <c r="D59" s="19" t="s">
        <v>101</v>
      </c>
      <c r="E59" s="20"/>
      <c r="F59" s="21"/>
      <c r="G59" s="22"/>
      <c r="H59" s="22"/>
      <c r="J59" s="53"/>
      <c r="K59" s="40"/>
    </row>
    <row r="60" spans="1:11" x14ac:dyDescent="0.25">
      <c r="A60" s="41">
        <v>34</v>
      </c>
      <c r="B60" s="9" t="s">
        <v>36</v>
      </c>
      <c r="C60" s="5" t="s">
        <v>102</v>
      </c>
      <c r="D60" s="6" t="s">
        <v>103</v>
      </c>
      <c r="E60" s="7">
        <v>5000</v>
      </c>
      <c r="F60" s="8" t="s">
        <v>20</v>
      </c>
      <c r="G60" s="10">
        <v>2.93</v>
      </c>
      <c r="H60" s="10"/>
      <c r="I60" s="56"/>
      <c r="J60" s="54">
        <f t="shared" si="0"/>
        <v>14650</v>
      </c>
      <c r="K60" s="42"/>
    </row>
    <row r="61" spans="1:11" s="23" customFormat="1" x14ac:dyDescent="0.25">
      <c r="A61" s="39"/>
      <c r="B61" s="17"/>
      <c r="C61" s="18"/>
      <c r="D61" s="19" t="s">
        <v>104</v>
      </c>
      <c r="E61" s="20"/>
      <c r="F61" s="21"/>
      <c r="G61" s="22"/>
      <c r="H61" s="22"/>
      <c r="J61" s="53"/>
      <c r="K61" s="40"/>
    </row>
    <row r="62" spans="1:11" s="23" customFormat="1" x14ac:dyDescent="0.25">
      <c r="A62" s="39"/>
      <c r="B62" s="17"/>
      <c r="C62" s="18"/>
      <c r="D62" s="19" t="s">
        <v>105</v>
      </c>
      <c r="E62" s="20"/>
      <c r="F62" s="21"/>
      <c r="G62" s="22"/>
      <c r="H62" s="22"/>
      <c r="J62" s="53"/>
      <c r="K62" s="40"/>
    </row>
    <row r="63" spans="1:11" s="23" customFormat="1" x14ac:dyDescent="0.25">
      <c r="A63" s="39"/>
      <c r="B63" s="17"/>
      <c r="C63" s="18"/>
      <c r="D63" s="19" t="s">
        <v>106</v>
      </c>
      <c r="E63" s="20"/>
      <c r="F63" s="21"/>
      <c r="G63" s="22"/>
      <c r="H63" s="22"/>
      <c r="J63" s="53"/>
      <c r="K63" s="40"/>
    </row>
    <row r="64" spans="1:11" s="23" customFormat="1" x14ac:dyDescent="0.25">
      <c r="A64" s="39"/>
      <c r="B64" s="17"/>
      <c r="C64" s="18"/>
      <c r="D64" s="19" t="s">
        <v>107</v>
      </c>
      <c r="E64" s="20"/>
      <c r="F64" s="21"/>
      <c r="G64" s="22"/>
      <c r="H64" s="22"/>
      <c r="J64" s="53"/>
      <c r="K64" s="40"/>
    </row>
    <row r="65" spans="1:11" s="23" customFormat="1" x14ac:dyDescent="0.25">
      <c r="A65" s="39"/>
      <c r="B65" s="17"/>
      <c r="C65" s="18"/>
      <c r="D65" s="19" t="s">
        <v>108</v>
      </c>
      <c r="E65" s="20"/>
      <c r="F65" s="21"/>
      <c r="G65" s="22"/>
      <c r="H65" s="22"/>
      <c r="J65" s="53"/>
      <c r="K65" s="40"/>
    </row>
    <row r="66" spans="1:11" s="23" customFormat="1" x14ac:dyDescent="0.25">
      <c r="A66" s="39"/>
      <c r="B66" s="17"/>
      <c r="C66" s="18"/>
      <c r="D66" s="19" t="s">
        <v>109</v>
      </c>
      <c r="E66" s="20"/>
      <c r="F66" s="21"/>
      <c r="G66" s="22"/>
      <c r="H66" s="22"/>
      <c r="J66" s="53"/>
      <c r="K66" s="40"/>
    </row>
    <row r="67" spans="1:11" s="23" customFormat="1" x14ac:dyDescent="0.25">
      <c r="A67" s="39"/>
      <c r="B67" s="17"/>
      <c r="C67" s="18"/>
      <c r="D67" s="19" t="s">
        <v>101</v>
      </c>
      <c r="E67" s="20"/>
      <c r="F67" s="21"/>
      <c r="G67" s="22"/>
      <c r="H67" s="22"/>
      <c r="J67" s="53"/>
      <c r="K67" s="40"/>
    </row>
    <row r="68" spans="1:11" x14ac:dyDescent="0.25">
      <c r="A68" s="41">
        <v>35</v>
      </c>
      <c r="B68" s="9" t="s">
        <v>36</v>
      </c>
      <c r="C68" s="5" t="s">
        <v>110</v>
      </c>
      <c r="D68" s="6" t="s">
        <v>111</v>
      </c>
      <c r="E68" s="7">
        <v>5000</v>
      </c>
      <c r="F68" s="8" t="s">
        <v>20</v>
      </c>
      <c r="G68" s="10">
        <v>4.29</v>
      </c>
      <c r="H68" s="10"/>
      <c r="I68" s="56"/>
      <c r="J68" s="54">
        <f t="shared" si="0"/>
        <v>21450</v>
      </c>
      <c r="K68" s="42"/>
    </row>
    <row r="69" spans="1:11" s="23" customFormat="1" x14ac:dyDescent="0.25">
      <c r="A69" s="39"/>
      <c r="B69" s="17"/>
      <c r="C69" s="18"/>
      <c r="D69" s="19" t="s">
        <v>112</v>
      </c>
      <c r="E69" s="20"/>
      <c r="F69" s="21"/>
      <c r="G69" s="22"/>
      <c r="H69" s="22"/>
      <c r="J69" s="53"/>
      <c r="K69" s="40"/>
    </row>
    <row r="70" spans="1:11" s="23" customFormat="1" x14ac:dyDescent="0.25">
      <c r="A70" s="39"/>
      <c r="B70" s="17"/>
      <c r="C70" s="18"/>
      <c r="D70" s="19" t="s">
        <v>113</v>
      </c>
      <c r="E70" s="20"/>
      <c r="F70" s="21"/>
      <c r="G70" s="22"/>
      <c r="H70" s="22"/>
      <c r="J70" s="53"/>
      <c r="K70" s="40"/>
    </row>
    <row r="71" spans="1:11" s="23" customFormat="1" x14ac:dyDescent="0.25">
      <c r="A71" s="39"/>
      <c r="B71" s="17"/>
      <c r="C71" s="18"/>
      <c r="D71" s="19" t="s">
        <v>114</v>
      </c>
      <c r="E71" s="20"/>
      <c r="F71" s="21"/>
      <c r="G71" s="22"/>
      <c r="H71" s="22"/>
      <c r="J71" s="53"/>
      <c r="K71" s="40"/>
    </row>
    <row r="72" spans="1:11" s="23" customFormat="1" x14ac:dyDescent="0.25">
      <c r="A72" s="39"/>
      <c r="B72" s="17"/>
      <c r="C72" s="18"/>
      <c r="D72" s="19" t="s">
        <v>115</v>
      </c>
      <c r="E72" s="20"/>
      <c r="F72" s="21"/>
      <c r="G72" s="22"/>
      <c r="H72" s="22"/>
      <c r="J72" s="53"/>
      <c r="K72" s="40"/>
    </row>
    <row r="73" spans="1:11" s="23" customFormat="1" x14ac:dyDescent="0.25">
      <c r="A73" s="39"/>
      <c r="B73" s="17"/>
      <c r="C73" s="18"/>
      <c r="D73" s="19" t="s">
        <v>116</v>
      </c>
      <c r="E73" s="20"/>
      <c r="F73" s="21"/>
      <c r="G73" s="22"/>
      <c r="H73" s="22"/>
      <c r="J73" s="53"/>
      <c r="K73" s="40"/>
    </row>
    <row r="74" spans="1:11" s="23" customFormat="1" x14ac:dyDescent="0.25">
      <c r="A74" s="39"/>
      <c r="B74" s="17"/>
      <c r="C74" s="18"/>
      <c r="D74" s="19" t="s">
        <v>101</v>
      </c>
      <c r="E74" s="20"/>
      <c r="F74" s="21"/>
      <c r="G74" s="22"/>
      <c r="H74" s="22"/>
      <c r="J74" s="53"/>
      <c r="K74" s="40"/>
    </row>
    <row r="75" spans="1:11" x14ac:dyDescent="0.25">
      <c r="A75" s="41">
        <v>36</v>
      </c>
      <c r="B75" s="9" t="s">
        <v>36</v>
      </c>
      <c r="C75" s="5" t="s">
        <v>117</v>
      </c>
      <c r="D75" s="6" t="s">
        <v>118</v>
      </c>
      <c r="E75" s="7">
        <v>1000</v>
      </c>
      <c r="F75" s="8" t="s">
        <v>20</v>
      </c>
      <c r="G75" s="10">
        <v>0.57999999999999996</v>
      </c>
      <c r="H75" s="10"/>
      <c r="I75" s="56"/>
      <c r="J75" s="54">
        <f t="shared" ref="J75:J105" si="1">E75*G75</f>
        <v>580</v>
      </c>
      <c r="K75" s="42"/>
    </row>
    <row r="76" spans="1:11" s="23" customFormat="1" x14ac:dyDescent="0.25">
      <c r="A76" s="39"/>
      <c r="B76" s="17"/>
      <c r="C76" s="18"/>
      <c r="D76" s="19" t="s">
        <v>21</v>
      </c>
      <c r="E76" s="20"/>
      <c r="F76" s="21"/>
      <c r="G76" s="22"/>
      <c r="H76" s="22"/>
      <c r="J76" s="55"/>
      <c r="K76" s="40"/>
    </row>
    <row r="77" spans="1:11" x14ac:dyDescent="0.25">
      <c r="A77" s="41">
        <v>37</v>
      </c>
      <c r="B77" s="9" t="s">
        <v>36</v>
      </c>
      <c r="C77" s="5" t="s">
        <v>119</v>
      </c>
      <c r="D77" s="6" t="s">
        <v>120</v>
      </c>
      <c r="E77" s="7">
        <v>2800</v>
      </c>
      <c r="F77" s="8" t="s">
        <v>20</v>
      </c>
      <c r="G77" s="10">
        <v>0.89</v>
      </c>
      <c r="H77" s="10"/>
      <c r="I77" s="56"/>
      <c r="J77" s="54">
        <f t="shared" si="1"/>
        <v>2492</v>
      </c>
      <c r="K77" s="42"/>
    </row>
    <row r="78" spans="1:11" x14ac:dyDescent="0.25">
      <c r="A78" s="41">
        <v>38</v>
      </c>
      <c r="B78" s="9" t="s">
        <v>36</v>
      </c>
      <c r="C78" s="5" t="s">
        <v>121</v>
      </c>
      <c r="D78" s="6" t="s">
        <v>122</v>
      </c>
      <c r="E78" s="7">
        <v>800</v>
      </c>
      <c r="F78" s="8" t="s">
        <v>20</v>
      </c>
      <c r="G78" s="10">
        <v>0.2</v>
      </c>
      <c r="H78" s="10"/>
      <c r="I78" s="56"/>
      <c r="J78" s="54">
        <f t="shared" si="1"/>
        <v>160</v>
      </c>
      <c r="K78" s="42"/>
    </row>
    <row r="79" spans="1:11" x14ac:dyDescent="0.25">
      <c r="A79" s="41">
        <v>39</v>
      </c>
      <c r="B79" s="9" t="s">
        <v>36</v>
      </c>
      <c r="C79" s="5" t="s">
        <v>123</v>
      </c>
      <c r="D79" s="6" t="s">
        <v>124</v>
      </c>
      <c r="E79" s="7">
        <v>79</v>
      </c>
      <c r="F79" s="8" t="s">
        <v>20</v>
      </c>
      <c r="G79" s="10">
        <v>1.73</v>
      </c>
      <c r="H79" s="10"/>
      <c r="I79" s="56"/>
      <c r="J79" s="54">
        <f t="shared" si="1"/>
        <v>136.66999999999999</v>
      </c>
      <c r="K79" s="42"/>
    </row>
    <row r="80" spans="1:11" x14ac:dyDescent="0.25">
      <c r="A80" s="44"/>
      <c r="B80" s="25"/>
      <c r="C80" s="26"/>
      <c r="D80" s="67" t="s">
        <v>125</v>
      </c>
      <c r="E80" s="27"/>
      <c r="F80" s="27"/>
      <c r="G80" s="27"/>
      <c r="H80" s="27"/>
      <c r="I80" s="27"/>
      <c r="J80" s="58">
        <f t="shared" ref="J80" si="2">SUM(J25:J79)</f>
        <v>119498.27</v>
      </c>
      <c r="K80" s="27"/>
    </row>
    <row r="81" spans="1:11" s="23" customFormat="1" x14ac:dyDescent="0.25">
      <c r="A81" s="39"/>
      <c r="B81" s="17"/>
      <c r="C81" s="18"/>
      <c r="D81" s="19"/>
      <c r="E81" s="20"/>
      <c r="F81" s="21"/>
      <c r="G81" s="22"/>
      <c r="H81" s="22"/>
      <c r="J81" s="53"/>
      <c r="K81" s="40"/>
    </row>
    <row r="82" spans="1:11" x14ac:dyDescent="0.25">
      <c r="A82" s="45"/>
      <c r="B82" s="28" t="s">
        <v>126</v>
      </c>
      <c r="C82" s="28"/>
      <c r="D82" s="29"/>
      <c r="E82" s="30"/>
      <c r="F82" s="31"/>
      <c r="G82" s="32"/>
      <c r="H82" s="32"/>
      <c r="I82" s="33"/>
      <c r="J82" s="53"/>
      <c r="K82" s="46"/>
    </row>
    <row r="83" spans="1:11" x14ac:dyDescent="0.25">
      <c r="A83" s="47">
        <v>40</v>
      </c>
      <c r="B83" s="11" t="s">
        <v>127</v>
      </c>
      <c r="C83" s="12" t="s">
        <v>128</v>
      </c>
      <c r="D83" s="13" t="s">
        <v>129</v>
      </c>
      <c r="E83" s="14">
        <v>6000</v>
      </c>
      <c r="F83" s="15" t="s">
        <v>20</v>
      </c>
      <c r="G83" s="16">
        <v>0.5</v>
      </c>
      <c r="H83" s="16"/>
      <c r="I83" s="56"/>
      <c r="J83" s="54">
        <f t="shared" si="1"/>
        <v>3000</v>
      </c>
      <c r="K83" s="48"/>
    </row>
    <row r="84" spans="1:11" x14ac:dyDescent="0.25">
      <c r="A84" s="41">
        <v>41</v>
      </c>
      <c r="B84" s="9" t="s">
        <v>127</v>
      </c>
      <c r="C84" s="5" t="s">
        <v>130</v>
      </c>
      <c r="D84" s="6" t="s">
        <v>131</v>
      </c>
      <c r="E84" s="7">
        <v>1000</v>
      </c>
      <c r="F84" s="8" t="s">
        <v>20</v>
      </c>
      <c r="G84" s="10">
        <v>0.5</v>
      </c>
      <c r="H84" s="10"/>
      <c r="I84" s="56"/>
      <c r="J84" s="55">
        <f t="shared" si="1"/>
        <v>500</v>
      </c>
      <c r="K84" s="42"/>
    </row>
    <row r="85" spans="1:11" x14ac:dyDescent="0.25">
      <c r="A85" s="41">
        <v>42</v>
      </c>
      <c r="B85" s="9" t="s">
        <v>127</v>
      </c>
      <c r="C85" s="5" t="s">
        <v>132</v>
      </c>
      <c r="D85" s="6" t="s">
        <v>133</v>
      </c>
      <c r="E85" s="7">
        <v>13000</v>
      </c>
      <c r="F85" s="8" t="s">
        <v>20</v>
      </c>
      <c r="G85" s="10">
        <v>0.99</v>
      </c>
      <c r="H85" s="10"/>
      <c r="I85" s="56"/>
      <c r="J85" s="54">
        <f t="shared" si="1"/>
        <v>12870</v>
      </c>
      <c r="K85" s="42"/>
    </row>
    <row r="86" spans="1:11" x14ac:dyDescent="0.25">
      <c r="A86" s="41">
        <v>43</v>
      </c>
      <c r="B86" s="9" t="s">
        <v>127</v>
      </c>
      <c r="C86" s="5" t="s">
        <v>134</v>
      </c>
      <c r="D86" s="6" t="s">
        <v>135</v>
      </c>
      <c r="E86" s="7">
        <v>5500</v>
      </c>
      <c r="F86" s="8" t="s">
        <v>20</v>
      </c>
      <c r="G86" s="10">
        <v>0.99</v>
      </c>
      <c r="H86" s="10"/>
      <c r="I86" s="56"/>
      <c r="J86" s="54">
        <f t="shared" si="1"/>
        <v>5445</v>
      </c>
      <c r="K86" s="42"/>
    </row>
    <row r="87" spans="1:11" x14ac:dyDescent="0.25">
      <c r="A87" s="41">
        <v>44</v>
      </c>
      <c r="B87" s="9" t="s">
        <v>127</v>
      </c>
      <c r="C87" s="5" t="s">
        <v>136</v>
      </c>
      <c r="D87" s="6" t="s">
        <v>137</v>
      </c>
      <c r="E87" s="7">
        <v>24000</v>
      </c>
      <c r="F87" s="8" t="s">
        <v>20</v>
      </c>
      <c r="G87" s="10">
        <v>0.99</v>
      </c>
      <c r="H87" s="10"/>
      <c r="I87" s="56"/>
      <c r="J87" s="54">
        <f t="shared" si="1"/>
        <v>23760</v>
      </c>
      <c r="K87" s="42"/>
    </row>
    <row r="88" spans="1:11" x14ac:dyDescent="0.25">
      <c r="A88" s="41"/>
      <c r="B88" s="9"/>
      <c r="C88" s="5"/>
      <c r="D88" s="6" t="s">
        <v>21</v>
      </c>
      <c r="E88" s="7"/>
      <c r="F88" s="8"/>
      <c r="G88" s="10"/>
      <c r="H88" s="10"/>
      <c r="I88" s="56"/>
      <c r="J88" s="54">
        <f t="shared" si="1"/>
        <v>0</v>
      </c>
      <c r="K88" s="42"/>
    </row>
    <row r="89" spans="1:11" x14ac:dyDescent="0.25">
      <c r="A89" s="41">
        <v>45</v>
      </c>
      <c r="B89" s="9" t="s">
        <v>127</v>
      </c>
      <c r="C89" s="5" t="s">
        <v>138</v>
      </c>
      <c r="D89" s="6" t="s">
        <v>139</v>
      </c>
      <c r="E89" s="7">
        <v>500</v>
      </c>
      <c r="F89" s="8" t="s">
        <v>25</v>
      </c>
      <c r="G89" s="10">
        <v>1.1000000000000001</v>
      </c>
      <c r="H89" s="10"/>
      <c r="I89" s="56"/>
      <c r="J89" s="54">
        <f t="shared" si="1"/>
        <v>550</v>
      </c>
      <c r="K89" s="42"/>
    </row>
    <row r="90" spans="1:11" x14ac:dyDescent="0.25">
      <c r="A90" s="41">
        <v>46</v>
      </c>
      <c r="B90" s="9" t="s">
        <v>127</v>
      </c>
      <c r="C90" s="5" t="s">
        <v>140</v>
      </c>
      <c r="D90" s="6" t="s">
        <v>141</v>
      </c>
      <c r="E90" s="7">
        <v>300</v>
      </c>
      <c r="F90" s="8" t="s">
        <v>25</v>
      </c>
      <c r="G90" s="10">
        <v>1.1000000000000001</v>
      </c>
      <c r="H90" s="10"/>
      <c r="I90" s="56"/>
      <c r="J90" s="54">
        <f t="shared" si="1"/>
        <v>330</v>
      </c>
      <c r="K90" s="42"/>
    </row>
    <row r="91" spans="1:11" x14ac:dyDescent="0.25">
      <c r="A91" s="41">
        <v>47</v>
      </c>
      <c r="B91" s="9" t="s">
        <v>127</v>
      </c>
      <c r="C91" s="5" t="s">
        <v>142</v>
      </c>
      <c r="D91" s="6" t="s">
        <v>143</v>
      </c>
      <c r="E91" s="7">
        <v>2800</v>
      </c>
      <c r="F91" s="8" t="s">
        <v>20</v>
      </c>
      <c r="G91" s="10">
        <v>2.9</v>
      </c>
      <c r="H91" s="10"/>
      <c r="I91" s="56"/>
      <c r="J91" s="54">
        <f t="shared" si="1"/>
        <v>8120</v>
      </c>
      <c r="K91" s="42"/>
    </row>
    <row r="92" spans="1:11" x14ac:dyDescent="0.25">
      <c r="A92" s="41"/>
      <c r="B92" s="9"/>
      <c r="C92" s="5"/>
      <c r="D92" s="6" t="s">
        <v>144</v>
      </c>
      <c r="E92" s="7"/>
      <c r="F92" s="8"/>
      <c r="G92" s="10"/>
      <c r="H92" s="10"/>
      <c r="I92" s="56"/>
      <c r="J92" s="54">
        <f t="shared" si="1"/>
        <v>0</v>
      </c>
      <c r="K92" s="42"/>
    </row>
    <row r="93" spans="1:11" x14ac:dyDescent="0.25">
      <c r="A93" s="41">
        <v>48</v>
      </c>
      <c r="B93" s="9" t="s">
        <v>127</v>
      </c>
      <c r="C93" s="5" t="s">
        <v>145</v>
      </c>
      <c r="D93" s="6" t="s">
        <v>146</v>
      </c>
      <c r="E93" s="7">
        <v>1200</v>
      </c>
      <c r="F93" s="8" t="s">
        <v>20</v>
      </c>
      <c r="G93" s="10">
        <v>2.9</v>
      </c>
      <c r="H93" s="10"/>
      <c r="I93" s="56"/>
      <c r="J93" s="54">
        <f t="shared" si="1"/>
        <v>3480</v>
      </c>
      <c r="K93" s="42"/>
    </row>
    <row r="94" spans="1:11" x14ac:dyDescent="0.25">
      <c r="A94" s="41"/>
      <c r="B94" s="9"/>
      <c r="C94" s="5"/>
      <c r="D94" s="6" t="s">
        <v>144</v>
      </c>
      <c r="E94" s="7"/>
      <c r="F94" s="8"/>
      <c r="G94" s="10"/>
      <c r="H94" s="10"/>
      <c r="I94" s="56"/>
      <c r="J94" s="54">
        <f t="shared" si="1"/>
        <v>0</v>
      </c>
      <c r="K94" s="42"/>
    </row>
    <row r="95" spans="1:11" x14ac:dyDescent="0.25">
      <c r="A95" s="41">
        <v>49</v>
      </c>
      <c r="B95" s="9" t="s">
        <v>127</v>
      </c>
      <c r="C95" s="5" t="s">
        <v>147</v>
      </c>
      <c r="D95" s="6" t="s">
        <v>148</v>
      </c>
      <c r="E95" s="7">
        <v>900</v>
      </c>
      <c r="F95" s="8" t="s">
        <v>20</v>
      </c>
      <c r="G95" s="10">
        <v>2.9</v>
      </c>
      <c r="H95" s="10"/>
      <c r="I95" s="56"/>
      <c r="J95" s="54">
        <f t="shared" si="1"/>
        <v>2610</v>
      </c>
      <c r="K95" s="42"/>
    </row>
    <row r="96" spans="1:11" x14ac:dyDescent="0.25">
      <c r="A96" s="41">
        <v>50</v>
      </c>
      <c r="B96" s="9" t="s">
        <v>127</v>
      </c>
      <c r="C96" s="5" t="s">
        <v>149</v>
      </c>
      <c r="D96" s="6" t="s">
        <v>150</v>
      </c>
      <c r="E96" s="7">
        <v>1</v>
      </c>
      <c r="F96" s="8" t="s">
        <v>20</v>
      </c>
      <c r="G96" s="10">
        <v>2.9</v>
      </c>
      <c r="H96" s="10"/>
      <c r="I96" s="56"/>
      <c r="J96" s="54">
        <f t="shared" si="1"/>
        <v>2.9</v>
      </c>
      <c r="K96" s="42"/>
    </row>
    <row r="97" spans="1:11" x14ac:dyDescent="0.25">
      <c r="A97" s="41">
        <v>51</v>
      </c>
      <c r="B97" s="9" t="s">
        <v>127</v>
      </c>
      <c r="C97" s="5" t="s">
        <v>151</v>
      </c>
      <c r="D97" s="6" t="s">
        <v>152</v>
      </c>
      <c r="E97" s="7">
        <v>700</v>
      </c>
      <c r="F97" s="8" t="s">
        <v>25</v>
      </c>
      <c r="G97" s="10">
        <v>0.08</v>
      </c>
      <c r="H97" s="10"/>
      <c r="I97" s="56"/>
      <c r="J97" s="54">
        <f t="shared" si="1"/>
        <v>56</v>
      </c>
      <c r="K97" s="42"/>
    </row>
    <row r="98" spans="1:11" x14ac:dyDescent="0.25">
      <c r="A98" s="41">
        <v>52</v>
      </c>
      <c r="B98" s="9" t="s">
        <v>127</v>
      </c>
      <c r="C98" s="5" t="s">
        <v>153</v>
      </c>
      <c r="D98" s="6" t="s">
        <v>154</v>
      </c>
      <c r="E98" s="7">
        <v>900</v>
      </c>
      <c r="F98" s="8" t="s">
        <v>20</v>
      </c>
      <c r="G98" s="10">
        <v>1.05</v>
      </c>
      <c r="H98" s="10"/>
      <c r="I98" s="56"/>
      <c r="J98" s="54">
        <f t="shared" si="1"/>
        <v>945</v>
      </c>
      <c r="K98" s="42"/>
    </row>
    <row r="99" spans="1:11" x14ac:dyDescent="0.25">
      <c r="A99" s="41"/>
      <c r="B99" s="9"/>
      <c r="C99" s="5"/>
      <c r="D99" s="6" t="s">
        <v>155</v>
      </c>
      <c r="E99" s="7"/>
      <c r="F99" s="8"/>
      <c r="G99" s="10"/>
      <c r="H99" s="10"/>
      <c r="I99" s="56"/>
      <c r="J99" s="54">
        <f t="shared" si="1"/>
        <v>0</v>
      </c>
      <c r="K99" s="42"/>
    </row>
    <row r="100" spans="1:11" x14ac:dyDescent="0.25">
      <c r="A100" s="41">
        <v>53</v>
      </c>
      <c r="B100" s="9" t="s">
        <v>127</v>
      </c>
      <c r="C100" s="5" t="s">
        <v>156</v>
      </c>
      <c r="D100" s="6" t="s">
        <v>157</v>
      </c>
      <c r="E100" s="7">
        <v>560</v>
      </c>
      <c r="F100" s="8" t="s">
        <v>20</v>
      </c>
      <c r="G100" s="10">
        <v>1.05</v>
      </c>
      <c r="H100" s="10"/>
      <c r="I100" s="56"/>
      <c r="J100" s="54">
        <f t="shared" si="1"/>
        <v>588</v>
      </c>
      <c r="K100" s="42"/>
    </row>
    <row r="101" spans="1:11" x14ac:dyDescent="0.25">
      <c r="A101" s="41"/>
      <c r="B101" s="9"/>
      <c r="C101" s="5"/>
      <c r="D101" s="6" t="s">
        <v>155</v>
      </c>
      <c r="E101" s="7"/>
      <c r="F101" s="8"/>
      <c r="G101" s="10"/>
      <c r="H101" s="10"/>
      <c r="I101" s="56"/>
      <c r="J101" s="54">
        <f t="shared" si="1"/>
        <v>0</v>
      </c>
      <c r="K101" s="42"/>
    </row>
    <row r="102" spans="1:11" x14ac:dyDescent="0.25">
      <c r="A102" s="41">
        <v>54</v>
      </c>
      <c r="B102" s="9" t="s">
        <v>127</v>
      </c>
      <c r="C102" s="5" t="s">
        <v>158</v>
      </c>
      <c r="D102" s="6" t="s">
        <v>159</v>
      </c>
      <c r="E102" s="7">
        <v>6200</v>
      </c>
      <c r="F102" s="8" t="s">
        <v>20</v>
      </c>
      <c r="G102" s="10">
        <v>0.48</v>
      </c>
      <c r="H102" s="10"/>
      <c r="I102" s="56"/>
      <c r="J102" s="54">
        <f t="shared" si="1"/>
        <v>2976</v>
      </c>
      <c r="K102" s="42"/>
    </row>
    <row r="103" spans="1:11" x14ac:dyDescent="0.25">
      <c r="A103" s="41"/>
      <c r="B103" s="9"/>
      <c r="C103" s="5"/>
      <c r="D103" s="6" t="s">
        <v>21</v>
      </c>
      <c r="E103" s="7"/>
      <c r="F103" s="8"/>
      <c r="G103" s="10"/>
      <c r="H103" s="10"/>
      <c r="I103" s="56"/>
      <c r="J103" s="54">
        <f t="shared" si="1"/>
        <v>0</v>
      </c>
      <c r="K103" s="42"/>
    </row>
    <row r="104" spans="1:11" x14ac:dyDescent="0.25">
      <c r="A104" s="41">
        <v>55</v>
      </c>
      <c r="B104" s="9" t="s">
        <v>127</v>
      </c>
      <c r="C104" s="5" t="s">
        <v>160</v>
      </c>
      <c r="D104" s="6" t="s">
        <v>161</v>
      </c>
      <c r="E104" s="7">
        <v>1400</v>
      </c>
      <c r="F104" s="8" t="s">
        <v>20</v>
      </c>
      <c r="G104" s="10">
        <v>1.99</v>
      </c>
      <c r="H104" s="10"/>
      <c r="I104" s="56"/>
      <c r="J104" s="54">
        <f t="shared" si="1"/>
        <v>2786</v>
      </c>
      <c r="K104" s="42"/>
    </row>
    <row r="105" spans="1:11" x14ac:dyDescent="0.25">
      <c r="A105" s="41">
        <v>56</v>
      </c>
      <c r="B105" s="9" t="s">
        <v>127</v>
      </c>
      <c r="C105" s="5" t="s">
        <v>162</v>
      </c>
      <c r="D105" s="6" t="s">
        <v>163</v>
      </c>
      <c r="E105" s="7">
        <v>650</v>
      </c>
      <c r="F105" s="8" t="s">
        <v>20</v>
      </c>
      <c r="G105" s="10">
        <v>1.99</v>
      </c>
      <c r="H105" s="10"/>
      <c r="I105" s="56"/>
      <c r="J105" s="54">
        <f t="shared" si="1"/>
        <v>1293.5</v>
      </c>
      <c r="K105" s="42"/>
    </row>
    <row r="106" spans="1:11" x14ac:dyDescent="0.25">
      <c r="A106" s="39"/>
      <c r="B106" s="17"/>
      <c r="C106" s="18"/>
      <c r="D106" s="66" t="s">
        <v>164</v>
      </c>
      <c r="E106" s="24"/>
      <c r="F106" s="21"/>
      <c r="G106" s="22"/>
      <c r="H106" s="22"/>
      <c r="I106" s="23"/>
      <c r="J106" s="57">
        <f>SUM(J83:J105)</f>
        <v>69312.399999999994</v>
      </c>
      <c r="K106" s="40"/>
    </row>
    <row r="107" spans="1:11" x14ac:dyDescent="0.25">
      <c r="A107" s="39"/>
      <c r="B107" s="17"/>
      <c r="C107" s="18"/>
      <c r="D107" s="19"/>
      <c r="E107" s="20"/>
      <c r="F107" s="21"/>
      <c r="G107" s="22"/>
      <c r="H107" s="22"/>
      <c r="I107" s="23"/>
      <c r="J107" s="53"/>
      <c r="K107" s="40"/>
    </row>
    <row r="108" spans="1:11" x14ac:dyDescent="0.25">
      <c r="A108" s="39"/>
      <c r="B108" s="17"/>
      <c r="C108" s="18"/>
      <c r="D108" s="85" t="s">
        <v>165</v>
      </c>
      <c r="E108" s="89"/>
      <c r="F108" s="86"/>
      <c r="G108" s="87"/>
      <c r="H108" s="87"/>
      <c r="I108" s="88"/>
      <c r="J108" s="90">
        <f>J106+J80</f>
        <v>188810.66999999998</v>
      </c>
      <c r="K108" s="40"/>
    </row>
    <row r="109" spans="1:11" x14ac:dyDescent="0.25">
      <c r="A109" s="39"/>
      <c r="B109" s="17"/>
      <c r="C109" s="18"/>
      <c r="D109" s="19"/>
      <c r="E109" s="20"/>
      <c r="F109" s="21"/>
      <c r="G109" s="22"/>
      <c r="H109" s="22"/>
      <c r="I109" s="23"/>
      <c r="J109" s="53"/>
      <c r="K109" s="40"/>
    </row>
    <row r="110" spans="1:11" ht="15.75" thickBot="1" x14ac:dyDescent="0.3">
      <c r="A110" s="91"/>
      <c r="B110" s="92"/>
      <c r="C110" s="93"/>
      <c r="D110" s="94" t="s">
        <v>166</v>
      </c>
      <c r="E110" s="95">
        <f>J108+J21</f>
        <v>197088.66999999998</v>
      </c>
      <c r="F110" s="96"/>
      <c r="G110" s="97"/>
      <c r="H110" s="97"/>
      <c r="I110" s="98"/>
      <c r="J110" s="99"/>
      <c r="K110" s="100"/>
    </row>
    <row r="111" spans="1:11" x14ac:dyDescent="0.25">
      <c r="G111" s="3"/>
      <c r="H1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VV 2017</vt:lpstr>
      <vt:lpstr>2017</vt:lpstr>
      <vt:lpstr>2016 - ceny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2017-02-08T11:39:44Z</cp:lastPrinted>
  <dcterms:created xsi:type="dcterms:W3CDTF">2015-05-26T10:48:49Z</dcterms:created>
  <dcterms:modified xsi:type="dcterms:W3CDTF">2017-02-10T08:39:10Z</dcterms:modified>
</cp:coreProperties>
</file>