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vucbb-my.sharepoint.com/personal/beata_fulneckova_zdielanesluzby_sk/Documents/h/CZS BBSK_VO/NLZ/tovar/NLZ - SOŠ IT BB - IKT/komplet/"/>
    </mc:Choice>
  </mc:AlternateContent>
  <xr:revisionPtr revIDLastSave="2" documentId="8_{0190B9B8-8D88-49F6-A170-81AC93C8AB8B}" xr6:coauthVersionLast="47" xr6:coauthVersionMax="47" xr10:uidLastSave="{4A03FC5F-1632-4636-AE96-01A5397A3769}"/>
  <bookViews>
    <workbookView xWindow="28680" yWindow="-120" windowWidth="29040" windowHeight="15720" tabRatio="861" xr2:uid="{00000000-000D-0000-FFFF-FFFF00000000}"/>
  </bookViews>
  <sheets>
    <sheet name="TS_Cenová kalkulácia" sheetId="28" r:id="rId1"/>
    <sheet name="SOŠ IT - Laboratórium Internetu" sheetId="33" r:id="rId2"/>
    <sheet name="SOŠ IT - Sixinolab 4.0" sheetId="26" r:id="rId3"/>
    <sheet name="SOŠ IT  - prezentačná miestnosť" sheetId="32" r:id="rId4"/>
    <sheet name="SOŠ IT - konferenčná miestnosť" sheetId="31" r:id="rId5"/>
    <sheet name="SOŠ IT - technológia riadenia " sheetId="30" r:id="rId6"/>
  </sheets>
  <definedNames>
    <definedName name="_xlnm.Print_Area" localSheetId="4">'SOŠ IT - konferenčná miestnosť'!$A$1:$H$9</definedName>
    <definedName name="_xlnm.Print_Area" localSheetId="1">'SOŠ IT - Laboratórium Internetu'!$A$2:$H$72</definedName>
    <definedName name="_xlnm.Print_Area" localSheetId="2">'SOŠ IT - Sixinolab 4.0'!$A$1:$H$27</definedName>
    <definedName name="_xlnm.Print_Area" localSheetId="5">'SOŠ IT - technológia riadenia '!$A$1:$H$58</definedName>
    <definedName name="_xlnm.Print_Area" localSheetId="0">'TS_Cenová kalkulácia'!$A$1:$F$48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33" l="1"/>
  <c r="F6" i="30"/>
  <c r="F7" i="30"/>
  <c r="F8" i="30"/>
  <c r="F9" i="30"/>
  <c r="F10" i="30"/>
  <c r="F11" i="30"/>
  <c r="F12" i="30"/>
  <c r="F13" i="30"/>
  <c r="F14" i="30"/>
  <c r="F18" i="30"/>
  <c r="F19" i="30"/>
  <c r="F20" i="30"/>
  <c r="F21" i="30"/>
  <c r="F22" i="30"/>
  <c r="F23" i="30"/>
  <c r="F24" i="30"/>
  <c r="F25" i="30"/>
  <c r="F26" i="30"/>
  <c r="F27" i="30"/>
  <c r="F28" i="30"/>
  <c r="F29" i="30"/>
  <c r="F30" i="30"/>
  <c r="F31" i="30"/>
  <c r="F34" i="30"/>
  <c r="F35" i="30"/>
  <c r="F36" i="30"/>
  <c r="F39" i="30"/>
  <c r="F40" i="30"/>
  <c r="F41" i="30"/>
  <c r="F42" i="30"/>
  <c r="F43" i="30"/>
  <c r="F44" i="30"/>
  <c r="F47" i="30"/>
  <c r="F49" i="30"/>
  <c r="F50" i="30"/>
  <c r="F51" i="30"/>
  <c r="F53" i="30"/>
  <c r="F5" i="30"/>
  <c r="F5" i="31"/>
  <c r="F8" i="32"/>
  <c r="F9" i="32"/>
  <c r="F10" i="32"/>
  <c r="F11" i="32"/>
  <c r="F12" i="32"/>
  <c r="F13" i="32"/>
  <c r="F14" i="32"/>
  <c r="F15" i="32"/>
  <c r="F16" i="32"/>
  <c r="F17" i="32"/>
  <c r="F18" i="32"/>
  <c r="F19" i="32"/>
  <c r="F22" i="32"/>
  <c r="F23" i="32"/>
  <c r="F26" i="32"/>
  <c r="F27" i="32"/>
  <c r="F28" i="32"/>
  <c r="F29" i="32"/>
  <c r="F30" i="32"/>
  <c r="F31" i="32"/>
  <c r="F32" i="32"/>
  <c r="F33" i="32"/>
  <c r="F34" i="32"/>
  <c r="F35" i="32"/>
  <c r="F36" i="32"/>
  <c r="F37" i="32"/>
  <c r="F38" i="32"/>
  <c r="F39" i="32"/>
  <c r="F40" i="32"/>
  <c r="F41" i="32"/>
  <c r="F42" i="32"/>
  <c r="F43" i="32"/>
  <c r="F44" i="32"/>
  <c r="F45" i="32"/>
  <c r="F46" i="32"/>
  <c r="F47" i="32"/>
  <c r="F48" i="32"/>
  <c r="F50" i="32"/>
  <c r="F5" i="32"/>
  <c r="F5" i="26"/>
  <c r="F6" i="26"/>
  <c r="F7" i="26"/>
  <c r="F8" i="26"/>
  <c r="F9" i="26"/>
  <c r="F10" i="26"/>
  <c r="F11" i="26"/>
  <c r="F12" i="26"/>
  <c r="F13" i="26"/>
  <c r="F14" i="26"/>
  <c r="F16" i="26"/>
  <c r="F17" i="26"/>
  <c r="F18" i="26"/>
  <c r="F19" i="26"/>
  <c r="F20" i="26"/>
  <c r="F22" i="26"/>
  <c r="F23" i="26"/>
  <c r="F4" i="26"/>
  <c r="F68" i="33"/>
  <c r="F8" i="33"/>
  <c r="F9" i="33"/>
  <c r="F10" i="33"/>
  <c r="F11" i="33"/>
  <c r="F12" i="33"/>
  <c r="F16" i="33"/>
  <c r="F17" i="33"/>
  <c r="F18" i="33"/>
  <c r="F19" i="33"/>
  <c r="F22" i="33"/>
  <c r="F23" i="33"/>
  <c r="F24" i="33"/>
  <c r="F25" i="33"/>
  <c r="F28" i="33"/>
  <c r="F29" i="33"/>
  <c r="F30" i="33"/>
  <c r="F31" i="33"/>
  <c r="F32" i="33"/>
  <c r="F33" i="33"/>
  <c r="F34" i="33"/>
  <c r="F35" i="33"/>
  <c r="F36" i="33"/>
  <c r="F37" i="33"/>
  <c r="F38" i="33"/>
  <c r="F39" i="33"/>
  <c r="F40" i="33"/>
  <c r="F41" i="33"/>
  <c r="F42" i="33"/>
  <c r="F43" i="33"/>
  <c r="F44" i="33"/>
  <c r="F47" i="33"/>
  <c r="F48" i="33"/>
  <c r="F49" i="33"/>
  <c r="F50" i="33"/>
  <c r="F51" i="33"/>
  <c r="F54" i="33"/>
  <c r="F55" i="33"/>
  <c r="F56" i="33"/>
  <c r="F57" i="33"/>
  <c r="F58" i="33"/>
  <c r="F59" i="33"/>
  <c r="F61" i="33"/>
  <c r="F62" i="33"/>
  <c r="F64" i="33"/>
  <c r="F65" i="33"/>
  <c r="F66" i="33"/>
  <c r="G11" i="33" l="1"/>
  <c r="G45" i="32"/>
  <c r="G23" i="26"/>
  <c r="H23" i="26" s="1"/>
  <c r="G22" i="26" l="1"/>
  <c r="H22" i="26" s="1"/>
  <c r="G53" i="30" l="1"/>
  <c r="H53" i="30" s="1"/>
  <c r="G51" i="30"/>
  <c r="H51" i="30" s="1"/>
  <c r="G49" i="30"/>
  <c r="H49" i="30" s="1"/>
  <c r="G47" i="30"/>
  <c r="H47" i="30" s="1"/>
  <c r="G44" i="30"/>
  <c r="G43" i="30"/>
  <c r="G42" i="30"/>
  <c r="G41" i="30"/>
  <c r="H41" i="30" s="1"/>
  <c r="G40" i="30"/>
  <c r="G39" i="30"/>
  <c r="H39" i="30" s="1"/>
  <c r="G36" i="30"/>
  <c r="G35" i="30"/>
  <c r="G34" i="30"/>
  <c r="H34" i="30" s="1"/>
  <c r="G31" i="30"/>
  <c r="H31" i="30" s="1"/>
  <c r="G30" i="30"/>
  <c r="H30" i="30" s="1"/>
  <c r="G29" i="30"/>
  <c r="H29" i="30" s="1"/>
  <c r="G28" i="30"/>
  <c r="G27" i="30"/>
  <c r="G26" i="30"/>
  <c r="H26" i="30" s="1"/>
  <c r="G25" i="30"/>
  <c r="H25" i="30" s="1"/>
  <c r="G24" i="30"/>
  <c r="G23" i="30"/>
  <c r="H23" i="30" s="1"/>
  <c r="G22" i="30"/>
  <c r="H22" i="30" s="1"/>
  <c r="G21" i="30"/>
  <c r="H21" i="30" s="1"/>
  <c r="G20" i="30"/>
  <c r="G19" i="30"/>
  <c r="H19" i="30" s="1"/>
  <c r="G18" i="30"/>
  <c r="H18" i="30" s="1"/>
  <c r="G14" i="30"/>
  <c r="H14" i="30" s="1"/>
  <c r="G13" i="30"/>
  <c r="H13" i="30" s="1"/>
  <c r="G12" i="30"/>
  <c r="G11" i="30"/>
  <c r="H11" i="30" s="1"/>
  <c r="G10" i="30"/>
  <c r="H10" i="30" s="1"/>
  <c r="G9" i="30"/>
  <c r="H9" i="30" s="1"/>
  <c r="G8" i="30"/>
  <c r="G7" i="30"/>
  <c r="G6" i="30"/>
  <c r="H6" i="30" s="1"/>
  <c r="G50" i="32"/>
  <c r="G48" i="32"/>
  <c r="H48" i="32" s="1"/>
  <c r="G47" i="32"/>
  <c r="G46" i="32"/>
  <c r="H45" i="32"/>
  <c r="G44" i="32"/>
  <c r="H44" i="32" s="1"/>
  <c r="G43" i="32"/>
  <c r="G42" i="32"/>
  <c r="H42" i="32" s="1"/>
  <c r="G41" i="32"/>
  <c r="H41" i="32" s="1"/>
  <c r="G40" i="32"/>
  <c r="H40" i="32" s="1"/>
  <c r="G39" i="32"/>
  <c r="G38" i="32"/>
  <c r="H38" i="32" s="1"/>
  <c r="G37" i="32"/>
  <c r="H37" i="32" s="1"/>
  <c r="G36" i="32"/>
  <c r="H36" i="32" s="1"/>
  <c r="G35" i="32"/>
  <c r="G34" i="32"/>
  <c r="G33" i="32"/>
  <c r="H33" i="32" s="1"/>
  <c r="G32" i="32"/>
  <c r="H32" i="32" s="1"/>
  <c r="G31" i="32"/>
  <c r="G30" i="32"/>
  <c r="G29" i="32"/>
  <c r="H29" i="32" s="1"/>
  <c r="G28" i="32"/>
  <c r="H28" i="32" s="1"/>
  <c r="G27" i="32"/>
  <c r="G26" i="32"/>
  <c r="H26" i="32" s="1"/>
  <c r="G23" i="32"/>
  <c r="G22" i="32"/>
  <c r="G19" i="32"/>
  <c r="G18" i="32"/>
  <c r="H18" i="32" s="1"/>
  <c r="G17" i="32"/>
  <c r="H17" i="32" s="1"/>
  <c r="G16" i="32"/>
  <c r="H16" i="32" s="1"/>
  <c r="G15" i="32"/>
  <c r="G14" i="32"/>
  <c r="G13" i="32"/>
  <c r="H13" i="32" s="1"/>
  <c r="G12" i="32"/>
  <c r="H12" i="32" s="1"/>
  <c r="G11" i="32"/>
  <c r="G10" i="32"/>
  <c r="H10" i="32" s="1"/>
  <c r="G9" i="32"/>
  <c r="H9" i="32" s="1"/>
  <c r="G8" i="32"/>
  <c r="H8" i="32" s="1"/>
  <c r="G5" i="26"/>
  <c r="G6" i="26"/>
  <c r="G7" i="26"/>
  <c r="G8" i="26"/>
  <c r="G9" i="26"/>
  <c r="G10" i="26"/>
  <c r="G11" i="26"/>
  <c r="G12" i="26"/>
  <c r="G13" i="26"/>
  <c r="G14" i="26"/>
  <c r="G16" i="26"/>
  <c r="G17" i="26"/>
  <c r="G19" i="26"/>
  <c r="H19" i="26" s="1"/>
  <c r="G20" i="26"/>
  <c r="G8" i="33"/>
  <c r="G9" i="33"/>
  <c r="H9" i="33" s="1"/>
  <c r="G10" i="33"/>
  <c r="H11" i="33"/>
  <c r="G12" i="33"/>
  <c r="G16" i="33"/>
  <c r="H16" i="33" s="1"/>
  <c r="G17" i="33"/>
  <c r="G18" i="33"/>
  <c r="H18" i="33" s="1"/>
  <c r="G19" i="33"/>
  <c r="G22" i="33"/>
  <c r="H22" i="33" s="1"/>
  <c r="G23" i="33"/>
  <c r="G24" i="33"/>
  <c r="H24" i="33" s="1"/>
  <c r="G25" i="33"/>
  <c r="G28" i="33"/>
  <c r="H28" i="33" s="1"/>
  <c r="G29" i="33"/>
  <c r="G30" i="33"/>
  <c r="H30" i="33" s="1"/>
  <c r="G31" i="33"/>
  <c r="G32" i="33"/>
  <c r="H32" i="33" s="1"/>
  <c r="G33" i="33"/>
  <c r="G34" i="33"/>
  <c r="H34" i="33" s="1"/>
  <c r="G35" i="33"/>
  <c r="G36" i="33"/>
  <c r="H36" i="33" s="1"/>
  <c r="G37" i="33"/>
  <c r="G38" i="33"/>
  <c r="H38" i="33" s="1"/>
  <c r="G39" i="33"/>
  <c r="G40" i="33"/>
  <c r="H40" i="33" s="1"/>
  <c r="G41" i="33"/>
  <c r="G42" i="33"/>
  <c r="H42" i="33" s="1"/>
  <c r="G43" i="33"/>
  <c r="G44" i="33"/>
  <c r="H44" i="33" s="1"/>
  <c r="G47" i="33"/>
  <c r="G48" i="33"/>
  <c r="H48" i="33" s="1"/>
  <c r="G49" i="33"/>
  <c r="G50" i="33"/>
  <c r="H50" i="33" s="1"/>
  <c r="G51" i="33"/>
  <c r="G54" i="33"/>
  <c r="H54" i="33" s="1"/>
  <c r="G55" i="33"/>
  <c r="G56" i="33"/>
  <c r="H56" i="33" s="1"/>
  <c r="G57" i="33"/>
  <c r="G58" i="33"/>
  <c r="H58" i="33" s="1"/>
  <c r="G59" i="33"/>
  <c r="G61" i="33"/>
  <c r="G62" i="33"/>
  <c r="H62" i="33" s="1"/>
  <c r="G64" i="33"/>
  <c r="G65" i="33"/>
  <c r="G66" i="33"/>
  <c r="G68" i="33"/>
  <c r="H68" i="33" s="1"/>
  <c r="H22" i="32" l="1"/>
  <c r="H30" i="32"/>
  <c r="H20" i="26"/>
  <c r="H7" i="26"/>
  <c r="H61" i="33"/>
  <c r="H41" i="33"/>
  <c r="H64" i="33"/>
  <c r="H27" i="30"/>
  <c r="H35" i="30"/>
  <c r="H14" i="32"/>
  <c r="H39" i="32"/>
  <c r="H20" i="30"/>
  <c r="H16" i="26"/>
  <c r="H15" i="32"/>
  <c r="H34" i="32"/>
  <c r="H43" i="32"/>
  <c r="H46" i="32"/>
  <c r="H43" i="30"/>
  <c r="H7" i="30"/>
  <c r="H49" i="33"/>
  <c r="H11" i="26"/>
  <c r="H12" i="30"/>
  <c r="H24" i="30"/>
  <c r="H65" i="33"/>
  <c r="H31" i="32"/>
  <c r="H50" i="32"/>
  <c r="H12" i="33"/>
  <c r="H11" i="32"/>
  <c r="H27" i="32"/>
  <c r="H57" i="33"/>
  <c r="H12" i="26"/>
  <c r="H8" i="26"/>
  <c r="H44" i="30"/>
  <c r="H17" i="26"/>
  <c r="H23" i="32"/>
  <c r="H47" i="32"/>
  <c r="H28" i="30"/>
  <c r="H40" i="30"/>
  <c r="H19" i="32"/>
  <c r="H35" i="32"/>
  <c r="H8" i="30"/>
  <c r="H36" i="30"/>
  <c r="H42" i="30"/>
  <c r="H13" i="26"/>
  <c r="H9" i="26"/>
  <c r="H5" i="26"/>
  <c r="H14" i="26"/>
  <c r="H10" i="26"/>
  <c r="H6" i="26"/>
  <c r="H37" i="33"/>
  <c r="H33" i="33"/>
  <c r="H29" i="33"/>
  <c r="H25" i="33"/>
  <c r="H17" i="33"/>
  <c r="H8" i="33"/>
  <c r="H59" i="33"/>
  <c r="H55" i="33"/>
  <c r="H51" i="33"/>
  <c r="H47" i="33"/>
  <c r="H43" i="33"/>
  <c r="H39" i="33"/>
  <c r="H35" i="33"/>
  <c r="H31" i="33"/>
  <c r="H23" i="33"/>
  <c r="H19" i="33"/>
  <c r="H10" i="33"/>
  <c r="H66" i="33"/>
  <c r="G5" i="33" l="1"/>
  <c r="H5" i="33" l="1"/>
  <c r="G5" i="30" l="1"/>
  <c r="H5" i="30" l="1"/>
  <c r="G5" i="31"/>
  <c r="H5" i="31" s="1"/>
  <c r="G5" i="32"/>
  <c r="H5" i="32" s="1"/>
  <c r="G4" i="26"/>
  <c r="H4" i="26" l="1"/>
  <c r="G71" i="33" l="1"/>
  <c r="E25" i="28" s="1"/>
  <c r="G54" i="32"/>
  <c r="E27" i="28" s="1"/>
  <c r="H55" i="32"/>
  <c r="G8" i="31"/>
  <c r="E28" i="28" s="1"/>
  <c r="G57" i="30"/>
  <c r="E29" i="28" s="1"/>
  <c r="F28" i="28" l="1"/>
  <c r="F27" i="28"/>
  <c r="F29" i="28"/>
  <c r="F25" i="28"/>
  <c r="H72" i="33"/>
  <c r="H9" i="31"/>
  <c r="H58" i="30"/>
  <c r="G26" i="26" l="1"/>
  <c r="E26" i="28" s="1"/>
  <c r="E32" i="28" s="1"/>
  <c r="F26" i="28" l="1"/>
  <c r="F33" i="28" s="1"/>
  <c r="H27"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Voskár Lukáš</author>
  </authors>
  <commentList>
    <comment ref="C16" authorId="0" shapeId="0" xr:uid="{00000000-0006-0000-0000-000001000000}">
      <text>
        <r>
          <rPr>
            <b/>
            <sz val="9"/>
            <color rgb="FF000000"/>
            <rFont val="Segoe UI"/>
            <family val="2"/>
            <charset val="1"/>
          </rPr>
          <t>pozn. v prípade neplatcu DPH alebo inej sadzby prosím upraviť vzorec (stlpec "E")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Beáta Fulnečková</author>
  </authors>
  <commentList>
    <comment ref="A23" authorId="0" shapeId="0" xr:uid="{6740C4BD-5D41-4C7C-A053-513784D0CC70}">
      <text>
        <r>
          <rPr>
            <b/>
            <sz val="9"/>
            <color indexed="81"/>
            <rFont val="Segoe UI"/>
            <family val="2"/>
            <charset val="238"/>
          </rPr>
          <t>Beáta Fulnečková:</t>
        </r>
        <r>
          <rPr>
            <sz val="9"/>
            <color indexed="81"/>
            <rFont val="Segoe UI"/>
            <family val="2"/>
            <charset val="238"/>
          </rPr>
          <t xml:space="preserve">
poprosím vicentrovať, tak aby bolo vidieť text</t>
        </r>
      </text>
    </comment>
  </commentList>
</comments>
</file>

<file path=xl/sharedStrings.xml><?xml version="1.0" encoding="utf-8"?>
<sst xmlns="http://schemas.openxmlformats.org/spreadsheetml/2006/main" count="539" uniqueCount="215">
  <si>
    <t>Popis položky</t>
  </si>
  <si>
    <t>Časť predmetu zákazky</t>
  </si>
  <si>
    <t xml:space="preserve">Názov aktivity </t>
  </si>
  <si>
    <t>Cena celkom
bez DPH</t>
  </si>
  <si>
    <t>Cena celkom
s DPH 23 %</t>
  </si>
  <si>
    <t>tovar</t>
  </si>
  <si>
    <t xml:space="preserve">Príslušenstvo k 3D tlačiarňam: Texturovaná podložka PEI (min. 6ks); Náhradný extruder (0,2mm, 0,4mm, 0,6mm, 0,8mm, min. 6ks spolu )					</t>
  </si>
  <si>
    <t xml:space="preserve">Box na 3D tlačiareň (uzavretý, pasívny, max rozmery 530mm × 545mm × 715mm, min. 3ks); Oceľový plát s hladkým obojstranným PEI povrchem (MK3, min. 3 ks)					</t>
  </si>
  <si>
    <t>Počet</t>
  </si>
  <si>
    <t>ks</t>
  </si>
  <si>
    <t>Merná jednotka</t>
  </si>
  <si>
    <t>Jedn. cena
 bez DPH</t>
  </si>
  <si>
    <t>sada</t>
  </si>
  <si>
    <t>licencia</t>
  </si>
  <si>
    <t xml:space="preserve">Príslušenstvo pre 3D tlačiarne: Filamenty Hodvábny dúhový efekt (priemer 1,75mm, min. 10kg); PLA rôzne farby (1,75mm, min. 35kg); PETG (1,75mm, min. 10kg);  Flexibilný termoplast (1,75mm, 60D, min. 750g); termoplastický polyester elastomér (TPE, 1,75mm, biely, min. 0,5kg); ekologický biologicky odstrániteľný (vhodný aj do umývačky a pre styk s jedlom, 2,85mm, min. 3,75kg); Kovový filament (oceľ, bronz, mosadz, 1,75mm, min. 4,5kg); Filament s prísadou medi (1,75mm, min. 10kg); Fil. "drevený" (1,75mm, min. 6kg); Polyamid nylon PA12 (1,75mm, min. 5kg); PVA vodou rozpoustný (2,85mm, min. 1,05kg) - prípustná tolerancia na uvedené parametre je 5%					</t>
  </si>
  <si>
    <t>Téma 1</t>
  </si>
  <si>
    <t>Senzor pre meranie teploty, vlhkosti, atmosferického tlaku, jasu, TVOC CO2, O3, PM2.5 a PM10, LoRaWAN 868 OTAA/ABP Class C, min. 4" displej, napájanie akumulátor alebo 5V USB-C , IP30, max. rozmery 110×120×30mm
Teplota: min. rozsah -20°C - 60°C, presnosť ± 0.2°C, rozlíšenie 0.1°C
Vlhkosť: min. rozsah 0% - 100% RH, presnosť ± 2% RH, rozlíšenie 0.5% RH
Pohyb: PIR min. rozsah 80° horizontálne, 55° vertikálne, vzdialenosť 5m
Intenzita osvetlenia: min. rozsah 0-60000 Lux (Determine as 6 levels, 0-5)
Koncentrácia TVOC: min. rozsah 0 - 2000 μg/m3, presnosť 20 μg/m3 ±15% of readings (1 - 500 μg/m3), rozlíšenie 1 μg/m3
Barometrický tlak: min. rozsah 260 - 1260 hPa, presnosť ±0.5 hPa, rozlíšenie 0.1 hPa
Koncentrácia CO2: min. rozsah 400-2000 ppm, (±50 ppm + 5 % of reading) pri -10°C - 60°C, rozlíšenie min. 1 ppm
PM2.5 a PM10 - min. rozsah 0 - 1000 μg/m3, presnosť 0-100 (±10μg/m3), 100-1000 (±10 %) pri -10°C - 60°C, rozlíšenie min. 1 μg/m3
Koncentrácia O3 - rozsah 0 - 10 ppm, presnosť ±5 % FS, rozlíšenie 0.01 ppm</t>
  </si>
  <si>
    <t>Senzor pre meranie PM1, PM2.5, PM4 a PM10, rozsah: min. 0 - 1000 μg/m3, rozsah merania častíc: PM1.0 min. 0.3 - 1.0 μm, PM2.5 min. 0.3 - 2.5 μm, PM4 min. 0.3 - 4.0 μm, min. PM10 0.3 - 10.0 μm,  napájanie 5V/3,3V, komunikácia UART/I2C/USB, max. rozmery 45x45x15mm
Rozsah a presnosť PM1, PM2.5: min. rozsah 0 - 100 μg/m3, presnosť ±10 μg/m3 a 100 - 1000 μg/m3, presnosť ±10 % m.v.
Rozsah a presnosť PM4, PM10: min. rozsah 0 - 100 μg/m3, presnosť ±25 μg/m3 a 100 to 1000 μg/m3, presnosť ±25 % m.v.
Posun maximálnej dlhodobej presnosti koncentrácie: max. 0 - 100 μg/m3 ±1.25 μg/m3 / rok, 100 - 1000 μg/m3 ±1.25 % m.v. / rok</t>
  </si>
  <si>
    <t>Interiérový senzor kvality vzduchu - teplota, relatívna vlhkosť vzduchu, CO2, barometrický tlak, koncentrácia organických látok (VOC) a intenzita svetla, komunikácia RS485/Wi-Fi/LoRaWAN Class A, Modbus RTU, napájanie 5-24V DC (svorkovnica) / 5V DC (kabel s predĺženým microUSB konektorom), max. rozmery 120×80×25mm
Teplota: min. rozsah -40°C až +85°C, presnosť ±0,5°C
Relatívna vlhkosť vzduchu: 0 - 90% RH nekondenzujúca, presnosť ±2% (v rozsahu 20% - 80%)
Koncentrácia CO2: 300 - 5000 ppm, presnosť ±30 ppm a ±3% z hodnoty
Koncentrácia VOC: AQ Index 0 - 500, indikatívna hodnota
Barometrický tlak: 300 - 1100 hPa, presnosť ±5 hPa
Intenzita osvetlenia: 0 - 7500 lx, indikatívna hodnota</t>
  </si>
  <si>
    <t>Téma 2</t>
  </si>
  <si>
    <t>Spínaný (impulzný) laboratórny zdroj, napájacie napätie 230V/50Hz, pracovná teplota: 0°C až 40°C, izolačný odpor: &gt;20MΩ, 1 kanál, režimy: konštantné napätie/konštantný prúd, nastaviteľné výstupné napätie min. 0-30V, nastaviteľný výstupný prúd min. 0-5A, ukazovatele prúdu a napätia: displej (digitálny), rozlíšenie meradla (dielik) D=10mV (napätie), D=0.1mA (prúd), zvlnenie napätia: &lt;0.1% Vrms, zvlnenie prúdu: &lt;1% Vrms, stabilita: &lt;0,1 %, rozmery: max. 125x165x270mm</t>
  </si>
  <si>
    <t>Téma 3</t>
  </si>
  <si>
    <t>Jednodielny 19" stojan 42U/600x600mm s kolieskami - rozvodný panel s vypínačom 1U 8x230V/16A, 5x DIN lišta, zdroj na DIN lištu (vstupné napätie: min. 90-260V AC, 130-350V DC, výstupné napätie: min. 27.6V/3.5A, výkon: min. 100W), istiace prvky, inštkačné skrinky, kabeláž, konektory a krycie lišty</t>
  </si>
  <si>
    <t xml:space="preserve">Nemanažovaný Ethernet prepínač - min. 5 portov, na prípojnicu DIN, IP30, 10/100Mbps, pracovná teplota: -10 až 60°C, pracovné napätie: 12-48V DC, rozmery: max. 25x100x100mm	</t>
  </si>
  <si>
    <t>Prevodník M-Bus na Ethernet - pripojenie 1 až 5 M-Bus slave zariadení (prenosová rýchlosť: 300 - 9600 bps, ochrana proti prepätiu a prúdová poistka s LED indikáciou stavov), napájanie: DC 9 až 39,5V a AC 9 až 27,5V, komunikčné protokoly: ARP, UDP, TCP, ICMP, Telnet, TFTP, AutoIP, DHCP, HTTP, SNMP a virtuálny COM port, 10/100BASE-TX ethernet port, konektor RJ45, montáž na DIN lištu, pracovná teplota: min. -40°C až 60°C, rozmery: max. 35x60x110mm</t>
  </si>
  <si>
    <t>Prevodník ModBus na Ethernet - transparentný prevod protokolov MODBUS TCP na MODBUS RTU/ASCII (prenosová rýchlosť: 1200 - 115200 bps), napájanie: DC 5 až 36V, komunikčné protokoly: ARP, TCP, Telnet, 10/100BASE-T ethernet port, konektor RJ45, montáž na DIN lištu, min. IP30, pracovná teplota: min. -25°C až 75°C, rozmery: max. 30x40x80mm</t>
  </si>
  <si>
    <t>Téma 4</t>
  </si>
  <si>
    <t>Meteostanica s meraním teploty vzduchu, relatívnej vlhkosti, atmosferického tlaku, slnečného žiarenia a množstva zrážok -  prevádzková teplota: min. -45°C až 65°C, LoRaWAN, EU 868 MHz, napájanie: solárny panel/akumulátor, IP65, rozmer: min. 170x226mm
Teplota: rozsah min. -45°C až 65°C, presnosť min. ±0.1°C (0 až 65°C), ±0.2°C (-45 až 65°C), rozlíšenie min. 0.01°C, stabilita: &lt;0.03°C/rok
Relatívna vlhkosť: rozsah min. 0…100%, presnosť min. ±1.5 %RH (0 až 65°C), hysterézia ±0.8%, rozlíšenie min. 0.2% RH, stabilita &lt;0.2 %RH/rok
Rosný bod/bod mrazu: vypočítaný, rozsah min. -45°C až 65°C, rozlíšenie min. 0.1°C
Slneční žiarenie: rozsah min. 0 až 2000W/m2, presnosť min. 5% z denného úhrnu, rozlíšenie min. 1W/m2, stabilita -0.5%/rok
Atmosferický tlak: rozsah min. 300 až 1100 hPa, presnosť min. ±0.5 hPa (0 to 55 °C, 750 - 1100hPa), rozlíšenie min. 0.02hPa (mbar), stabilita &lt;0.5hPa/rok
Zrážky: rozsah min. 4915mm/h, presnosť min. ±2%, rozlíšenie min. 0.2mm</t>
  </si>
  <si>
    <t>Senzorová stanica s meraním vlhkosti pôdy (min. 7 senzorov), teploty pôdy (min. 7 senzorov), vlhkosti listov (min. 7 senzorov) a tepelného toku pôdy (min. 1 senzor) - prevádzková teplota: min. -40°C až 65°C, LoRaWAN, EU 868 MHz, napájanie: solárny panel/akumulátor, min. IP67, rozmer: max. 200x200x60mm
Vlhkosť pôdy: súčasťou stanice je 1 senzor pre meranie objemového obsahu vody v pôde, rozsah min. 0 až 0.57m3/m3 (0%−57% VWC), presnosť min. ±3%
Teplota pôdy: súčasťou stanice je 1 senzor, presnosť min. ±0.1°C pri 0°C až 55°C
Vlhkosť listov: súčasťou stanice je 1 senzor, výstup 300 až 1250mV
Tepelný tok pôdy: súčasťou stanice je 1 senzor, rozsah min. -2000 až 2000W/m², citlivosť min. 60 x 10⁻⁶ V/(W/m)², plocha min. 8 x 10⁻⁴ m²</t>
  </si>
  <si>
    <t>PoE switch 8x 100 Mbps + 1x Gbit + 1x SFP Gbit, podpora PoE 2.0 pre 8 portov, 8x PoE (IEEE802.3af/at/bt), port 1–2 max. 90 W, port 3–8 max. 30 W, celkovo na všetky porty max. 90 W, PoE Watchdog, pracovná teplota od -30 °C do +65 °C, napájanie 48–57 V (zdroj musí byť súčasťou balenia), spotreba max. 96 W, rozmery max. 150x100x30mm</t>
  </si>
  <si>
    <t>Téma 5</t>
  </si>
  <si>
    <t>Jednodielny 19" stojan 42U/600x600mm s kolieskami - rozvodný panel s vypínačom 1U 8x230V/16A, 5x DIN lišta, zdroj na DIN lištu (vstupné napätie: min. 90-260V AC, 130-350V DC, výstupné napätie: min. 12V/5A, výkon: min. 60W), istiace prvky, inštkačné skrinky, kabeláž, konektory a krycie lišty</t>
  </si>
  <si>
    <t>Riadiaca jednotka pre manažment osvetlenia - WEB rozhranie, LAN/GSM/GPRS komunikácia, vstavaný plánovač vrátane astronomického plánovača pre automatické zapínanie osvetlenia, bezdrôtové ovládanie lámp 868MHz alebo 343MHz, možnosť pripojenia 3 fázového inteligentného elektromeru, generovanie alarmov, komunikácia: RS485 (údaje o napätí, prúde, spotrebe pre každú fázu), napájanie: 12V/0.5A, 4x digitálne vstupy, 2x digitálne výstupy (relé) max. 2A, 2x RS485 (3 vodiče), 3x RS232, 1x teplotný senzor, IP20, rozmery max. 110x100x40 mm.</t>
  </si>
  <si>
    <t>Modul pre bezdrôtové ovládanie svietidiel - komunikácia s riadiacou jednotkou 868 MHz alebo 434MHz, NEMA socket, riadenie intenzity osvetlenia LED lampy pomocou  0-10V alebo DALI alebo PWM, napájanie 240V, dosah: min. 50m, IP66, rozmery max. 130x80x40mm</t>
  </si>
  <si>
    <t>Konferenčnú miestnosť na videokonferencie (2.13)</t>
  </si>
  <si>
    <t>Prezentačná miestnosť (2.15):</t>
  </si>
  <si>
    <t>Cvicna Firma Sixinolab4.0 (1.06)</t>
  </si>
  <si>
    <t>Laboratórium IoT (2.14)</t>
  </si>
  <si>
    <t>Inštalačný materiál</t>
  </si>
  <si>
    <t>LED stena v sále</t>
  </si>
  <si>
    <t>Správca IP na AV a AV na IP prevodníkov, možnosť spravovať až 16 prevodníkov v systéme + ďalšia možnosť rozšírenia počtu prevodníkov v systéme až do počtu 240</t>
  </si>
  <si>
    <t>Prevodnik USB 3.1 po FTP až do 100m, Štyri porty USB 3.1 Gen 1 s prenosovou rýchlosťou až 5 Gbps ,Podporuje všetky zariadenia USB 3.1, 2.0, 1.1 súčasne pri plnej šírke pásma</t>
  </si>
  <si>
    <t>Zobrazovače</t>
  </si>
  <si>
    <t>Zvuk</t>
  </si>
  <si>
    <t>4-portova sieťová napájacia stanica, Indikátory stavu nabitia: 5-segmentové LED, Diaľkové monitorovanie stavu nabitia: Ethernetové pripojenie k systému umožňuje diaľkové monitorovanie stavu nabitia batérie, Čas rýchleho nabíjania: Nabitie na 50 % dosiahne za hodinu a úplne nabije vysielače za dve hodiny
Ochrana proti prebitiu: Inteligentný obvod nabíjania chráni batériu pred poškodením a predlžuje životnosť</t>
  </si>
  <si>
    <t>8-portova sieťová napájacia stanica, Indikátory stavu nabitia: 5-segmentové LED, Diaľkové monitorovanie stavu nabitia: Ethernetové pripojenie k systému umožňuje diaľkové monitorovanie stavu nabitia batérie, Čas rýchleho nabíjania: Nabitie na 50 % dosiahne za hodinu a úplne nabije vysielače za dve hodiny
Ochrana proti prebitiu: Inteligentný obvod nabíjania chráni batériu pred poškodením a predlžuje životnosť</t>
  </si>
  <si>
    <t>Adapter pre systém Shure</t>
  </si>
  <si>
    <t>Adaptér Dante na 1-kanálový analógový výstup , vstup - 1x RJ-45 (Dante), výstup - 1xXLR, frekvencný rozsah 20Hz - 20kHz, Odstup signal /šum - viac ako 100dB, Impedancia 150Ohm sym/ 75Ohm asym, Har. Skreslenie - menej ako 0,01% (+4dBu)</t>
  </si>
  <si>
    <t>Adaptér Dante na 2-kanálový analógový výstup , vstup - 1x RJ-45 (Dante), výstup -2xXLR, frekvencný rozsah 20Hz - 20kHz, Odstup signal /šum - viac ako 100dB, Impedancia 150Ohm sym/ 75Ohm asym, Har. Skreslenie - menej ako 0,01% (+4dBu)</t>
  </si>
  <si>
    <t>Adaptér  2-kanálový analógový vstup na Dante , výstup - 1x RJ-45 (Dante), vstup -2xXLR, frekvencný rozsah 20Hz - 20kHz, Odstup signal /šum - viac ako 100dB, Impedancia 20kOhm sym/ 10kOhm asym, Har. Skreslenie - menej ako 0,01% (+4dBu)</t>
  </si>
  <si>
    <t>AUDIO PRESS BOX  1x Dante IN (1xRJ-45 PoE), 8x Line /Mic audio OUT + 4x USB-C audio out, v prevedení pre inštaláciu do steny</t>
  </si>
  <si>
    <t>Spotrebný materiál</t>
  </si>
  <si>
    <t>držiak pre dotykovú obrazovku -  portrait inštalácie</t>
  </si>
  <si>
    <t xml:space="preserve">Napájací zdroj pre prijímací prevodník audio po FTP, 24V/1,67A, ochrana proti prepätiu, skratu a nadprúdu </t>
  </si>
  <si>
    <t xml:space="preserve">Prijímací prevodník audio po FTP, kompatibilný z prípojným panelom, vstup - 1xRJ-45, audio out : 2x sym. audio (3pin - ETB)  </t>
  </si>
  <si>
    <t>Audio prípojný panel  Mic/line/Bluetooth z prevodníkom audio po FTP, Audio in : 1x stereo Jack 3,5 , 1x mic XLR, 1x bluetooth 5.0, Individuálne ovládanie vstupnej úrovne pre mikrofón a linku, Bluetooth párovacie tlačidlo s LED,  Fantómové napájanie , výstup : 8-pin terminal block</t>
  </si>
  <si>
    <t>Zvuková matica 8x4, frekvenčný rozsah spracovávaných signálov 20Hz-20kHz (-3dB), obsahuje dva symetrické mikrofónové vstupy s prioritnou funkciou, možnosť fantómového napájania, štyri stereo linkové vstupy,   štyri vstupy matice (4xRJ-45) z možnosťou pripojenia nástenných panelov ( vstup pre linku aj mikrofón), ovládanie pomocou prídavných ovládacích panelov, cez webové rozhranie alebo aplikáciu, Port RS232, 24 voltové napájanie v prípade výpadku el. prúdu.</t>
  </si>
  <si>
    <t>Vyvažovací symetrický transformátor/adaptér, 3 pólový XLR samec - RCA / phono</t>
  </si>
  <si>
    <t>Pamäťová karta na ukladanie prehrávaného obsahu prehrávačom</t>
  </si>
  <si>
    <t>HDMI a LAN kabeláž</t>
  </si>
  <si>
    <t>Stropný mikrofón z min. pokrytím 9x9m zo schopnosťou pokrytia v špecifickej oblasti, mikrofón musí poskytovať jeden automix audio výstup, ktorý zahŕňa všetky vybrané oblasti pokrytia. Mikrofón musí byť schopný zachytiť viac súčasne hovoriacich rečníkov  na rôznych miestach v miestnosti. Mikrofón musí obsahovať zabudované digitálne spracovanie signálu , ktoré zahŕňa automatické miešanie, potlačenie akustickej ozveny, redukcia šumu, automatické ovládanie zisku, kompresia/obmedzenie, oneskorenie a parametrické vyrovnanie, Mikrofón poskytuje pripojenie RJ-45 pre zvuk, riadiace dáta a napájanie PoE</t>
  </si>
  <si>
    <t>1. Riadiaca, kontrolná a monitorovacia časť, dodávka HW, SW a služieb</t>
  </si>
  <si>
    <t xml:space="preserve">2. Galéria - Ozvučenie a interaktívna plocha </t>
  </si>
  <si>
    <t>3. Rezervačný systém miestností</t>
  </si>
  <si>
    <t>4. Chodby  Digital signage</t>
  </si>
  <si>
    <t>1.8 SFP moduly a káble:  10GBASE-CU SFP+ kábel 2 Meter</t>
  </si>
  <si>
    <t xml:space="preserve">1.10 Záložný zdroj 
online s dvojitou konverziou; a) typ výstupnej krivky sínusoida jednotné konfiguračné rozhranie
b) min. doba zálohy 10 minút pri záťaži 4086W; c) interné batérie s funkciou hotswap; d) škálovateľná doba zálohy PnP 
e) automatický test batérií; f) interný manuálny a automatický bypass; g) sieťová karta ethernet port RJ45
h) podpora SNMP; i) podpora WEB manažment; j) podpora remote shutdown server; 6kW/6kVA; 230V/50Hz; Rackmount </t>
  </si>
  <si>
    <t>1.4 SFP moduly a káble 4ks SFP+; 10G SFP+ SR transciever pre optiku 10GBASE-SR transciever pre multimode optické prepojenie do 300m, nevyžaduje sa podpora FCoE protokolu.</t>
  </si>
  <si>
    <t>"Vysielač video alarmu 8 kanálov, H.264/H.265, rozpočet 4000 AI bodov, 2x LAN 1Gbps, 1x USB 3.0, RS-232/485, Alarm 4x IN / 4x OUT, 1x microSIM. Vstavaný 1TB SSD. Automobilový TI procesor, priemyselné puzdro bez ventilátora. Napájanie 9-36VDC (zdroj je súčasťou balenia). Zabudované analytické algoritmy AI pre preddefinovanú detekciu udalostí, prekrytie metadát na vstupných tokoch RTSP. Kódovač kompatibilný s NDAA. 
Poskytuje analytické modely: 
Pokročilá analýza návštevníkov | Počítanie osôb podľa pohlavia | licencia pre 1 kanál
Detekcia vniknutia ruky a nohy | licencia pre 1 kanál
Detektor úmyselného pohľadu tela | licencia pre 1 kanál
Detekcia padnutej osoby | licencia pre 1 kanál
Počítanie typov vozidiel | auto, autobus, nákladné auto, bicykel, motocykel | licencia pre 1 kanál
Detekcia typov vozidiel | auto, autobus, nákladné auto, bicykel, motocykel | licencia pre 1 kanál
Pokročilé atribúty | farba a typ vrchného a spodného odevu, pohlavie, vek, doplnky | licencia pre 1 kanál
Detekcia zvierat | licencia pre 1 kanál
Detekcia davu | licencia pre 1 kanál
Detekcia hroziaceho nebezpečenstva | licencia pre 1 kanál
Detekcia ohňa a dymu | licencia pre 1 kanál
Detekcia vniknutia pomocou termálnej kamery | licencia pre 1 kanál
Podpora kamier typu Fisheye | licencia pre 8 kanálov"</t>
  </si>
  <si>
    <t>1.	Kvalita klímy v učebni</t>
  </si>
  <si>
    <t>2.	Inteligentný kvetináč, inteligentné terárium</t>
  </si>
  <si>
    <t>3.	Meranie spotreby el. Energie</t>
  </si>
  <si>
    <t>4.	Meteostanica + kamera do exteriéru</t>
  </si>
  <si>
    <t>5.	Riadenie pouličného osvetlenia</t>
  </si>
  <si>
    <t>Zariadenia a príslušenstvo pre laboratórium IoT</t>
  </si>
  <si>
    <t>Digitálna LED matica - modul s 64 x 48 adresovateľnými diódami WS2812B, napájacie napätie: AC 175-240V</t>
  </si>
  <si>
    <t>Uchádzač:</t>
  </si>
  <si>
    <t>Obchodné meno</t>
  </si>
  <si>
    <t xml:space="preserve">Adresa alebo sídlo </t>
  </si>
  <si>
    <t>IČO</t>
  </si>
  <si>
    <t>Platca DPH (áno/nie)</t>
  </si>
  <si>
    <t>Kontaktná osoba</t>
  </si>
  <si>
    <t>Telefón</t>
  </si>
  <si>
    <t>E-mail</t>
  </si>
  <si>
    <t>Návrh uchádzača na plnenie kritérií:</t>
  </si>
  <si>
    <t xml:space="preserve">Uchádzač vyhlasuje a predložením svojej ponuky potvrdzuje, že ním ponúknutý tovar v plnom rozsahu spĺňa požiadavky na predmet zákazky podľa minimálnych požiadaviek uvedených v stĺpci "požadovaná špecifikácia - parametre". </t>
  </si>
  <si>
    <t>V prípade, ak uchádzač je zdaniteľnou osobou pre DPH, uvedie v časti „Cena spolu s DPH v €” sumu z časti „Cena spolu bez DPH v €“ navýšenú o aktuálne platnú sadzbu DPH.
V prípade, ak uchádzač nie je zdaniteľnou osobou pre DPH, uvedie v časti „Cena spolu s DPH v €” rovnakú sumu ako uviedol v časti „Cena spolu bez DPH v €“. 
V prípade, ak je uchádzač zahraničnou osobou, uvedie v časti „Cena spolu s DPH v €” sumu z časti „Cena spolu bez DPH v €“ (bez DPH platnej v krajine sídla uchádzača) navýšenú o aktuálne platnú sadzbu DPH v SR (DPH odvádza v prípade úspešnosti jeho ponuky verejný obstarávateľ).</t>
  </si>
  <si>
    <t>V .............................dňa ..........................</t>
  </si>
  <si>
    <t xml:space="preserve">Meno, priezvisko štatutárneho zástupcu resp. ním splnomocnenou osobou oprávnenou konať za uchádzača </t>
  </si>
  <si>
    <t>Držiak na reproduktor, montáž na stenu, nosnosť min. 23kg</t>
  </si>
  <si>
    <t>Stojan pre monitor na kolieskach, vhodný pre displej s min. uhlopriečkou 55"</t>
  </si>
  <si>
    <t>Poznámka: Požaduje sa dodať nový výrobok, nevystavovaný, nerepasovaný v originálnom obale od výrobcu.</t>
  </si>
  <si>
    <t>SOŠ IT - Laboratórium Internetu vecí (IoT)</t>
  </si>
  <si>
    <t>SOŠ IT  - prezentačná miestnosť</t>
  </si>
  <si>
    <t>SOŠ IT - konferenčná miestnosť</t>
  </si>
  <si>
    <t>Stolný vysielač pre mikrofón s husím krkom, Skrytý vypínač: Zabraňuje náhodnému vypnutiu
Výstup do slúchadiel: možnosť pocuvať zvuk zo spätného zvukového kanála
Programovateľné tlačidlo stlmenia, Šifrované bezdrôtové pripojenie: 256-bitové šifrovanie AES,  pracovný dosah: až do 50 metrov,  Upozornenie mimo dosahu, 
lítium-iónové batérie min. 9 hodín nepretržitého používania, vzdialené monitorovanie zostávajúcej doby prevádzky a stavu nabitia v hodinách a minútach cez sieť,</t>
  </si>
  <si>
    <t>Vysielač za opasok pre  záhlavný mikrofón,  Integrovaný všesmerový mikrofón, Vstup pre externý mikrofón, 
Výstup do slúchadiel: možnosť počuvať zvuk zo spätného zvukového kanála
Programovateľné tlačidlo stlmenia, 
pracovný dosah: až do 50 metrov, Výstraha mimo dosahu,
Šifrované bezdrôtové pripojenie: 256-bitové šifrovanie AES
lítium-iónové batérie min. 9 hodín nepretržitého používania, vzdialené monitorovanie zostávajúcej doby prevádzky a stavu nabitia v hodinách a minútach cez sieť,</t>
  </si>
  <si>
    <t>Nabíjateľná lithium-io batéria pre ručný vysielač min. - 3,7V 1350mAh</t>
  </si>
  <si>
    <t>Nabíjateľná lithium-io batéria pre stolný vysielač a vysielač za opasok min. 3,7V 1000mAh</t>
  </si>
  <si>
    <t>1.3 riadiaci kontrolér bezdrôtovej siete; Škálovateľnosť až do počtu AP	250, licenčne voliteľne rozšíriteľné do 500; Škálovateľnosť až do počtu klientov	 5000, licenčne voliteľne rozšíriteľné do 10000; Škálovateľnosť priepustnosti až do	5 Gbps, licenčne voliteľne rozšíriteľné do 10 Gbps; Počet WLAN až do	4096; Počet VLAN až do	4096
Fixné uplink porty	2x 10G optické porty SFP+; Wireless štandardy	IEEE 802.11a, 802.11b, 802.11g, 802.11d, WMM/802.11e, 802.11h, 802.11n, 802.11k, 802.11r, 802.11u, 802.11w, 802.11ac Wave1 and Wave2, 802.11ax</t>
  </si>
  <si>
    <t>SOŠ IT - Sixinolab 4.0</t>
  </si>
  <si>
    <t>min. 8 Mpx dome IP kamera, exteriérová, Day/Night, IR LED s dosvitom min. 40 m, rozlíšenie min. 3840 x 2160 px @ 25/30 fps, citlivosť min. 0,0007 lx / F1.1 (Color 30 IRE), motor zoom objektív min. 2,7–12 mm, uhol záberu min. H: 114°–48°, V: 59–27°, D: 143°–56°, BLC, HLC, AWB, AGC, WDR, ROI, 3DNR, Defog, inteligentné funkcie: min. AI ISP, IVS, Perimeter protection, SMD, AI SSA, Smart Object Detection, Face Detection, People Counting, Video Metadata, Heat Map, Smart Search, Smart Sound Detection, kompresie min. H.265+ / H.265 / H.264+ / H.264 / H.264H / H.264B / MJPEG, AI coding, ONVIF kompatibilné, RS-485, slot na MicroSD kartu max. 512 GB, vstávaný mikrofón, napájanie 12 V DC / 24 V AC / PoE (802.3af) / ePoE, držiak na stenu s prídavným límcom, pracovná teplota od -40 °C do +60 °C, IP 67, IK 10, rozmery max. ø158x130mm</t>
  </si>
  <si>
    <t>Vymeniteľné mikrofónové hlavy,Duálne vysielacie antény, Programovateľné tlačidlo stlmenia, pracovný dosah: až do 50 metrov, Výstraha mimo dosahu, Šifrované bezdrôtové pripojenie: 256-bitové šifrovanie AES, lítium-iónové batérie až 9 hodín (min.)nepretržitého používania, vzdialené monitorovanie zostávajúcej doby prevádzky a stavu nabitia v hodinách a minútach cez sieť, Mikrofónna hlavy:
Frekvenčná odozva prispôsobená pre vokály, s rozjasnenými stredmi a basmi, 
Snímacia charakteristika -  kardioida(jednosmerná) , Pneumatický systém uchytenia tlmičov , Frekvenčná odozva: 50 až 15 000 Hz</t>
  </si>
  <si>
    <t xml:space="preserve">Príslušenstvo: Živica s malým zmrštením (min. 40l); Živica presná (min. 25l); živica priehľadná (min. 10kg)  </t>
  </si>
  <si>
    <t xml:space="preserve">Audio-Video konferenčné zariadenie ..model C (viď. Príloha č. 2 - Audio-Video konferenčné zariadenie ..model C)  </t>
  </si>
  <si>
    <t>Cieľom vytvorenia IoT labu je vytvorenie školiaceho prostredia, v ktorom sa žiaci naučia pripájať rôzne meracie zariadenia a snímače, programovať špecifické IoT zariadenia a vytvárať IoT aplikácie na spracovanie dát, vizualizáciu údajov a monitorovanie IoT zariadení a získavať tak potrebné digitálne zručnosti pre úspešné uplatnenie sa na trhu práce. Základným prostriedkom pre výučbu tvorby inovatívnych IoT aplikácií bude moderná IoT platforma. IoT Platforma umožní jednoducho a rýchlo vytvárať, testovať a nasadzovať IoT aplikácie alebo služby a efektívne narábať s údajmi, analyzovať ich a meniť ich na užitočné informácie. Zber a spracovanie údajov bude prebiehať v niekoľkých krokoch: prijatie neštruktúrovaných dát (binárnych/textových) zo senzorov a zariadení, transformácia neštruktúrovaných dát do štruktúry bez zmeny významu dát, transformácia štruktúrovaných dát do jednotnej dátovej štruktúry, uloženie transformovaných údajov, vizualizácia dát, vytvorenie alarmov a notifikácií, vytváranie IoT aplikácií.
Špec. Lab IoT (2.14, 2.04)</t>
  </si>
  <si>
    <t>V cvičnej firme Sixinolab4.0 budú žiaci pracovať na reálnych projektoch pre reálnych zákazníkov, čo bude priamym prepojením s odbornou praxou už na škole. Žiaci si budú rozvíjať podnikateľské zručnosti v reálnej praxi na konkrétnych zákazkách zameraných na:
- jednoduché riešenia v IT (programovanie web stránok, programovanie IoT),
- technická podpora pre jednoduché IT riešenia,
- vytváranie jednoduchej virtuálnej reality,
- grafický dizajn (plagáty, propagačné materiály, letáky, brožúry, bulletiny a školské časopisy, vizitky, a pod),
- 3D tlač - pre tlač a tvorbu projektov, jednoduchých 3D modelov, rôznych podložiek a puzdier pre IoT, snímače a sady,
- príprava profesionálnych promovideí pre zákazníkov.
Špec. SixiLab (1.06)</t>
  </si>
  <si>
    <t>Prezentačná miestnosť pre cca 90 osôb bude slúžiť na motivačné prednášky a stretnutia odborníkov z praxe. Bude slúžiť pre stretnutia žiakov ZŠ, SŠ a VŠ. Technológia prezentačnej miestnosti je navrhnutá tak, aby sa mohli organizovať aj on-line prednášky, kde prezentujúci nemusí byť priamo v miestnosti a tak, môžeme organizovať odborné prednášky aj na diaľku, žiaci a študenti našich škôl nemusia vycestovať.
Špec. Prezent. miest. (2.15)</t>
  </si>
  <si>
    <t>Technológia je vynikajúcim nástrojom na spoluprácu s partnerskými školami, ktoré sú vzdialené a inými partnermi školy. Umožní online komunikáciu a spoluprácu, pri metóde Peer Review a iných aktivitách školy napr. on-line konferencie so zamestnávateľmi, pri zabezpečovaní kvalitného nastavenia praktického vyučovania a pre rozvoj praktických zručností pedagogických zamestnancov a žiakov.
Špec. Konf. miestn. (2.13)</t>
  </si>
  <si>
    <t>1. Riadiaca, kontrolná a monitorovacia časť, dodávka HW, SW a služieb
2. Galéria (1.17)
3. Rezervačný systém
4. Informačný systém (chodby)
5. Industry 4.0 - obrazovky (1.15) 
6. Komunikačná platforma 
7. Audio-video konferenčné zariadenie
8. Prístupový systém
Špec. Riadenie (1.05 a iné)</t>
  </si>
  <si>
    <t>Uchádzač týmto vyhlasuje, že cena je stanovená za celý predmet zákazky a obsahuje všetky náklady súvisiace s predmetom obstarávania najmä dopravu na miesto plnenia, konzultáciu presného umiestnenia, zaškolenie a inštalácie/montáže na mieste plnenia, konfigurácie, nastavenia, kompatibility, vzájomnej prepojenosti a všetky ostatné súvisiace náklady v súlade s opisom predmetu zákazky. V súvislosti s touto zákazkou nevzniknú objednávateľovi  žiadne iné dodatočné náklady.</t>
  </si>
  <si>
    <t>Digital signage player, podporuje dekódovanie H.264 &amp; H.265, minimálne parametre: profily Dolby Vision a HDR10 + , prehrávanie Full HD a 4K vrátane režimu Mosaic, prehrávanie viacerých modulových prostriedkov HTML5 vrátane jazyka Javascript, animácií CSS, WebGL, Gigabit Ethernet s PoE +, GPIO, IR, analógový / digitálny zvuk, rozhranie M.2 SSD PCIe, sériové, duálne USB (typ A a C),1Gb Ethernetom, duálne dekódovanie dvoch 4Kp60 videí, 4K plne rozlíšenou grafikou, PoE+ a HDMI In pre prehrávanie živej televízie</t>
  </si>
  <si>
    <t xml:space="preserve"> 4K/60 Multi-windov procesor- Minimálne parametre:  možnosť zobrazenia až 4 vstupných signálov na jednom výstupe procesora , samostatný HDMI vstup pre bacground obraz, Efekty prechodu viacerých okien , Lokálne a vzdialené ovládanie procesora (USB,RS-232,Ethernet), Kompatibilný s HDCP 2.3</t>
  </si>
  <si>
    <t>Riadiaca, kontrolná a monitorovacia časť, dodávka HW, SW a služieb ( technológia riadenia)</t>
  </si>
  <si>
    <t>SOŠ IT - technológia riadenia (záložka ozn. riadenie)</t>
  </si>
  <si>
    <t>LED svietidlo pre vonkajšie (uličné) osvetlenie:
– výkon zodpovedajúci minimálne 40 W
– typ svietidla: LED, určené na exteriérové použitie
– rozhranie: NEMA socket alebo ZHAGA socket pre pripojenie externého riadiaceho modulu umožňujúceho diaľkové riadenie a monitoring
– funkcia: možnosť regulácie svetelného výkonu (stmievanie) prostredníctvom externého riadiaceho systému</t>
  </si>
  <si>
    <t>Riadenie (ovládanie celého AV systému, riadenie signálových ciest, integrácia na dotykove video zariadenie)</t>
  </si>
  <si>
    <t>Kabeláž</t>
  </si>
  <si>
    <t xml:space="preserve">Príslušenstvo k 3D tlačiarňam: Sada náradia na čistenie trysiek (min. 2 sady); Náhradný extruder kit pre Neptune 4 Pro (min. 2ks); Podložka PEI Max (min. 2ks); Kryt na 3D tlačiareň ( 550x650x750mm ..1ks - tolerancia +/- 15 percent)					 alebo ekvivalent. </t>
  </si>
  <si>
    <t>súbor</t>
  </si>
  <si>
    <t xml:space="preserve">1.5 Access point  Bezdrôtový AP pre WIFI 6; Prístupový bod bezdrôtovej siete pre Wi-Fi 6 s integrovanými anténami
Prepojenie s riadiacim kontrolerom; Možnosť riadiť prevádzku centralizovane cez riadiaci prvok kontrolér.
antény integrované:  s parametrami všesmerová 2.4 GHz 4dBi a všesmerová 5 GHz 5dBi; "Multigigabit podpora s priepustnosťou až do teoretickej hodnoty 2,5 Gbps - interfejs 1x 100, 1000, 2500 Multigigabit Ethernet (RJ-45) – IEEE 802.3bz; Auto-MDIX podpora; BlueTooth BLE5 podpora pre lokalizačné trackovanie"; Wireless štandardy:	OFDMA a MU-MIMO; Priepustnosť:	PHY priepustnosť až do 5,38 Gbps (160 MHz v pásme 5 GHz a 20 MHz v pásme 2.4 GHz) 
Bezpečnosť:	802.11i, Wi-Fi Protected Access 3 (WPA3), WPA2, WPA
 softvérové  aktualizácie na obdobie 60 mesiacov v režime 8x5xNBD. </t>
  </si>
  <si>
    <t>1.6  Access point  Bezdrôtový AP pre WIFI 6; Prístupový bod bezdrôtovej siete pre Wi-Fi 6 s integrovanými anténami
Prepojenie s riadiacim kontrolerom; Možnosť riadiť prevádzku centralizovane cez riadiaci prvok kontrolér; antény integrované: 	s parametrami 2.4 GHz 3dBi/5 GHz 4dB; Sieťové rozhranie	1x 100, 1000, 2500 Multigigabit Ethernet (RJ-45) – IEEE 802.3bz; Wireless štandardy:	OFDMA a MU-MIMO; Priepustnosť:	PHY data rates up to 5.38 Gbps (160 MHz with 5 GHz and 20 MHz with 2.4 GHz); Bezpečnosť:	802.11i, Wi-Fi Protected Access 3 (WPA3), WPA2, WPA
Extensible Authentication Protocol (EAP) typy:	"EAP-Tunneled TLS (TTLS) or Microsoft Challenge Handshake Authentication Protocol Version 2 (MSCHAPv2); Protected EAP (PEAP) v0 or EAP-MSCHAPv;
 softvérové  aktualizácie na obdobie 60 mesiacov v režime 8x5xNBD.  Subskripcie na 60 mesiacov.</t>
  </si>
  <si>
    <t xml:space="preserve">1.7  Server x86; Dvojsoketový rackmount server s x86 architektúrou procesora
CPU osadený 2 x 24 jadrový CPU Intel 5318Y s clockrate minimálne 2,10 GHz, 36MB cache, resp. ekvivalent s Passmark benchmarkom aspoň 33 283; RAM 8 x 32GB RDIMM DRx4 3200 MHz RAM, rozšíriteľná do 4TB RAM; Disky teoreticky osaditeľných až 10 SAS/SATA diskov, resp. voliteľne 4 NVMe PCIe SSDdiskov, voliteľne M.2 SATA disk s voliteľným HW RAID a možnosťou bootovania virtualizačného hypervízora, server osadený 2 x 2.4 TB 12G SAS 10K RPM SFF HDD (4K); 
Sieťová karta s 4x 10/25G SFP28 portami, poskytujúca sieťovú virtualizáciu vNIC a vHBA; RAID	1x SAS RAID controller 12G so zálohovanou 4GB RAMb zapisovateľnou cache pamäťou pre režimy RAID 0,1,5,6, 10 a RAID0; PCI sloty	Podpora aspoň 3 PCI slotov 4.0.; Sieťové rozhranie onboard	aspoň 2 x 10Gbit vstavané ethernetové sieťové porty; 
 softvérové  aktualizácie na obdobie 60 mesiacov v režime 8x5xNBD. </t>
  </si>
  <si>
    <t>Príloha č. 1 k RZ</t>
  </si>
  <si>
    <t>Technická špecifikácia/cenová kalkulácia</t>
  </si>
  <si>
    <t>k zákazke: SOŠ IT - Informačné a komunikačné technológie pozostávujúca z:</t>
  </si>
  <si>
    <t>Jednotková cena s DPH</t>
  </si>
  <si>
    <t xml:space="preserve">Vzorec je nastavený pre platcov DPH so základnou sadzbou (23 %). Uchádzači, na ktorých sa vzťahuje znížená sadzba DPH alebo nie sú platcami DPH, sú povinní upraviť výpočet tak, aby zodpovedal ich postaveniu k DPH. </t>
  </si>
  <si>
    <t>Vývojová doska určená pre vývoj, testovanie a prototypovanie elektronických a IoT riešení, zabezpečujúca bezdrôtovú aj drôtovú komunikáciu a podporu viacerých priemyselných a periférnych rozhraní. Zariadenie musí spĺňať minimálne nasledovné funkčné a technické požiadavky: mikrokontrolérová jednotka s integrovanou operačnou pamäťou RAM min. 500 kB
nevolatilná pamäť (Flash) min. 4 MB podpora bezdrôtovej komunikácie WiFi v štandardoch 802.11 b/g/n s prenosovou rýchlosťou do 150 Mbps alebo vyššou podpora bezdrôtovej komunikácie Bluetooth v režimoch BR/EDR a Low Energy (BLE)
možnosť pripojenia externej antény pre bezdrôtovú komunikáciu,napájanie v rozsahu kompatibilnom s logikou 3,3 V.Zariadenie musí podporovať minimálne nasledujúce komunikačné a periférne rozhrania:SD karta,UART,SPI,SDIO,I2C,I2S,GPIO všeobecného použitia, PWM výstupy pre riadenie LED a motorov,infračervené rozhranie (IR),počítanie impulzov,kapacitné dotykové vstupy,analógovo-digitálny prevodník (ADC),digitálno-analógový prevodník (DAC),Two-Wire Automotive Interface
podpora komunikačného rozhrania kompatibilného s CAN protokolom (ISO 11898-1 alebo ekvivalentná funkčná implementácia). Mechanické požiadavky:kompaktné vyhotovenie vhodné pre embedded aplikácie,maximálne rozmery približne do 20 × 30 × 5 mm alebo menšie.Zariadenie musí byť plne použiteľné pre vývojové účely v oblasti IoT, priemyselnej automatizácie a embedded systémov, pričom musí umožňovať flexibilnú integráciu senzorov, aktorov a komunikačných modulov bez potreby ďalších proprietárnych riešení.</t>
  </si>
  <si>
    <t>Požadovaná špecifikácia - parametre</t>
  </si>
  <si>
    <t>Sada senzorov a riadiacich členov pripojiteľných k vývojovej doske opísanej v r.21:
Snímač intenzity osvetlenia: pracovné napätie: 5V/3.3V, rozlíšenie min. 0,0036 lux, rozsah min. 0 – 120000 lux, rozhranie: I2C, nízkošumový zosilňovač a prevodník s rozlíšením min. 16-bit, max. rozmery: 20x20x5mm
Senzor teploty a vlhkosti vzduchu: pracovné napätie: 2.4–3.6V, prevodník s rozlíšením min. 16-bit, min. rozsah merania teploty: -40°C – 90°C, rozlíšenie min. 0.1°C, presnosť min. ±0.3°C, vlhkosti: 0-100% RH, rozlíšenie min. 0.1%, presnosť min. ±2%, rozhranie: I2C, max. rozmery: 20x15x5mm
Senzor svietivosti: pracovné napätie: 3.3V – 5V, uhol snímania: min. +-60°, citlivosť: min. 390–700 nm, výstup analógový, rozmery: max. 25x20x5mm
Senzor tlaku a teploty: nízkoenergetický a vysoko presný snímač barometrického tlaku, veľmi citlivý, pracovné napätie: 2.5–5V, rozhranie: I2C, meranie tlaku s vysokou presnosťou aj pre meranie nadmorskej výšky, min. presnosť tlaku ±0,05kPa, min. presnosť nadmorskej výšky ±0,3m, min. presnosť teploty ±3°C, rozmery: max. 25x20x5mm
Senzor teploty a tlaku vzduchu: pracovné napätie: 1.8–3.6V, rozsah merania: min. 300–1100hPa (tlak) / -40°C – 80C° (teplota), rozhranie: I2C, rozmery: max. 20x15x5mm
Kapacitný senzor vlhkosti pôdy: pracovné napätie: 3.3V–5V, analógový výstup: 0–3.3V podľa vlhkosti
Senzor vlhkosti pôdy: pracovné napätie: 3.3V–5V, výstup: digitálny (stav 0/1, nastaviteľný threshold) aj analógový: 0–3.3V podľa vlhkosti, rozmery: max. 30x20x5mm
Senzor teploty pôdy: pracovné napätie: 3.0–5.5V, rozsah merania: -55°C až 125°C, presnosť: ±0.5°C pri -10°C až 85°C, ±1°C pri -30°C až 100°C, ±2°C pri -55°C až 125°C, rozhranie: 1wire, s dátovým káblom min. 1m, púzdro z nehrdzavejúcej ocele, rozmery: max. 8x50mm
Senzor prietoku tekutiny: pracovné napätie: 5-18V, prúd: max. 15 mA (DC 5V), pracovná teplota: -25°C až 80°C, tlak: max. 1.75Mpa, otvory: 11 mm, G1/2, rozsah merania: 1–30 litrov/min
Spínacie relé: pracovné napätie: 5V, 8kanálov, AC napätie: max. 250V/10A, DC napätie: max. 30V/10A, signalizácia aktivácie relé, nastavenie možnosti zopínanie signálom HIGH (+ napätie) alebo LOW (- napätie), rozmery: max. 150x60x30mm
Ponorné čerpadlo: pracovné napätie: 12V DC, prúd: max. 350mA, príkon: max. 4.2W, hladina intenzity zvuku: max. 40dB, prietok: max. 120 l/h, výtlak: max. 3m, IP68, pracovná teplota: 0-75°C, kvapaliny: voda, olej, kyslý aj zásaditý roztok, rozmery: max. 55x35x45mm</t>
  </si>
  <si>
    <t>Inštalačné skrinky/rozvádzače, istiace prvky, kabeláž, konektory, koncovky, úchytky, krycie lišty pre zapojenie vývojovej dosky s čipom opísanej v r.21 a senzorov.</t>
  </si>
  <si>
    <t>Elektromer digitálny 1-fázový, 230V/50Hz  do 32A - priamy elektromer s digitálnym čísleníkom, montáž na DIN lištu, počet pólov: 1, stratový výkon: 0.4W, teplota okolia: min. -40°C až 70°C, ciachovanie: MID (EU), rozhranie: M-Bus, min. IP20 alebo vyšší, rozmery: max. 70x18x85mm</t>
  </si>
  <si>
    <t>Elektromer digitálny 1-fázový, 230V/50Hz  do 32A - priamy elektromer s digitálnym čísleníkom, montáž na DIN lištu, počet pólov: 1, stratový výkon: 0.4W, teplota okolia: min. -40°C až 70°C, ciachovanie: MID (EU), rozhranie: impulzný výstup S0 (max. 27V DC, 27mA pasívny, dĺžka impulzu: 50ms, 1000imp./kWh), min. IP20 alebo vyšší, rozmery: max. 70x20x85mm</t>
  </si>
  <si>
    <t>Elektromer digitálny 1-fázový, 230V/50Hz  do 45A - priamy elektromer s digitálnym čísleníkom, montáž na DIN lištu, počet pólov: 1, prúdový rozsah: 0.25 až 45A, ciachovanie: MID (EU), rozhranie: impulzný výstup S0 programovateľný (0.01 až 10000 imp./kWh), Modbus, min. IP50 alebo vyšší, rozmery: max. 100x20x100mm</t>
  </si>
  <si>
    <t xml:space="preserve">WACO prevodník meraní impulzov alebo funkčne ekvivalentné riešenie - rádiové rozhranie, frekvenčné pásmo: 868,0 - 868,6 MHz, bezdrôtová technológia: WACO alebo funkčne ekvivalentné riešenie , protokoly: WACO alebo funkčne ekvivalentné riešenie , modulácia: WACO GFSK alebo funkčne ekvivalentné riešenie , Šírka kanálov: WACO 100 kHz, 15 kHz alebo funkčne ekvivalentné riešenie , vysielací výkon: 10–25 mW, citlivosť prijímača: WACO -114 dBm,, rádiová prenosová rýchlosť: WACO 2400 alebo funkčne ekvivalentné riešenie , výstupná impedancia: 50 Ω, anténa: externá, konektor SMA-female, napájenie batéria: Li-SOCI2, kapacita Batéria: 3,6 Ah, výdrž Batéria: 10 rokov, fyzické vlastnosti dĺžka: 121 mm (samotný box), 153 mm (vrátane montážnych prírub), 190 mm (vrátane malej antény), Šírka: 57 mm, výška: 51 mm, hmotnosť: 220 g, prevádzkové podmienky rozsah teplôt: min. -20 až +50 ⁰C, skladovacie teploty: min. 0 až +40 ⁰C, relatívna vlhkosť: max. 95 % (bez kondenzácie), stupeň krytia: IP65 alebo IP68, impulzný vstup odpor rozopnutého spínača meradla: väčší ako 5 MΩ, odpor zopnutého spínača meradla: menší ako 10 kΩ, maximálne napätie v zopnutom stave meradla: 0,25 V, maximálna frekvencia vstupných impulszv: 300 Hz, minimálna dĺžka impulzu: 1 ms, konfigurácia UART UART prenosová rýchlosť: 9,6 kbps, metóda prenosu: asynchrónna, UART parametre: 8 datových bitov, 1 stop bit, bez parity, napäťová úroveň: 3,6 V (CMOS) </t>
  </si>
  <si>
    <t>Zariadenie určené na zber, uchovávanie a bezdrôtový prenos dát z priemyselných alebo technologických zariadení do nadradených systémov prostredníctvom nízkoenergetickej širokopásmovej IoT siete. LoRaWAN ModBUS datalogger - rozhranie: ModBus (min. 10 zariadení alebo 15 registrov), komunikácia: LoRaWAN OTAA/ABP, napájanie: 6 - 30V, min. IP67, montáž na DIN lištu, pracovná teplota: -25°C až 70°C, rozmery: max. 170x70x40mm alebo ekvivalentné riešenie pokiaľ zachová rovnakú alebo vyššiu funkčnosť.Zariadenie musí umožňovať integráciu s bežnými priemyselnými protokolmi a zabezpečiť spoľahlivý zber dát aj v náročných prevádzkových podmienkach.Minimálne funkčné a technické požiadavky:podpora priemyselnej sériovej komunikácie typu Modbus RTU alebo funkčne ekvivalentného otvoreného protokolu,schopnosť zberu dát z minimálne 10 zariadení alebo z minimálne 15 registrov (alebo ekvivalentná kapacita dátového zberu),možnosť integrácie do priemyselných monitorovacích a riadiacich systémov, podpora nízkoenergetickej LPWAN komunikácie v sieti LoRaWAN alebo funkčne ekvivalentnej technológii,podpora režimov pripojenia OTAA aj ABP alebo ekvivalentných metód autentifikácie a pripojenia,zariadenie musí byť napájané v širokom rozsahu jednosmerného napätia približne 6 – 30 V DC alebo ekvivalentne,vhodné pre priemyselné napájacie systémy, konštrukcia vhodná na montáž do rozvádzača vrátane montáže na DIN lištu alebo ekvivalentný montážny systém,kompaktné prevedenie vhodné pre priemyselné použitie,maximálne rozmery zariadenia približne do 170 × 70 × 40 mm alebo menšie,stupeň krytia minimálne IP67 alebo vyšší
zariadenie musí byť vhodné pre použitie v priemyselnom a vonkajšom prostredí, prevádzková teplota minimálne v rozsahu približne -25 °C až +70 °C alebo širšom,zariadenie musí umožňovať dlhodobý bezobslužný zber dát a ich prenos do nadradených systémov,musí byť interoperabilné a nezávislé od proprietárnych uzavretých riešení,všetky uvedené funkcie môžu byť realizované aj ekvivalentnými technickými riešeniami, pokiaľ zachovávajú rovnakú alebo vyššiu funkčnosť.</t>
  </si>
  <si>
    <t>LoRaWAN datalogger pre počítanie impulzov -minimálne 2 impulzné vstupy
podpora vstupov typu S0, suchý kontakt, otvorený kolektor, jazýčkové relé alebo ekvivalentné impulzné rozhranie,
podpora OTAA a ABP alebo ekvivalentných autentifikačných mechanizmov,
integrované akumulátorové napájanie,
stupeň krytia minimálne IP67 alebo vyšší,
montáž na DIN lištu alebo ekvivalentný montážny systém,
prevádzkový teplotný rozsah minimálne od -25 °C do +70 °C alebo širší,
maximálne rozmery približne do 170 × 70 × 40 mm alebo menšie,
prípustné sú ekvivalentné technické riešenia pri zachovaní rovnakej alebo vyššej funkčnosti</t>
  </si>
  <si>
    <t>LoRaWAN datalogger pre meranie teploty -minimálne 2 impulzné vstupy
podpora vstupov typu S0, suchý kontakt, otvorený kolektor, jazýčkové relé alebo ekvivalentné impulzné rozhranie,
komunikácia prostredníctvom LoRaWAN alebo ekvivalentnej LPWAN technológie,
podpora OTAA a ABP alebo ekvivalentných autentifikačných mechanizmov,
integrované akumulátorové napájanie,
stupeň krytia minimálne IP67,
montáž na DIN lištu alebo ekvivalentný montážny systém,
prevádzkový teplotný rozsah minimálne od -25 °C do +70 °C alebo širší,
maximálne rozmery približne do 170 × 70 × 40 mm alebo menšie,
prípustné sú ekvivalentné technické riešenia pri zachovaní rovnakej alebo vyššej funkčnosti</t>
  </si>
  <si>
    <t>LoRaWAN brána -zabezpečujúca spoľahlivú komunikáciu medzi koncovými zariadeniami a nadradeným systémom, minimálne viackanálové spracovanie LoRa signálu (min. 64 kanálov) s podporou SF5–SF6 alebo ekvivalentných parametrov rádiovej komunikácie, citlivosť prijímača minimálne -136 dBm (SF12BW125) alebo lepšia, vysielací výkon minimálne 27 dBm alebo vyšší, komunikácia prostredníctvom Ethernet 10/100 Mbps alebo ekvivalentného sieťového rozhrania, servisné rozhranie USB pre konfiguráciu a programovanie alebo ekvivalentný konfiguračný port, pamäťová výbava minimálne 256 MB RAM a 1 GB interného úložiska alebo vyššia,napájanie PoE v rozsahu 10–48 V DC alebo USB-C alebo ekvivalentný napájací systém,
spotreba energie maximálne 1,5 W alebo nižšia, prevádzkový teplotný rozsah minimálne od -30 °C do +70 °C alebo širší, stupeň krytia minimálne IP65 alebo vyšší, externá anténa so ziskom minimálne 5 dBi alebo lepším,</t>
  </si>
  <si>
    <t>LoRaWAN testovacie zariadenie - meracie zariadenie pre kontrolu pokrytia LoRaWAN siete , podpora LoRaWAN regiónu EU863–870 / ISM pásma 865–870 MHz alebo ekvivalentného frekvenčného rozsahu, bezpečnostné šifrovanie AES-128 alebo ekvivalentná úroveň zabezpečenia komunikácie, podpora triedy zariadenia Class A alebo ekvivalentného prevádzkového režimu, podpora OTAA, ABP, ADR a adaptívneho nastavenia kanálov alebo ekvivalentných riadiacich mechanizmov siete, vysielací výkon RF minimálne 14 dBm (25 mW) alebo ekvivalentný výkon, citlivosť prijímača minimálne -140 dBm (LoRaWAN EU868 @ SF12) alebo lepšia, integrovaný GPS modul pre lokalizáciu merania, integrovaný displej zobrazujúci minimálne údaje: UL/DL, kanály, RSSI, SNR, PER a teplotu zariadenia, napájanie z nabíjateľného akumulátora alebo USB 5 V / 500 mA alebo ekvivalentného napájacieho zdroja, prevádzkový teplotný rozsah minimálne od -20 °C do +40 °C alebo širší, maximálne rozmery približne do 180 × 90 × 30 mm alebo menšie, prípustné sú ekvivalentné technické riešenia pri zachovaní rovnakej alebo vyššej funkčnosti.</t>
  </si>
  <si>
    <t>Komunikačné zariadenie slúžiace ako premostenie medzi bezdrôtovou rádiovou sieťou a ethernetovou IP sieťou, určené na zber, prenos a integráciu dát v priemyselných a technologických aplikáciách.
Zariadenie musí zabezpečovať bezdrôtovú komunikáciu v sub-GHz pásme a zároveň umožňovať štandardizované pripojenie do počítačových sietí a nadradených riadiacich systémov. WACO ethernetová brána alebo funkčne ekvivalentné riešenie -podpora digitálnej modulácie typu GFSK alebo funkčne ekvivalentnej,šírka kanála prispôsobená pre úzke pásmo (cca 15 kHz až 100 kHz alebo ekvivalentná implementácia)vysielací výkon v rozsahu približne 10 – 25 mW,citlivosť prijímača na úrovni minimálne -114 dBm alebo lepšej,rádiová prenosová rýchlosť v rozsahu približne 2,4 – 38,4 kBd alebo ekvivalent
Anténne a RF rozhranie:možnosť pripojenia externej antény,štandardizovaný anténny konektor typu SMA alebo funkčne ekvivalentný, výstupná impedancia RF rozhrania približne 50 Ω, podpora ethernetovej komunikácie v súlade s IEEE 802.3, podpora fyzickej vrstvy 10/100Base-T alebo ekvivalentného štandardu, štandardné sieťové pripojenie cez konektor RJ-45, UART rozhranie s asynchrónnou komunikáciou
prenosová rýchlosť UART približne 9,6 kbps alebo ekvivalentná, konfigurácia UART: 8 dátových bitov, 1 stop bit, bez parity, logické úrovne kompatibilné s CMOS (cca 3,3–3,6 V),podpora USB servisného rozhrania s prenosovou rýchlosťou približne 115,2 kbps alebo ekvivalentnou, napájanie zo zdroja v rozsahu približne 9 – 24 V DC, maximálny odber prúdu približne do 200 mA,napájanie cez svorkovnicové pripojenie alebo funkčne ekvivalentné riešenie zariadenie určené na priemyselné použitie, prevádzkový teplotný rozsah približne -20 °C až +50 °C, skladovací teplotný rozsah približne 0 °C až +40 °C,relatívna vlhkosť do 90 % bez kondenzácie, stupeň krytia minimálne IP20, kompaktné prevedenie s rozmermi približne 58 × 70 × 90 mm alebo menšími, hmotnosť približne do 200 g.</t>
  </si>
  <si>
    <t xml:space="preserve"> Tovar/služba/licencia</t>
  </si>
  <si>
    <t>Tovar/služba/licencia</t>
  </si>
  <si>
    <t xml:space="preserve">3Dd tlačiareň: minimálne parametre: Technológia tlače: FDM (Fused Deposition Modeling); Konštrukcia: Uzavretá; Tlačový objem: min. 250 × 250 × 250 mm; Teplota trysky: min. 290°C; Teplota podložky: min. 110°C; Priemer filamentu: 1,75mm ± 0,05mm; Vyrovnanie podložky: Áno, automatické; , rozlíšenie 7µm pre kontrolu prvej vrstvy a monitorovanie tlače; Tryska: 0.4mm, kalená pre tlač kompozitných materiálov;  - prípustná tolerancia na uvedené parametre je 5%;  Viacfarebná tlač: nie					</t>
  </si>
  <si>
    <t xml:space="preserve">3D tlačiareň combo: minimálne parametre: Technológia tlače: FDM (Fused Deposition Modeling); Konštrukcia: Uzavretá; Tlačový objem: min. 250 × 250 × 250 mm; Teplota trysky: min. 290°C; Teplota podložky: min. 110°C; Priemer filamentu: 1,75mm ± 0,05mm; Vyrovnanie podložky: Áno, automatické; rozlíšenie 7µm pre kontrolu prvej vrstvy a monitorovanie tlače; Tryska: 0.4mm, kalená pre tlač kompozitných materiálov;  prípustná tolerancia na uvedené parametre je 5%, Viacfarebná tlač: áno, minimálne 4 farby.					</t>
  </si>
  <si>
    <t xml:space="preserve">3D tlačiareň Technológia tlače: minimálne parametre: MSLA (Masked Stereolithography); Typ obrazovky: min. 14" monochromatický LCD panel; Typ svetla: UV LED s vlnovou dĺžkou 405 nm; Tlačový objem: max. 320 × 180 × 380 mm; Rozlíšenie (XY):  min. 50 µm; prípustná tolerancia na uvedené parametre je 5%;  Druh materiálu: svetlocitlivá živica; Typ konštrukcie: kovová, robustná; Požadované príslušenstvo pre čistenie a vydtvrdzovanie modelov: nie					</t>
  </si>
  <si>
    <t xml:space="preserve">3D tlačiareň + kit Technológia tlače: minimálne parametre: MSLA (Masked Stereolithography); Typ obrazovky: min. 14" monochromatický LCD panel Typ svetla: UV LED s vlnovou dĺžkou 405 nm; Tlačový objem: max. 320 × 180 × 380 mm; Rozlíšenie (XY):  min. 50 µm; prípustná tolerancia na uvedené parametre je 5%; Druh materiálu: svetlocitlivá živica; Typ konštrukcie: kovová, robustná; Požadované príslušenstvo pre čistenie a vydtvrdzovanie modelov: áno; Čistiaca stanica: Vnútorná kapacita: min. 300 x 180 x 280 mm, min. 20 litrov; Rýchlosť cirkulácie: min. 250 otáčok/minútu; Možnosť časovaču: áno Vytvrdzovacia stanica: Vnútorný rozmer: min. Ø300 x 250 mm; Časovač: áno; Druh svetla: LED, vlnová dĺžka 405 nm Automatické podávanie živice: Kompatibilná fľaša: výška: 210mm, priemer hrdla: 90mm"" - prípustná tolerancia na uvedené parametre je 5%"					</t>
  </si>
  <si>
    <t xml:space="preserve">Recyklačka filamentu, minimálne parametre:  Teplota: min. 330°C; Typ vykurovacieho telesa: keramické; Priemer extrudovaného vlákna: min. 0.4 mm, max. 3.2 mm; Typ podávacej skrutky: Oceľová zliatina s vysokým obsahom chrómu a molybdénu; Kapacita zásobníka: min. 1.5 litra; Spotreba el. Energie: max. 1500W					</t>
  </si>
  <si>
    <t xml:space="preserve">Box na sušenie filamentov, minimálne parametre: (Vhodný pre struny s priemerom 1,75, 2,85 a 3 mm,  Nastaviteľná teplota (35 - 55 °C) a doba sušenia (1 - 24 hodín), Vhodné pre kotúče: priemer max.: 21 cm šírka max.: 8,5 cm. Vhodné pre struny s priemerom: 1,75 / 2,85 / 3 mm, min. rozmery: 235 × 100 × 271 mm , Max.  pracovný výkon: 68 W (min. 5ks);  
2ks: Univerzálna sada náradia s kufríkom (128ks, 6 nástavcov, Menovitý príkon: 175 W, Napätie: 220-240 V, Hmotnosť: 0,6 kg, Dĺžka: 23 cm, Šírka: 4 cm, Hĺbka: 5 cm, Voľnobežné otáčky: 5.000 - 35.000 ot/min, Nastavenie otáčok: Plne nastaviteľné, Systém rýchlej výmeny príslušenstva: Áno: EZ Twist) (min.2ks); 
Pamäťovákarta SDHC min. 8GB, industrial, - prípustná tolerancia na uvedené parametre je 5% (min. 12ks)	</t>
  </si>
  <si>
    <t xml:space="preserve">Multimediálne výkonné PC, minimálne parametre: CPU 14-jadrové, priemerné výpočtové skóre min. 50000; GPU 32-jadrové, Pamäť min. 128 GB, Kapacita min. 1 TB SSD, Podpora videa Podpora pre min päť displejov súčasne; Porty min. po1x: Thunderbolt 4 (až 40 Gb/s), DisplayPort, USB 4 (až 40 Gb/s), USB 3.1, USB-A , HDMI port, 10Gb Ethernet, 3,5 mm jack pre slúchadlá, Vpredu min. po 1x: porty Thunderbolt 4 (až 40 Gb/s), Slot na kartu SDXC; Wi-Fi 6, Bluetooth 5.3, Operačný systém macOS alebo ekvivalent; Bluetooth klávesnica so snímačom odtlačkov a numerickou časťou, Bluetooth myš s funkciou Multi-touch; 			</t>
  </si>
  <si>
    <r>
      <t>Monitor 27", minimálne parametre: Retina 5K displej, Rozlíšenie min. 5120 x 2880, 6 reproduktorov; Porty: 2x Thunderbolt 5 (USB-C) (s nabíjaním hostiteľa 96W),  2x USB-C (až 10 Gb/s) na pripojenie periférnych zariadení, úložiska a siete, Stojan s nastaviteľným sklonom a výškou Náklon: -5° až +25°</t>
    </r>
    <r>
      <rPr>
        <sz val="11"/>
        <color rgb="FFFF0000"/>
        <rFont val="Garamond"/>
        <family val="1"/>
        <charset val="238"/>
      </rPr>
      <t>;</t>
    </r>
    <r>
      <rPr>
        <strike/>
        <sz val="11"/>
        <color rgb="FFFF0000"/>
        <rFont val="Garamond"/>
        <family val="1"/>
        <charset val="238"/>
      </rPr>
      <t xml:space="preserve"> 				</t>
    </r>
  </si>
  <si>
    <r>
      <t xml:space="preserve">Multimediálne výkonné PC, </t>
    </r>
    <r>
      <rPr>
        <b/>
        <sz val="11"/>
        <color theme="1"/>
        <rFont val="Garamond"/>
        <family val="1"/>
        <charset val="238"/>
      </rPr>
      <t>minimálne parametre:</t>
    </r>
    <r>
      <rPr>
        <sz val="11"/>
        <color theme="1"/>
        <rFont val="Garamond"/>
        <family val="1"/>
        <charset val="238"/>
      </rPr>
      <t xml:space="preserve"> zdroj 1000W; CPU 16-core priemerné výpočtové skóre min. 62700, RAM DDR5 min. 64GB (modul 2x32, Kit of 2); SSD 500GB; VGA 12GB, Porty min.:  3xDP, 1xHDMI, priemerné výpočtové skóre min. 26900, prevedenie veža (tzv. Gaming Case MidTower),</t>
    </r>
    <r>
      <rPr>
        <sz val="11"/>
        <color rgb="FFFF0000"/>
        <rFont val="Garamond"/>
        <family val="1"/>
        <charset val="238"/>
      </rPr>
      <t xml:space="preserve">  </t>
    </r>
    <r>
      <rPr>
        <strike/>
        <sz val="11"/>
        <color rgb="FFFF0000"/>
        <rFont val="Garamond"/>
        <family val="1"/>
        <charset val="238"/>
      </rPr>
      <t xml:space="preserve">				</t>
    </r>
  </si>
  <si>
    <r>
      <t>Príslušenstvo: minimálne parametre: Monitor - 27", rozlíšenie 2560x1440,</t>
    </r>
    <r>
      <rPr>
        <strike/>
        <sz val="11"/>
        <color theme="1"/>
        <rFont val="Garamond"/>
        <family val="1"/>
        <charset val="238"/>
      </rPr>
      <t xml:space="preserve"> </t>
    </r>
    <r>
      <rPr>
        <sz val="11"/>
        <color theme="1"/>
        <rFont val="Garamond"/>
        <family val="1"/>
        <charset val="238"/>
      </rPr>
      <t xml:space="preserve">
Hráčska klavesnica CZ/SK , odolná proti obliatiu, dynamické podsvietenie, drôtová; 
myš drôtová, optická, pripojenie cez USB, RGB podsvietenie; 
podložka pod myš a klávesnicu;	</t>
    </r>
  </si>
  <si>
    <r>
      <t xml:space="preserve">"86“dotykova obrazovka, typ podsvietenia - LED, </t>
    </r>
    <r>
      <rPr>
        <b/>
        <sz val="11"/>
        <color theme="1"/>
        <rFont val="Garamond"/>
        <family val="1"/>
        <charset val="238"/>
      </rPr>
      <t>Minimálne parametre</t>
    </r>
    <r>
      <rPr>
        <sz val="11"/>
        <color theme="1"/>
        <rFont val="Garamond"/>
        <family val="1"/>
        <charset val="238"/>
      </rPr>
      <t>: Rozlíšenie 4K Ultra HD (3840 x 2160), Jas: 490 cd/m², Antireflexné a tvrdené sklo proti odtlačkom prstov; Dotyková funkcia: 40 dotykových bodov (Windows), 32 dotykových bodov (Android), Wi-Fi, Bluetooth, Gigabit Ethernet (in/out) , NFC; Vstavaný OS: Android 13 alebo vyšší alebo ekvivalent, 8-jadrový procesor, 8GB RAM + 64GB úložisko, funkcia: witeboard, web prehliadač, zdielanie obrazovky, mikrofóny +  potlačenie spatnej väzby , porty USB-C in (65W), 4 vstupy HDMI + 1 výstup HDMI;  audio systém, audio out :  jack 3,5 + S/PDIF optical 
Príslušenstvo:
- farebné perá min. 2ks na dynamickú prácu s obsahom
- Držiak na montáž na stenu, VESA 800 × 600 mm, nosnosť min. 70kg
- Inštalačný materiál"</t>
    </r>
  </si>
  <si>
    <t>Jedn. cena
 s DPH</t>
  </si>
  <si>
    <t>IoT Platform License + 2Y support, neobmedzený počet užívateľov s neobmedzenou platnosťou  ...(Príloha č. 9 - IoT platforma – popis funkcionalít)</t>
  </si>
  <si>
    <t xml:space="preserve">Licencia - Školiace materiály  s neobmedzenou platnosťou ( viď. Príloha č. 10 - IoT - výukové materiály) </t>
  </si>
  <si>
    <t xml:space="preserve">Jednodoskový počítač; ARM Cortex alebo ekvivalent; min. 4GB RAM, eMMC 16GB FLASH, Bluetooth 5.0, Bluetooth Low Energy, IEEE 802.11ac/b/g/n, podporovaný operačný systém: Android alebo ekvivalent, kovové púzdro, rozmery: max. 115x70x45mm </t>
  </si>
  <si>
    <t xml:space="preserve">Audio-Video konferenčné zariadenie ..model C (viď. Príloha č. 3 - Audio-Video konferenčné zariadenie ..model C)  </t>
  </si>
  <si>
    <t>Audio-Video konferenčné zariadenie ..model D (viď. Príloha č. 4 - Audio-Video konferenčné zariadenie ..model D)</t>
  </si>
  <si>
    <t xml:space="preserve">Notebook s min. parametrami: CPU 10 jadier, priemerné výpočtové skóre min. 14000, Pamäť: min16GB, Kapacita disku: min. 512 GB SSD; Displej: 15.6" Webkamera: áno (HD 720p), Wi-Fi áno (802.11ac), Bluetooth® áno; klávesnica česká/slovenská - s numerickou klávesnicou, Čítačka odtlačku prsta: Áno; Konektivita min. po 1x: univerzálny zvukový konektor, port USB 3.2, port USB 2.0, port HDMI 1.4, port USB 3.2 Type-C®; DisplayPort Alt , RJ-45 1GB, slot pre SD kartu, Operačný systém: min. Windows 11 Pro 64, alebo ekvivalent; </t>
  </si>
  <si>
    <r>
      <t>86“dotykova obrazovka, typ podsvietenia - LED</t>
    </r>
    <r>
      <rPr>
        <b/>
        <sz val="11"/>
        <color theme="1"/>
        <rFont val="Garamond"/>
        <family val="1"/>
        <charset val="238"/>
      </rPr>
      <t xml:space="preserve">, </t>
    </r>
    <r>
      <rPr>
        <b/>
        <sz val="12"/>
        <color theme="1"/>
        <rFont val="Garamond"/>
        <family val="1"/>
        <charset val="238"/>
      </rPr>
      <t>Minimálne parametre</t>
    </r>
    <r>
      <rPr>
        <sz val="12"/>
        <color theme="1"/>
        <rFont val="Garamond"/>
        <family val="1"/>
        <charset val="238"/>
      </rPr>
      <t xml:space="preserve">: </t>
    </r>
    <r>
      <rPr>
        <sz val="11"/>
        <color theme="1"/>
        <rFont val="Garamond"/>
        <family val="1"/>
        <charset val="238"/>
      </rPr>
      <t>Rozlíšenie 4K Ultra HD (3840 x 2160), Jas: 490 cd/m², Antireflexné a tvrdené sklo proti odtlačkom prstov; Dotyková funkcia: 40 dotykových bodov (Windows), 32 dotykových bodov (Android), Wi-Fi, Bluetooth, Gigabit Ethernet (in/out) , NFC; Vstavaný OS: Android 13 alebo vyšší alebo ekvivalent, 8-jadrový procesor, 8GB RAM + 64GB úložisko, funkcia: witeboard, web prehliadač, zdielanie obrazovky, mikrofóny +  potlačenie spatnej väzby , porty USB-C in (65W), 4 vstupy HDMI + 1 výstup HDMI;  audio systém, audio out :  jack 3,5 + S/PDIF optical 
Príslušenstvo:
- farebné perá min. 2ks na dynamickú prácu s obsahom
- Držiak na montáž na stenu, VESA 800 × 600 mm, nosnosť min 70kg
- Inštalačný materiál</t>
    </r>
  </si>
  <si>
    <t>Cena celkom bez DPH</t>
  </si>
  <si>
    <t>Cena celkom s DPH 23 %</t>
  </si>
  <si>
    <t>Jedn. cena s DPH</t>
  </si>
  <si>
    <t xml:space="preserve">WACO rádiový teplomer/vlhkomer alebo funkčne ekvivalentné riešenie - rádiové rozhranie, frekvenčné pásmo: 868,0 - 868,6 MHz, bezdrôtová technológia: WACO, protokoly: WACO, modulácia: WACO GFSK, Šírka kanálov: WACO 100 kHz, 15 kHz, vysielací výkon: 10–25 mW, citlivosť prijímača: WACO -114 dBm, rádiová prenosová rýchlosť: WACO 2400, 3800 bps, výstupná impedancia: 50 Ω, anténa: externá, konektor SMA-female, meranie teploty rozsah meranej teploty: min. -40 až 125 °C, rozlišenie meranej teploty: 0.1 °C, presnosť merania teploty: min. ±0.2 °C (v rozsahu teplôt -20 ÷ 85 °C), napájenie batéria: Li-SOCI2, kapacita Batéria: 7 Ah, výdrž Batéria: 7 rokov, fyzické vlastnosti dĺžka: 121 mm (samotný box), 153 mm (vrátane montážnych prírub), 190 mm (vrátane malej antény), Šírka: 57 mm, výška: 51 mm, hmotnosť: 220 g, prevádzkové podmienky rozsah teplôt: min. -20 až +50 ⁰C, skladovacie teploty: min. 0 až +40 ⁰C, relatívna vlhkosť: max. 90 % (bez kondenzácie), stupeň krytia: IP65, konfigurácia UART UART prenosová rýchlosť: 9,6 kbps, metóda prenosu: asynchrónna, UART parametre: 8 datových bitov, 1 stop bit, bez parity, napäťová úroveň: 3,6 V (CMOS) </t>
  </si>
  <si>
    <t xml:space="preserve">WACO virtuálna zbernica M-BUS Master - alebo funkčne ekvivalentné riešenie - rádiové rozhranie, frekvenčné pásmo: 868,0 - 868,6 MHz, bezdrôtová technológia: WACO alebo funkčne ekvivalentné riešenie , protokoly: WACO, M-BUS alebo funkčne ekvivalentné riešenie , modulácia: WACO GFSK alebo funkčne ekvivalentné riešenie , Šírka kanálov: WACO 100 kHz, 15 kHz, wM-BUS 200 kHz, LoRa 125 kHz, vysielací výkon: 10–25 mW, citlivosť prijímača: WACO -114 dBm alebo funkčne ekvivalentné riešenie , rádiová prenosová rýchlosť: WACO 2400, 3800 bps alebo funkčne ekvivalentné riešenie ; výstupná impedancia: 50 Ω, anténa: externá, konektor SMA-female, dátové rozhranie fyzické rozhranie: M-Bus, prenosová rýchlosť: 300 - 9600 Bd, dátové protokoly: M-Bus, IEC 62056, Modbus, maximálny počet zariadení: 2, napájenie batéria: Li-SOCI2, kapacita Batéria: 13 Ah, výdrž Batéria: 6 rokov, fyzické vlastnosti dĺžka: 121 mm (samotný box), 153 mm (vrátane montážnych prírub), 190 mm (vrátane malej antény), Šírka: 57 mm, výška: 51 mm, hmotnosť: 220 g, prevádzkové podmienky rozsah teplôt: min. -20 až +50 ⁰C, skladovacie teploty: min. 0 až +40 ⁰C, relatívna vlhkosť: max. 90 % (bez kondenzácie), stupeň krytia: IP65, konfigurácia UART UART prenosová rýchlosť: 9,6 kbps, metóda prenosu: asynchrónna, UART parametre: 8 datových bitov, 1 stop bit, bez parity, napäťová úroveň: 3,6 V (CMOS) </t>
  </si>
  <si>
    <t xml:space="preserve">WACO virtuálna zbernica RS-485 - alebo funkčne ekvivalentné riešenie- rádiové rozhranie, frekvenčné pásmo: 868,0 - 868,6 MHz, bezdrôtová technológia: WACO, protokoly -alebo funkčne ekvivalentné riešenie: WACO, modulácia: WACO GFSK alebo funkčne ekvivalentné riešenie, Šírka kanálov: WACO 100 kHz, 15 kHz alebo funkčne ekvivalentné riešenie, vysielací výkon: 10–25 mW, citlivosť prijímača: WACO -114 dBm -alebo funkčne ekvivalentné riešenie, rádiová prenosová rýchlosť: WACO 2400, 3800 bps -alebo funkčne ekvivalentné riešenie, výstupná impedancia: 50 Ω, anténa: externá, konektor SMA-female, dátové rozhranie fyzické rozhranie: RS-485, prenosová rýchlosť: 300 - 19200 Bd, dátové protokoly: M-Bus, IEC 62056, Modbus, maximálny počet zariadení: 4, napájenie batéria: Li-SOCI2, kapacita Batéria: 7 Ah, výdrž Batéria: 7 rokov, fyzické vlastnosti dĺžka: 121 mm (samotný box), 153 mm (vrátane montážnych prírub), 190 mm (vrátane malej antény), Šírka: 57 mm, výška: 51 mm, hmotnosť: 220 g, prevádzkové podmienky rozsah teplôt: min. -20 až +50 ⁰C, skladovacie teploty: min. 0 až +40 ⁰C, relatívna vlhkosť: max. 90 % (bez kondenzácie), stupeň krytia: IP65, konfigurácia UART UART prenosová rýchlosť: 9,6 kbps, metóda prenosu: asynchrónna, UART parametre: 8 datových bitov, 1 stop bit, bez parity, napäťová úroveň: 3,6 V (CMOS) </t>
  </si>
  <si>
    <t>LoRaWAN datalogger pre pripojenie analógových signálov -minimálne 2 analógové vstupy,
podpora vstupov 4–20 mA a 0–10 V alebo ekvivalentných analógových rozhraní,
podpora OTAA a ABP alebo ekvivalentných autentifikačných mechanizmov,
napájanie v rozsahu približne 5 – 36 V DC alebo ekvivalentné,
stupeň krytia minimálne IP67 alebo vyšší,
montáž na DIN lištu alebo ekvivalentný montážny systém,
prevádzkový teplotný rozsah minimálne od -25 °C do +70 °C alebo širší,
maximálne rozmery približne do 170 × 70 × 40 mm alebo menšie,
prípustné sú ekvivalentné technické riešenia pri zachovaní rovnakej alebo vyššej funkčnosti</t>
  </si>
  <si>
    <t>LoRaWAN datalogger pre detekciu zopnutia kontaktov - minimálne 4 digitálne vstupy pre detekciu zopnutia suchého kontaktu alebo ekvivalentných impulzných vstupov,
podpora bezdrôtovej komunikácie LoRaWAN alebo ekvivalentných LPWAN technológií,
podpora OTAA a ABP alebo ekvivalentných autentifikačných mechanizmov,
napájanie z akumulátora alebo ekvivalentného autonómneho zdroja energie,
stupeň krytia minimálne IP67 alebo vyšší,
montáž na DIN lištu alebo ekvivalentný montážny systém,
prevádzkový teplotný rozsah minimálne od -25 °C do +70 °C alebo širší,
maximálne rozmery približne do 170 × 70 × 40 mm alebo menšie,
prípustné sú ekvivalentné technické riešenia pri zachovaní rovnakej alebo vyššej funkčnosti.</t>
  </si>
  <si>
    <t>Jedn. cena
s DPH</t>
  </si>
  <si>
    <t>Audio-Video konferenčné zariadenie ..model B (viď. Príloha č. 2 - Audio-Video konferenčné zariadenie ..model B)</t>
  </si>
  <si>
    <t>1.9 Diskové pole ..(viď Príloha č. 6 - Diskové pole, min. parametre)</t>
  </si>
  <si>
    <t>5. Industry 4.0 - obrazovky (1.15)  ..zobrazovacie jednotky umiestnené v 4.0</t>
  </si>
  <si>
    <t>6. Komunikačná platforma pre online a hybridné (časť ľudí online a časť v triede/prednáškovej sále) školenia, kontinuálnu spoluprácu, konferencie a vzdelávania. Požaduje sa podpora hlasových a video konferenčných spojení do spoločného online stretnutia. Minimálna kapacita online stretnutí musí byť 1 000 účastníkov... min. 7 užívateľských video zariadení + min. 7 používateľských licencií na 5 rokov   .. (viď. Príloha č. 5 - Komunikačná platforma)</t>
  </si>
  <si>
    <t>7. Audio-Video konferenčné zariadenie ..model C (Príloha č. 3 - Audio-Video konferenčné zariadenie ..model C)
(zariadenie umiestnené v miestnosti 1.15)</t>
  </si>
  <si>
    <t xml:space="preserve">8. Prístupový systém 
1x Access Commander–PRO-Nová inštalácia alebo ekvivalent    - 100 zariadení,1000 užívateľov, LDAPO, CSV, APB
1x Access Commander Box - mini PC alebo ekvivalent, vhodné až pre 500 zariadení a 7000 užívateľov. Obsahuje licenciu BASIC, alebo ekvivalent
6x Autonómne čítačky, Access Unit 2.0 Bluetooth &amp; RFID - 125kHz, 13.56MHz, NFC 
6x Príslušenstvo pre inštaláciu, IP Verso - Rám pre inštaláciu na povrch, 1 modul - čierny 
6x Inteligentné rozšírenie, IP interkom - Security relé    </t>
  </si>
  <si>
    <r>
      <t xml:space="preserve">1.1         Switch typ 1 - 3 ks:  Prepínač 48 portový GigabitEthernet PoE
GigabitEthernet 10/100/1000 portov s podporou POE+ 	48
S podporou napájania cez Ethernet PoE+ a PoE bankou; Počet Uplink portov 10 Gigabit Ethernet SFP+, voliteľne možnosť osadiť uplink modulom s inou priepustnosťou portov a inou hustotov portov 8; Stackovanie: Zabudovaná stohovacia zbernica s priepustnosťou min. 480 Gbps. Možnosť zapojiť až 8 prepínačov do stohu. Pamäť:	RAM: min. 8GB, Flash: min. 16GB; Priepustnosť:	 min. 190 Mpps a v stohu až  547 Mpps; Prepínacia kapacita:	 </t>
    </r>
    <r>
      <rPr>
        <b/>
        <sz val="11"/>
        <color theme="1"/>
        <rFont val="Garamond"/>
        <family val="1"/>
        <charset val="238"/>
      </rPr>
      <t>min.</t>
    </r>
    <r>
      <rPr>
        <sz val="11"/>
        <color theme="1"/>
        <rFont val="Garamond"/>
        <family val="1"/>
        <charset val="238"/>
      </rPr>
      <t xml:space="preserve"> 256 Gbps a v stohu až 736  Gbps; 
Diskové úložisko:	 </t>
    </r>
    <r>
      <rPr>
        <b/>
        <sz val="11"/>
        <color theme="1"/>
        <rFont val="Garamond"/>
        <family val="1"/>
        <charset val="238"/>
      </rPr>
      <t>min.</t>
    </r>
    <r>
      <rPr>
        <sz val="11"/>
        <color theme="1"/>
        <rFont val="Garamond"/>
        <family val="1"/>
        <charset val="238"/>
      </rPr>
      <t xml:space="preserve"> 240G SSD,</t>
    </r>
    <r>
      <rPr>
        <sz val="11"/>
        <rFont val="Garamond"/>
        <family val="1"/>
        <charset val="238"/>
      </rPr>
      <t xml:space="preserve"> softvérové  aktualizácie na obdobie 60 mesiacov v režime 8x5xNBD. </t>
    </r>
  </si>
  <si>
    <r>
      <t xml:space="preserve">1.2         Switch typ 2 - 2 ks:  Prepínač 48 portový GigabitEthernet
Zariadenie:	Modulárny manažovateľný L3 prepínač s podporou IPv4 a IPv6; GigabitEthernet 10/100/1000 portov s podporou POE+ 48; Možnosť osadiť uplink modul -  možnosť osadiť uplink modulom s voliteľnou priepustnosťou portov 1/10G SFP+ alebo 40G QSFP; Stackovanie: Zabudovaná stohovacia zbernica s priepustnosťou min. 480 Gbps pri stohovaní prepínačov rovnakej série. Možnosť zapojiť až 8 prepínačov do stohu. Stohovací kábel. Pamäť:	 RAM: </t>
    </r>
    <r>
      <rPr>
        <b/>
        <sz val="11"/>
        <rFont val="Garamond"/>
        <family val="1"/>
        <charset val="238"/>
      </rPr>
      <t>min.</t>
    </r>
    <r>
      <rPr>
        <sz val="11"/>
        <rFont val="Garamond"/>
        <family val="1"/>
        <charset val="238"/>
      </rPr>
      <t xml:space="preserve"> 8GB, Flash: </t>
    </r>
    <r>
      <rPr>
        <b/>
        <sz val="11"/>
        <rFont val="Garamond"/>
        <family val="1"/>
        <charset val="238"/>
      </rPr>
      <t>min.</t>
    </r>
    <r>
      <rPr>
        <sz val="11"/>
        <rFont val="Garamond"/>
        <family val="1"/>
        <charset val="238"/>
      </rPr>
      <t xml:space="preserve"> 16GB
Priepustnosť:	 </t>
    </r>
    <r>
      <rPr>
        <b/>
        <sz val="11"/>
        <rFont val="Garamond"/>
        <family val="1"/>
        <charset val="238"/>
      </rPr>
      <t xml:space="preserve">min. </t>
    </r>
    <r>
      <rPr>
        <sz val="11"/>
        <rFont val="Garamond"/>
        <family val="1"/>
        <charset val="238"/>
      </rPr>
      <t xml:space="preserve">190 Mpps a v stohu až  547 Mpps Prepínacia kapacita:	</t>
    </r>
    <r>
      <rPr>
        <b/>
        <sz val="11"/>
        <rFont val="Garamond"/>
        <family val="1"/>
        <charset val="238"/>
      </rPr>
      <t>min.</t>
    </r>
    <r>
      <rPr>
        <sz val="11"/>
        <rFont val="Garamond"/>
        <family val="1"/>
        <charset val="238"/>
      </rPr>
      <t xml:space="preserve"> 256 Gbps a v stohu až 736  Gbps
Diskové úložisko:	 min. 240G SSD;  softvérové  aktualizácie na obdobie 60 mesiacov v režime 8x5xNBD. </t>
    </r>
  </si>
  <si>
    <r>
      <t xml:space="preserve">Aktívny smerový reproduktor - zvuková sprcha, rozmer 600x600, </t>
    </r>
    <r>
      <rPr>
        <b/>
        <sz val="11"/>
        <color theme="1"/>
        <rFont val="Garamond"/>
        <family val="1"/>
        <charset val="238"/>
      </rPr>
      <t>min. patrametre :</t>
    </r>
    <r>
      <rPr>
        <sz val="11"/>
        <color theme="1"/>
        <rFont val="Garamond"/>
        <family val="1"/>
        <charset val="238"/>
      </rPr>
      <t xml:space="preserve">  Vyžarovací uhol 4°/4°, SPL -  85dB, kompatibilita VESA -100x100, napajaci zdroj 24V, audio vstup - 2xRCA (stereo) , Frekvenčný rozsah - min. 250 Hz – 16 kHz</t>
    </r>
  </si>
  <si>
    <r>
      <t xml:space="preserve">Digital signage player, podporuje dekódovanie H.264 &amp; H.265, </t>
    </r>
    <r>
      <rPr>
        <b/>
        <sz val="11"/>
        <color theme="1"/>
        <rFont val="Garamond"/>
        <family val="1"/>
        <charset val="238"/>
      </rPr>
      <t xml:space="preserve">minimálne parametre: </t>
    </r>
    <r>
      <rPr>
        <sz val="11"/>
        <color theme="1"/>
        <rFont val="Garamond"/>
        <family val="1"/>
        <charset val="238"/>
      </rPr>
      <t>profily Dolby Vision a HDR10 + , prehrávanie Full HD a 4K vrátane režimu Mosaic, prehrávanie viacerých modulových prostriedkov HTML5 vrátane jazyka Javascript, animácií CSS, WebGL, Gigabit Ethernet s PoE +, GPIO, IR, analógový / digitálny zvuk, rozhranie M.2 SSD PCIe, sériové, duálne USB (typ A a C),1Gb Ethernetom, duálne dekódovanie dvoch 4Kp60 videí, 4K plne rozlíšenou grafikou, PoE+ a HDMI In pre prehrávanie živej televízie</t>
    </r>
  </si>
  <si>
    <r>
      <t xml:space="preserve">Reproduktor subwoofer pasívny inštalačný, </t>
    </r>
    <r>
      <rPr>
        <b/>
        <sz val="11"/>
        <color theme="1"/>
        <rFont val="Garamond"/>
        <family val="1"/>
        <charset val="238"/>
      </rPr>
      <t xml:space="preserve"> min. parametre:</t>
    </r>
    <r>
      <rPr>
        <sz val="11"/>
        <color theme="1"/>
        <rFont val="Garamond"/>
        <family val="1"/>
        <charset val="238"/>
      </rPr>
      <t>Výkon RMS/MAX : 100/400 W, Impedancia : 8 ohm, Citlivosť : 83dB, Frekvenčný rozsah 45Hz - 200Hz (-10dB), Akustický tlak (max. W/1 m)  108dB</t>
    </r>
  </si>
  <si>
    <r>
      <t xml:space="preserve">Dvojpásmová skrinková reproduktorová sústava , </t>
    </r>
    <r>
      <rPr>
        <b/>
        <sz val="11"/>
        <color theme="1"/>
        <rFont val="Garamond"/>
        <family val="1"/>
        <charset val="238"/>
      </rPr>
      <t xml:space="preserve">min. parametre: </t>
    </r>
    <r>
      <rPr>
        <sz val="11"/>
        <color theme="1"/>
        <rFont val="Garamond"/>
        <family val="1"/>
        <charset val="238"/>
      </rPr>
      <t>Výkon (RMS/Max.) : 60/240 W, Impedancia : 16 ohm, Citlivosť : 89dB, Frekvenčný rozsah 50Hz - 20kHz (-10dB), Vyžarovací uhol 160°/160°, Veľkosť meničov : HF 1", LF 5,1/4",Akustický tlak (max. W/1 m)  110dB</t>
    </r>
  </si>
  <si>
    <r>
      <t xml:space="preserve">Dvojpásmová podhľadová  reproduktorová sústava ,  </t>
    </r>
    <r>
      <rPr>
        <b/>
        <sz val="11"/>
        <color theme="1"/>
        <rFont val="Garamond"/>
        <family val="1"/>
        <charset val="238"/>
      </rPr>
      <t>min. parametre</t>
    </r>
    <r>
      <rPr>
        <sz val="11"/>
        <color theme="1"/>
        <rFont val="Garamond"/>
        <family val="1"/>
        <charset val="238"/>
      </rPr>
      <t>:Výkon (RMS/Max.) : 50/200 W, Impedancia : 8 ohm, Citlivosť : 85dB, Frekvenčný rozsah 55Hz - 20kHz (-10dB), Vyžarovací uhol 155°/155°, Veľkosť meničov : HF 1", LF 5",Akustický tlak (max. W/1 m)  102dB</t>
    </r>
  </si>
  <si>
    <r>
      <t xml:space="preserve">Pohľadový subwoofer ,  </t>
    </r>
    <r>
      <rPr>
        <b/>
        <sz val="11"/>
        <color theme="1"/>
        <rFont val="Garamond"/>
        <family val="1"/>
        <charset val="238"/>
      </rPr>
      <t>min. parametre</t>
    </r>
    <r>
      <rPr>
        <sz val="11"/>
        <color theme="1"/>
        <rFont val="Garamond"/>
        <family val="1"/>
        <charset val="238"/>
      </rPr>
      <t>:Výkon RMS/MAX : 50/200 W, Impedancia : 8 ohm, Citlivosť : 83dB, Frekvenčný rozsah 32Hz - 200Hz (-10dB), Akustický tlak (max. W/1 m)  103dB</t>
    </r>
  </si>
  <si>
    <r>
      <t>Štvor-kanálový výkonový zosilňovač 4 x 350W ,</t>
    </r>
    <r>
      <rPr>
        <b/>
        <sz val="11"/>
        <color theme="1"/>
        <rFont val="Garamond"/>
        <family val="1"/>
        <charset val="238"/>
      </rPr>
      <t xml:space="preserve"> min. parametre: </t>
    </r>
    <r>
      <rPr>
        <sz val="11"/>
        <color theme="1"/>
        <rFont val="Garamond"/>
        <family val="1"/>
        <charset val="238"/>
      </rPr>
      <t xml:space="preserve">Frekvenčný rozsah (-3 dB): 20 Hz – 20 kHz, Odstup Signál / šum : &gt;95dB, THD+N (@ 1 kHz): &lt; 0.05%, Crosstalk (@ 1 kHz): &gt; 70 dB, Typ zosilňovača: Class D, Citlivosť vstupov: 19.5 dB ~ 27 dB, Vstupná impedancia:10 kΩ sym.,  Vstupné konektory: XLR &amp; 3-pin Euro Terminal Block (3.81 mm), Výstupné konektory: Speakon &amp; 2-pin Euro Terminal Block (5.08 mm), Damping factor:&gt;200, Chladenie: Tepelne ovládaný ventilátor, RMS výkon: @ 4 Ω Stereo - 4 x 350 W, @ 8 Ω Bridge - 2 x 700 W , @ 8 Ω Stereo - 4 x 220 W, Vstavaný DSP, UŽÍVATEĽSKÝ A ADMIN PRÍSTUP - (zamykateľné pomocou PIN a USB) </t>
    </r>
  </si>
  <si>
    <r>
      <t xml:space="preserve">rezervačný systém s dotykovou obrazovkou min. 7" , typ obrazovky - Si-TFT LCD,  </t>
    </r>
    <r>
      <rPr>
        <b/>
        <sz val="11"/>
        <color theme="1"/>
        <rFont val="Garamond"/>
        <family val="1"/>
        <charset val="238"/>
      </rPr>
      <t>min. parametre:</t>
    </r>
    <r>
      <rPr>
        <sz val="11"/>
        <color theme="1"/>
        <rFont val="Garamond"/>
        <family val="1"/>
        <charset val="238"/>
      </rPr>
      <t xml:space="preserve"> rozlišenie - 1280x800,  pozorovací uhol +-80°H/V,802-1X podpora, PoE, IP30, RJ45 10/100BaseT Ethernet, podpora komunikácie cez proxy server , Kompatibilné napr. s Microsoft 365, Microsoft Exchange, Google Workspace, IceWarp a Zimbra</t>
    </r>
  </si>
  <si>
    <r>
      <t xml:space="preserve">Centralizovaná obsluha pre každý panel, administrácia systému jednoduchým webovým rozhraním, štatistiky a analýza obsadenia miestností, HDMI výstup </t>
    </r>
    <r>
      <rPr>
        <b/>
        <sz val="11"/>
        <color theme="1"/>
        <rFont val="Garamond"/>
        <family val="1"/>
        <charset val="238"/>
      </rPr>
      <t xml:space="preserve">min. </t>
    </r>
    <r>
      <rPr>
        <sz val="11"/>
        <color theme="1"/>
        <rFont val="Garamond"/>
        <family val="1"/>
        <charset val="238"/>
      </rPr>
      <t>1920x1080 , Desktop, LED indikácia stavu, RJ45 pripojenie</t>
    </r>
  </si>
  <si>
    <r>
      <t xml:space="preserve">Prehrávač s prehľadom rezervácií, </t>
    </r>
    <r>
      <rPr>
        <b/>
        <sz val="11"/>
        <color theme="1"/>
        <rFont val="Garamond"/>
        <family val="1"/>
        <charset val="238"/>
      </rPr>
      <t xml:space="preserve">minimálne parametre: </t>
    </r>
    <r>
      <rPr>
        <sz val="11"/>
        <color theme="1"/>
        <rFont val="Garamond"/>
        <family val="1"/>
        <charset val="238"/>
      </rPr>
      <t>HDMI 2.0 výstup pre veľkoformátový displej, Single Room mód pre kalendár a uvítaciu obrazovku, HDMI výstup 1920x1080 a 4K, 802-1X podpora,PoE/PoE+,  podpora komunikácie cez proxy server, RJ45 pripojenie, Kompatibilné s Microsoft 365, Microsoft Exchange, Google Workspace, IceWarp a Zimbra</t>
    </r>
  </si>
  <si>
    <r>
      <t xml:space="preserve">Technológia panelu IPS s Edge LED podsvietením s natívnym rozlíšením	 </t>
    </r>
    <r>
      <rPr>
        <b/>
        <sz val="11"/>
        <color theme="1"/>
        <rFont val="Garamond"/>
        <family val="1"/>
        <charset val="238"/>
      </rPr>
      <t>min</t>
    </r>
    <r>
      <rPr>
        <sz val="11"/>
        <color theme="1"/>
        <rFont val="Garamond"/>
        <family val="1"/>
        <charset val="238"/>
      </rPr>
      <t>. 3840 x 2160, Veľkosť obrazovky</t>
    </r>
    <r>
      <rPr>
        <b/>
        <sz val="11"/>
        <color theme="1"/>
        <rFont val="Garamond"/>
        <family val="1"/>
        <charset val="238"/>
      </rPr>
      <t xml:space="preserve"> min.</t>
    </r>
    <r>
      <rPr>
        <sz val="11"/>
        <color theme="1"/>
        <rFont val="Garamond"/>
        <family val="1"/>
        <charset val="238"/>
      </rPr>
      <t xml:space="preserve"> [palce/cm] 55 / 138.8, Aspect Ratio 16:9 Jas [cd/m²] 500, Contrast Ratio≥ 8000:1 1,Doba odozvy (typ.) [ms] 8, Obnovovací frekvencia [Hz] 60, Haze Level Pro 28%, 1 x DisplayPort (HDCP); 2 x HDMI (HDCP), LAN 100Mbit; RS232, senzor okolného osvetlenia, tepelné programovateľné senzory, VESA 300x300, montáž na šírku a na výšku, prevádzka 24/7</t>
    </r>
  </si>
  <si>
    <t>Cena bez DPH</t>
  </si>
  <si>
    <t>Cena s DPH 23 %</t>
  </si>
  <si>
    <t>Držiak na montáž na stenu, kompatibilita s roztečou uchytenia typu VESA 400 × 400 mm alebo ekvivalentným štandardom uchytenia, nosnosť min 55kg</t>
  </si>
  <si>
    <r>
      <rPr>
        <b/>
        <sz val="11"/>
        <rFont val="Garamond"/>
        <family val="1"/>
        <charset val="238"/>
      </rPr>
      <t xml:space="preserve">min. </t>
    </r>
    <r>
      <rPr>
        <sz val="11"/>
        <rFont val="Garamond"/>
        <family val="1"/>
        <charset val="238"/>
      </rPr>
      <t xml:space="preserve">86“dotykova obrazovka, typ podsvietenia - LED, </t>
    </r>
    <r>
      <rPr>
        <b/>
        <sz val="11"/>
        <rFont val="Garamond"/>
        <family val="1"/>
        <charset val="238"/>
      </rPr>
      <t>Parametre min.:</t>
    </r>
    <r>
      <rPr>
        <sz val="11"/>
        <rFont val="Garamond"/>
        <family val="1"/>
        <charset val="238"/>
      </rPr>
      <t xml:space="preserve"> Rozlíšenie 4K Ultra HD (3840 x 2160), Jas: 490 cd/m², Antireflexné a tvrdené sklo proti odtlačkom prstov; Dotyková funkcia: 40 dotykových bodov (Windows), 32 dotykových bodov (Android), Wi-Fi, Bluetooth, Gigabit Ethernet (in/out) , NFC; Vstavaný OS: Android 13 alebo vyšší alebo ekvivalent,min. 8-jadrový procesor, min. 8GB RAM + min. 64GB úložisko, funkcia: witeboard, web prehliadač, zdielanie obrazovky, mikrofóny +  potlačenie spatnej väzby , porty USB-C in (65W), 4 vstupy HDMI + 1 výstup HDMI;  audio systém, audio out :  jack 3,5 + S/PDIF optical 
Príslušenstvo:
- farebné perá min. 2ks na dynamickú prácu s obsahom
- Držiak na montáž na stenu, kompatibilita s roztečou uchytenia typu VESA 800 × 600 mm alebo ekvivalentným štandardom uchytenia, nosnosť min 70kg
- Inštalačný materiál</t>
    </r>
  </si>
  <si>
    <r>
      <t xml:space="preserve">Dotyková obrazovka 64,5", </t>
    </r>
    <r>
      <rPr>
        <b/>
        <sz val="11"/>
        <rFont val="Garamond"/>
        <family val="1"/>
        <charset val="238"/>
      </rPr>
      <t>min. parametre :</t>
    </r>
    <r>
      <rPr>
        <sz val="11"/>
        <rFont val="Garamond"/>
        <family val="1"/>
        <charset val="238"/>
      </rPr>
      <t xml:space="preserve"> Rozlíšenie 3840 x 2160 (16:9), Počet farieb : 10-bit (1.07 bil.),  Jas 500 nit - panel, Kontrast 1100:1, Pozorovacie uhly 178/178 H/V, Doba odozvy 8ms, Vstupy : 3xHDMI, 1xDP ,2x USB, vstavane reproduktory 2x10W, audio line out - jack 3,5,  Prevádzka 24/7,   Spotreba :  157W , kompatibilita s roztečou uchytenia typu VESA 400x400 mm a 600x600 mm alebo ekvivalentným štandardom uchytenia, spôsob inštalácie : Portrait/Landscape/Tilt (≤15°) + Tabletop Mode</t>
    </r>
  </si>
  <si>
    <t xml:space="preserve">Audio-Video konferenčné zariadenie ..model A (viď. Príloha č. 1 - Audio-Video konferenčné zariadenie ..model A)  </t>
  </si>
  <si>
    <r>
      <t xml:space="preserve">LED pre vnútorné použitie </t>
    </r>
    <r>
      <rPr>
        <b/>
        <sz val="11"/>
        <color theme="1"/>
        <rFont val="Garamond"/>
        <family val="1"/>
        <charset val="238"/>
      </rPr>
      <t>min.</t>
    </r>
    <r>
      <rPr>
        <sz val="11"/>
        <color theme="1"/>
        <rFont val="Garamond"/>
        <family val="1"/>
        <charset val="238"/>
      </rPr>
      <t xml:space="preserve"> 2.5 mm 220" FullHD (1920 x 1080) vrátane inštalačnej konštrukcie a kontrolera, Usporiadanie bodov -3 v 1 SMD,  typ  LED - SMD (1415),  veľkosť obrazovky [palce/cm] - 220 / 559, Pomer strán - 16:9, Rozteč bodov [mm]- 2.5, Jas (max.) [cd/m²] - 1000, Životnosť - 100000 hrs (50% jas), Kontrastný pomer (typ.) - 5000:1, Pozorovacie uhly [°] - 160 H / 140 V, spracovanie farieb - 16 bit, Farebná teplota [K]3000 - 9500 , Celková spotreba energie [W] - 3008 typ. / 7680 max.; kontroler : video vstup -  1 x 3G SDI; 1 x DVI-D; 1 x HDMI ,  
Príslušenstvo:
- Diaľkový spínač napájania pre LED stenu, pričom obmedzuje nábehový prúd a eliminuje stratu napájania v pohotovostnom režime;
- Kabeláž</t>
    </r>
  </si>
  <si>
    <r>
      <t xml:space="preserve">Riadiaca jednotka, </t>
    </r>
    <r>
      <rPr>
        <b/>
        <sz val="11"/>
        <color theme="1"/>
        <rFont val="Garamond"/>
        <family val="1"/>
        <charset val="238"/>
      </rPr>
      <t>min. parametre</t>
    </r>
    <r>
      <rPr>
        <sz val="11"/>
        <color theme="1"/>
        <rFont val="Garamond"/>
        <family val="1"/>
        <charset val="238"/>
      </rPr>
      <t>:  4-jadrový procesor,  2 GB RAM+ 8GB Flash, riadiace v/v rozhrania : 4x digitálny v/v port,1x RS-232/RS-422/RS-485 +  2x RS-232, 2xIR výstup, 4x digitálne I/O , 1x LAN (RJ45)  + 3 x AV LAN (RJ45) (2xPoE+), 4x Relé výstupy, 1/2RU , podpora protokolov KNX,DALI, podporuje štandardné priemyselné komunikačné protokoly HTTP (insecure), HTTPS, SSH, SFTP, SMTP, NTP, Discovery Service, DHCP, DNS, ICMP, 802.1X, a IPv4</t>
    </r>
  </si>
  <si>
    <r>
      <t xml:space="preserve">AV prezentačný prepínač 3/1, Prepína USB zariadenia medzi tromi vstupmi AV zdroja odosielanými na výstupný displej (5xUSB-A pre zariadenia), </t>
    </r>
    <r>
      <rPr>
        <b/>
        <sz val="11"/>
        <color theme="1"/>
        <rFont val="Garamond"/>
        <family val="1"/>
        <charset val="238"/>
      </rPr>
      <t xml:space="preserve">minimálne parametre: </t>
    </r>
    <r>
      <rPr>
        <sz val="11"/>
        <color theme="1"/>
        <rFont val="Garamond"/>
        <family val="1"/>
        <charset val="238"/>
      </rPr>
      <t>Vstupy: 1x HDMI + USB-B, 1x DP+ USB -B,  1x USB-C, Výstup: 1x HDMI , podporuje rozlíšenie počítača a videa až do 4K/60 @ 4:4:4, Poskytuje až 60 W na USB-C vstupe pre pripojené zariadenia, Automatické prepínanie vstupu</t>
    </r>
  </si>
  <si>
    <r>
      <t xml:space="preserve">Prevodník AV na IP (prenos obrazu a zvuku po 1Gbps ethernetovom vedení ) s podporou prenosu USB a Ethernetu. </t>
    </r>
    <r>
      <rPr>
        <b/>
        <sz val="11"/>
        <color theme="1"/>
        <rFont val="Garamond"/>
        <family val="1"/>
        <charset val="238"/>
      </rPr>
      <t>Minimálne parametre:</t>
    </r>
    <r>
      <rPr>
        <sz val="11"/>
        <color theme="1"/>
        <rFont val="Garamond"/>
        <family val="1"/>
        <charset val="238"/>
      </rPr>
      <t xml:space="preserve">  prenos videa z rozlíšením až  4K/60 4:4:4 , podpora HDCP 2.3, Možnosť napajania PoE+, Podpora signálov DVI v 1.0, HDMI v1.4 a v2.0, HDCP v1.4 a v2.3, obojsmery RS-232 port, USB-C port podporuje zariadenia USB 2.0  (až 480Mb/s)</t>
    </r>
  </si>
  <si>
    <r>
      <t>Prevodník AV na IP (prenos obrazu a zvuku po 1Gbps ethernetovom vedení )</t>
    </r>
    <r>
      <rPr>
        <b/>
        <sz val="11"/>
        <color theme="1"/>
        <rFont val="Garamond"/>
        <family val="1"/>
        <charset val="238"/>
      </rPr>
      <t xml:space="preserve"> Minimálne parametre: </t>
    </r>
    <r>
      <rPr>
        <sz val="11"/>
        <color theme="1"/>
        <rFont val="Garamond"/>
        <family val="1"/>
        <charset val="238"/>
      </rPr>
      <t xml:space="preserve"> prenos videa z rozlíšením až  4K/60 4:4:4 , podpora HDCP 2.3, Možnosť napajania PoE+, Podpora signálov DVI v 1.0, HDMI v1.4 a v2.0, HDCP v1.4 a v2.3, obojsmery RS-232 port, </t>
    </r>
  </si>
  <si>
    <r>
      <t xml:space="preserve">Prevodník IP na AV (prenos obrazu a zvuku po 1Gbps ethernetovom vedení ) s pozdporou prenosu USB a Ethernetu. </t>
    </r>
    <r>
      <rPr>
        <b/>
        <sz val="11"/>
        <color theme="1"/>
        <rFont val="Garamond"/>
        <family val="1"/>
        <charset val="238"/>
      </rPr>
      <t>Minimálne parametre:</t>
    </r>
    <r>
      <rPr>
        <sz val="11"/>
        <color theme="1"/>
        <rFont val="Garamond"/>
        <family val="1"/>
        <charset val="238"/>
      </rPr>
      <t xml:space="preserve">  prenos videa z rozlíšením až  4K/60 4:4:4 , podpora HDCP 2.3, Možnosť napajania PoE+, Podpora signálov DVI v 1.0, HDMI v1.4 a v2.0, HDCP v1.4 a v2.3, obojsmery RS-232 port,  USB-C port podporuje zariadenia USB 2.0  (až 480Mb/s)</t>
    </r>
  </si>
  <si>
    <r>
      <t xml:space="preserve">Prevodník IP na AV (prenos obrazu a zvuku po 1Gbps ethernetovom vedení ). </t>
    </r>
    <r>
      <rPr>
        <b/>
        <sz val="11"/>
        <color theme="1"/>
        <rFont val="Garamond"/>
        <family val="1"/>
        <charset val="238"/>
      </rPr>
      <t xml:space="preserve">Minimálne parametre: </t>
    </r>
    <r>
      <rPr>
        <sz val="11"/>
        <color theme="1"/>
        <rFont val="Garamond"/>
        <family val="1"/>
        <charset val="238"/>
      </rPr>
      <t xml:space="preserve"> prenos videa z rozlíšením až  4K/60 4:4:4 , podpora HDCP 2.3, Možnosť napajania PoE+, Podpora signálov DVI v 1.0, HDMI v1.4 a v2.0, HDCP v1.4 a v2.3, obojsmery RS-232 port, </t>
    </r>
  </si>
  <si>
    <r>
      <t>Digital signage player,</t>
    </r>
    <r>
      <rPr>
        <b/>
        <sz val="11"/>
        <color theme="1"/>
        <rFont val="Garamond"/>
        <family val="1"/>
        <charset val="238"/>
      </rPr>
      <t>Minimálne parametre:</t>
    </r>
    <r>
      <rPr>
        <sz val="11"/>
        <color theme="1"/>
        <rFont val="Garamond"/>
        <family val="1"/>
        <charset val="238"/>
      </rPr>
      <t xml:space="preserve">  podporuje dekódovanie H.264 &amp; H.265, profily Dolby Vision a HDR10 + , prehrávanie Full HD a 4K vrátane režimu Mosaic, prehrávanie viacerých modulových prostriedkov HTML5 vrátane jazyka Javascript, animácií CSS, WebGL, Gigabit Ethernet s PoE +, GPIO, IR, analógový / digitálny zvuk, rozhranie M.2 SSD PCIe, sériové, duálne USB (typ A a C),1Gb Ethernetom, duálne dekódovanie dvoch 4Kp60 videí, 4K plne rozlíšenou grafikou, PoE+ a HDMI In pre prehrávanie živej televízie</t>
    </r>
  </si>
  <si>
    <r>
      <t xml:space="preserve">Dátový prepínač GigabitEthernet, </t>
    </r>
    <r>
      <rPr>
        <b/>
        <sz val="11"/>
        <color theme="1"/>
        <rFont val="Garamond"/>
        <family val="1"/>
        <charset val="238"/>
      </rPr>
      <t>Minimálne parametre:</t>
    </r>
    <r>
      <rPr>
        <sz val="11"/>
        <color theme="1"/>
        <rFont val="Garamond"/>
        <family val="1"/>
        <charset val="238"/>
      </rPr>
      <t xml:space="preserve"> 40x  RJ-45 portov Gigabit (PoE+ 480W) ,8x SFT port, Rozšírené AV funkcie : - Vyhradené webové grafické používateľské rozhranie AV, Dante, Q-SYS, AES67 a AVB profily,NVX, SVSI, Q-SYS, NDI a Dante video profily, Sada funkcií obsahuje statické, RIP a PIM  smerovanie, server DHCP a PTPv2</t>
    </r>
  </si>
  <si>
    <r>
      <t xml:space="preserve">Dátový prepínač GigabitEthernet, </t>
    </r>
    <r>
      <rPr>
        <b/>
        <sz val="11"/>
        <color theme="1"/>
        <rFont val="Garamond"/>
        <family val="1"/>
        <charset val="238"/>
      </rPr>
      <t>Minimálne parametre:</t>
    </r>
    <r>
      <rPr>
        <sz val="11"/>
        <color theme="1"/>
        <rFont val="Garamond"/>
        <family val="1"/>
        <charset val="238"/>
      </rPr>
      <t xml:space="preserve"> 24x  RJ-45 portov Gigabit (PoE+ 300W) ,4x SFT porty, 2x additional ports,Rozšírené AV funkcie : - Vyhradené webové grafické používateľské rozhranie AV, Dante, Q-SYS, AES67 a AVB profily,NVX, SVSI, Q-SYS, NDI a Dante video profily, Sada funkcií obsahuje statické, RIP a PIM  smerovanie, server DHCP a PTPv2</t>
    </r>
  </si>
  <si>
    <r>
      <t>Obrazovka,</t>
    </r>
    <r>
      <rPr>
        <b/>
        <sz val="11"/>
        <color theme="1"/>
        <rFont val="Garamond"/>
        <family val="1"/>
        <charset val="238"/>
      </rPr>
      <t xml:space="preserve"> minimálne parametre: </t>
    </r>
    <r>
      <rPr>
        <sz val="11"/>
        <color theme="1"/>
        <rFont val="Garamond"/>
        <family val="1"/>
        <charset val="238"/>
      </rPr>
      <t xml:space="preserve">uhlopriečka 55", Typ panelu D-LED, Rozlíšenie 3840 x 2160 (16:9), Svietivosť 400cd/m2, Kontrast 1300:1, Pozorovacie uhly 178/178 H/V,  Video vstupy : 4xHDMI, 1xmini D-sub, 1x RJ-45 Ovládanie : LAN, RS 232, IR, vstavané reproduktory 16 (8+8)W,Vstavaná WiFI - IEEE 802.11. a/b/g/n/ Dual Wi-Fi CERTIFIED, Možnosť inštalácie : na šírku   Spotreba :  135W , VESA 400x400, prevádzková doba 16/7; </t>
    </r>
  </si>
  <si>
    <r>
      <t>Reproduktor s</t>
    </r>
    <r>
      <rPr>
        <b/>
        <sz val="11"/>
        <color theme="1"/>
        <rFont val="Garamond"/>
        <family val="1"/>
        <charset val="238"/>
      </rPr>
      <t xml:space="preserve"> minimálnymi parametrami:</t>
    </r>
    <r>
      <rPr>
        <sz val="11"/>
        <color theme="1"/>
        <rFont val="Garamond"/>
        <family val="1"/>
        <charset val="238"/>
      </rPr>
      <t xml:space="preserve"> 2,5-pásmový širokopásmový aktívny reproduktor drevenej konštrukcie s  polymérovým povlakom, Trvalý výstup 126 dB, Celkový výkon 500 W (nízkofrekvenčný zosilňovač 450W +  vysokofrekvenčný zosilňovač 50W), Vyžarovací uhol 100° H x 80° V, Veľkosť meničov : 1x HF 1,75", 2x LF 8", Frekvencia výhybky 2kHz</t>
    </r>
  </si>
  <si>
    <r>
      <t xml:space="preserve">Dvojpásmová podhľadová reproduktorová sústava z uzatvorenou ozvučnicou , </t>
    </r>
    <r>
      <rPr>
        <b/>
        <sz val="11"/>
        <color theme="1"/>
        <rFont val="Garamond"/>
        <family val="1"/>
        <charset val="238"/>
      </rPr>
      <t>minimálne parametre:</t>
    </r>
    <r>
      <rPr>
        <sz val="11"/>
        <color theme="1"/>
        <rFont val="Garamond"/>
        <family val="1"/>
        <charset val="238"/>
      </rPr>
      <t xml:space="preserve">  Výkon (RMS) : 65 W, Impedancia : 8 ohm, Citlivosť : 88dB, Frekvenčný rozsah 88Hz - 22kHz (+-3dB), Frekvencia výhybky 2,5kHz, Vyžarovací uhol 111° (1-4KHz), Veľkosť meničov : HF 0,75", LF 6,5"</t>
    </r>
  </si>
  <si>
    <r>
      <t>Výkonový zosilňovač,</t>
    </r>
    <r>
      <rPr>
        <b/>
        <sz val="11"/>
        <color theme="1"/>
        <rFont val="Garamond"/>
        <family val="1"/>
        <charset val="238"/>
      </rPr>
      <t xml:space="preserve"> minimálne parametre: </t>
    </r>
    <r>
      <rPr>
        <sz val="11"/>
        <color theme="1"/>
        <rFont val="Garamond"/>
        <family val="1"/>
        <charset val="238"/>
      </rPr>
      <t xml:space="preserve"> 4x400W z možnosťou nastavenia výstupu 4Ohm/8Ohm/ 70V/100V,možnosť zdieľania výkonu medzi dvomi kanálmi,   trieda D, frekvenčný rozsah 20Hz-20kHz, pomer signál  / šum &gt; 100dB, celkové harmonické skreslenie &lt; 0.1%, ochrana proti prehriatiu aj preťaženiu</t>
    </r>
  </si>
  <si>
    <r>
      <t xml:space="preserve">Digitálny zvukový procesor a zvuková matica 12x8, </t>
    </r>
    <r>
      <rPr>
        <b/>
        <sz val="11"/>
        <color theme="1"/>
        <rFont val="Garamond"/>
        <family val="1"/>
        <charset val="238"/>
      </rPr>
      <t xml:space="preserve">Minimálne parametre:  </t>
    </r>
    <r>
      <rPr>
        <sz val="11"/>
        <color theme="1"/>
        <rFont val="Garamond"/>
        <family val="1"/>
        <charset val="238"/>
      </rPr>
      <t>frekvenčný rozsah spracovávaných signálov 20Hz-20kHz, odstup šumu &gt;107dB, A/D D/A konverzia 24bit/48kHz, DSP 64-bitové spracovanie signálov, ovládanie:  RS-232, LAN ,8x I/16x O porty pre ovládanie od externých zariadení, Možnosť pripojenia DANTE zariadení, 48V fantómové napájanie pre mikrofóny, Potlačenie spätnej väzby pre 12 zvukových kanálov  (AEC), nastaviteľné audio USB rozhranie</t>
    </r>
  </si>
  <si>
    <r>
      <t xml:space="preserve">8-kanálový bezdrôtový prístupový bod kompatibilný s  bezdrôtovými mikrofónmi, </t>
    </r>
    <r>
      <rPr>
        <b/>
        <sz val="11"/>
        <color theme="1"/>
        <rFont val="Garamond"/>
        <family val="1"/>
        <charset val="238"/>
      </rPr>
      <t xml:space="preserve">Minimálne parametre: </t>
    </r>
    <r>
      <rPr>
        <sz val="11"/>
        <color theme="1"/>
        <rFont val="Garamond"/>
        <family val="1"/>
        <charset val="238"/>
      </rPr>
      <t>Napájanie PoE a Digitálny sieťový zvuk DANTE po jednom eternetovom kábli, Šifrované bezdrôtové pripojenie: 256-bitové šifrovanie AES, Obojsmerná bezdrôtová komunikácia: Poskytuje spätný kanál zvuku do bezdrôtových vysielačov a umožňuje diaľkové ovládanie všetkých v reálnom čase</t>
    </r>
  </si>
  <si>
    <r>
      <rPr>
        <sz val="11"/>
        <rFont val="Garamond"/>
        <family val="1"/>
        <charset val="238"/>
      </rPr>
      <t xml:space="preserve">Dĺžka husieho krku:  min. 38,1 cm </t>
    </r>
    <r>
      <rPr>
        <sz val="11"/>
        <color theme="1"/>
        <rFont val="Garamond"/>
        <family val="1"/>
        <charset val="238"/>
      </rPr>
      <t>, Nízky profil, Široký dynamický rozsah a hladká frekvenčná odozva, RF filtrovanie , Indikátor stavu: Dvojfarebná LED na spodnej časti husieho krku alebo červený krúžok na hornej časti husieho krku
Možnosti kapsúl: Žiadne, Kardioidné, Superkardioidné</t>
    </r>
  </si>
  <si>
    <r>
      <t xml:space="preserve">náhlavný kondenzátorový mikrofón - </t>
    </r>
    <r>
      <rPr>
        <b/>
        <sz val="11"/>
        <color theme="1"/>
        <rFont val="Garamond"/>
        <family val="1"/>
        <charset val="238"/>
      </rPr>
      <t xml:space="preserve">Minimálne parametre: </t>
    </r>
    <r>
      <rPr>
        <sz val="11"/>
        <color theme="1"/>
        <rFont val="Garamond"/>
        <family val="1"/>
        <charset val="238"/>
      </rPr>
      <t xml:space="preserve"> guľová char, 20Hz-20kHz, citlivosť 6mV, šum: typ 26dB(A), spl max: 144dB, dynamický rozsah: 111dB, konektor microdot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</si>
</sst>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1]"/>
    <numFmt numFmtId="166" formatCode="[$-41B]mmmm\ yy;@"/>
  </numFmts>
  <fonts count="25">
    <font>
      <sz val="11"/>
      <color theme="1"/>
      <name val="Calibri"/>
      <family val="2"/>
      <scheme val="minor"/>
    </font>
    <font>
      <b/>
      <sz val="12"/>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b/>
      <sz val="9"/>
      <color rgb="FF000000"/>
      <name val="Segoe UI"/>
      <family val="2"/>
      <charset val="1"/>
    </font>
    <font>
      <sz val="9"/>
      <color indexed="81"/>
      <name val="Segoe UI"/>
      <family val="2"/>
      <charset val="238"/>
    </font>
    <font>
      <sz val="11"/>
      <color theme="1"/>
      <name val="Garamond"/>
      <family val="1"/>
      <charset val="238"/>
    </font>
    <font>
      <b/>
      <sz val="14"/>
      <color theme="1"/>
      <name val="Garamond"/>
      <family val="1"/>
      <charset val="238"/>
    </font>
    <font>
      <sz val="12"/>
      <color theme="1"/>
      <name val="Garamond"/>
      <family val="1"/>
      <charset val="238"/>
    </font>
    <font>
      <b/>
      <sz val="12"/>
      <color theme="1"/>
      <name val="Garamond"/>
      <family val="1"/>
      <charset val="238"/>
    </font>
    <font>
      <sz val="12"/>
      <name val="Garamond"/>
      <family val="1"/>
      <charset val="238"/>
    </font>
    <font>
      <b/>
      <sz val="11"/>
      <color theme="1"/>
      <name val="Garamond"/>
      <family val="1"/>
      <charset val="238"/>
    </font>
    <font>
      <u/>
      <sz val="11"/>
      <color theme="10"/>
      <name val="Garamond"/>
      <family val="1"/>
      <charset val="238"/>
    </font>
    <font>
      <sz val="11"/>
      <color rgb="FFFF0000"/>
      <name val="Garamond"/>
      <family val="1"/>
      <charset val="238"/>
    </font>
    <font>
      <b/>
      <sz val="12"/>
      <color rgb="FF000000"/>
      <name val="Garamond"/>
      <family val="1"/>
      <charset val="238"/>
    </font>
    <font>
      <sz val="11"/>
      <color rgb="FF000000"/>
      <name val="Garamond"/>
      <family val="1"/>
      <charset val="238"/>
    </font>
    <font>
      <b/>
      <sz val="9"/>
      <color indexed="81"/>
      <name val="Segoe UI"/>
      <family val="2"/>
      <charset val="238"/>
    </font>
    <font>
      <strike/>
      <sz val="11"/>
      <color rgb="FFFF0000"/>
      <name val="Garamond"/>
      <family val="1"/>
      <charset val="238"/>
    </font>
    <font>
      <strike/>
      <sz val="11"/>
      <color theme="1"/>
      <name val="Garamond"/>
      <family val="1"/>
      <charset val="238"/>
    </font>
    <font>
      <sz val="11"/>
      <color theme="1"/>
      <name val="Garmond"/>
      <charset val="238"/>
    </font>
    <font>
      <b/>
      <sz val="12"/>
      <color theme="1"/>
      <name val="Garmond"/>
      <charset val="238"/>
    </font>
    <font>
      <b/>
      <sz val="14"/>
      <color theme="1"/>
      <name val="Garmond"/>
      <charset val="238"/>
    </font>
    <font>
      <sz val="11"/>
      <name val="Garamond"/>
      <family val="1"/>
      <charset val="238"/>
    </font>
    <font>
      <b/>
      <sz val="11"/>
      <name val="Garamond"/>
      <family val="1"/>
      <charset val="23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s>
  <cellStyleXfs count="3">
    <xf numFmtId="0" fontId="0" fillId="0" borderId="0"/>
    <xf numFmtId="0" fontId="2" fillId="0" borderId="0"/>
    <xf numFmtId="0" fontId="4" fillId="0" borderId="0" applyNumberFormat="0" applyFill="0" applyBorder="0" applyAlignment="0" applyProtection="0"/>
  </cellStyleXfs>
  <cellXfs count="156">
    <xf numFmtId="0" fontId="0" fillId="0" borderId="0" xfId="0"/>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1" fillId="0" borderId="0" xfId="0" applyFont="1" applyAlignment="1">
      <alignment vertical="center" wrapText="1"/>
    </xf>
    <xf numFmtId="0" fontId="0" fillId="0" borderId="0" xfId="0" applyAlignment="1">
      <alignment vertical="center"/>
    </xf>
    <xf numFmtId="0" fontId="3" fillId="0" borderId="0" xfId="0" applyFont="1" applyAlignment="1">
      <alignment vertical="center"/>
    </xf>
    <xf numFmtId="0" fontId="7" fillId="0" borderId="0" xfId="0" applyFont="1"/>
    <xf numFmtId="0" fontId="7" fillId="0" borderId="0" xfId="0" applyFont="1" applyAlignment="1">
      <alignment vertical="center" wrapText="1"/>
    </xf>
    <xf numFmtId="0" fontId="8" fillId="0" borderId="0" xfId="0" applyFont="1" applyAlignment="1">
      <alignment horizontal="center" vertical="center"/>
    </xf>
    <xf numFmtId="0" fontId="8" fillId="0" borderId="0" xfId="0" applyFont="1"/>
    <xf numFmtId="0" fontId="9" fillId="0" borderId="0" xfId="0" applyFont="1" applyAlignment="1">
      <alignment vertical="top"/>
    </xf>
    <xf numFmtId="0" fontId="9" fillId="0" borderId="0" xfId="0" applyFont="1" applyAlignment="1">
      <alignment horizontal="center" vertical="top"/>
    </xf>
    <xf numFmtId="0" fontId="10" fillId="0" borderId="0" xfId="0" applyFont="1" applyAlignment="1">
      <alignment horizontal="center" vertical="center"/>
    </xf>
    <xf numFmtId="0" fontId="11" fillId="0" borderId="0" xfId="0" applyFont="1" applyAlignment="1">
      <alignment horizontal="center" vertical="top"/>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vertical="center" wrapText="1"/>
    </xf>
    <xf numFmtId="0" fontId="12" fillId="0" borderId="15" xfId="1" applyFont="1" applyBorder="1" applyAlignment="1">
      <alignment vertical="center" wrapText="1"/>
    </xf>
    <xf numFmtId="0" fontId="12" fillId="0" borderId="0" xfId="1" applyFont="1" applyAlignment="1">
      <alignment vertical="center" wrapText="1"/>
    </xf>
    <xf numFmtId="0" fontId="12" fillId="0" borderId="16" xfId="0" applyFont="1" applyBorder="1" applyAlignment="1">
      <alignment horizontal="left" vertical="center" wrapText="1"/>
    </xf>
    <xf numFmtId="1" fontId="12" fillId="0" borderId="13" xfId="0" applyNumberFormat="1" applyFont="1" applyBorder="1" applyAlignment="1">
      <alignment horizontal="left" vertical="center" wrapText="1"/>
    </xf>
    <xf numFmtId="1" fontId="12" fillId="0" borderId="0" xfId="0" applyNumberFormat="1" applyFont="1" applyAlignment="1">
      <alignment horizontal="left" vertical="center" wrapText="1"/>
    </xf>
    <xf numFmtId="0" fontId="13" fillId="0" borderId="18" xfId="2" applyFont="1" applyBorder="1"/>
    <xf numFmtId="0" fontId="13" fillId="0" borderId="0" xfId="2" applyFont="1" applyBorder="1"/>
    <xf numFmtId="0" fontId="14" fillId="0" borderId="0" xfId="0" applyFont="1" applyAlignment="1">
      <alignment wrapText="1"/>
    </xf>
    <xf numFmtId="0" fontId="12" fillId="0" borderId="0" xfId="0" applyFont="1" applyAlignment="1">
      <alignment vertical="center"/>
    </xf>
    <xf numFmtId="0" fontId="7" fillId="0" borderId="0" xfId="0" applyFont="1" applyAlignment="1">
      <alignment horizontal="center" vertical="center" wrapText="1"/>
    </xf>
    <xf numFmtId="0" fontId="7" fillId="0" borderId="8" xfId="0" applyFont="1" applyBorder="1" applyAlignment="1">
      <alignment horizontal="left" vertical="center" wrapText="1"/>
    </xf>
    <xf numFmtId="166" fontId="12" fillId="0" borderId="8" xfId="0" applyNumberFormat="1" applyFont="1" applyBorder="1" applyAlignment="1">
      <alignment horizontal="center" vertical="center" wrapText="1"/>
    </xf>
    <xf numFmtId="0" fontId="7" fillId="0" borderId="8" xfId="0" applyFont="1" applyBorder="1" applyAlignment="1">
      <alignment vertical="center" wrapText="1"/>
    </xf>
    <xf numFmtId="0" fontId="7" fillId="0" borderId="3" xfId="0" applyFont="1" applyBorder="1" applyAlignment="1">
      <alignment horizontal="center" vertical="center" wrapText="1"/>
    </xf>
    <xf numFmtId="0" fontId="13" fillId="0" borderId="26" xfId="2" applyFont="1" applyFill="1" applyBorder="1" applyAlignment="1">
      <alignment horizontal="center" vertical="center"/>
    </xf>
    <xf numFmtId="0" fontId="7" fillId="0" borderId="24" xfId="0" applyFont="1" applyBorder="1" applyAlignment="1">
      <alignment horizontal="left" vertical="center" wrapText="1"/>
    </xf>
    <xf numFmtId="0" fontId="7" fillId="0" borderId="24" xfId="0" applyFont="1" applyBorder="1" applyAlignment="1">
      <alignment horizontal="center" vertical="center" wrapText="1"/>
    </xf>
    <xf numFmtId="165" fontId="16" fillId="0" borderId="4" xfId="0" applyNumberFormat="1" applyFont="1" applyBorder="1" applyAlignment="1">
      <alignment horizontal="right" vertical="center" wrapText="1"/>
    </xf>
    <xf numFmtId="165" fontId="7" fillId="2" borderId="9" xfId="0" applyNumberFormat="1" applyFont="1" applyFill="1" applyBorder="1" applyAlignment="1">
      <alignment vertical="center" wrapText="1"/>
    </xf>
    <xf numFmtId="0" fontId="7" fillId="0" borderId="22" xfId="0" applyFont="1" applyBorder="1" applyAlignment="1">
      <alignment horizontal="center" vertical="center" wrapText="1"/>
    </xf>
    <xf numFmtId="0" fontId="13" fillId="0" borderId="1" xfId="2" applyFont="1" applyBorder="1" applyAlignment="1">
      <alignment horizontal="center" vertical="center" wrapText="1"/>
    </xf>
    <xf numFmtId="0" fontId="7" fillId="0" borderId="1" xfId="0" applyFont="1" applyBorder="1" applyAlignment="1">
      <alignment vertical="center" wrapText="1"/>
    </xf>
    <xf numFmtId="165" fontId="16" fillId="2" borderId="2" xfId="0" applyNumberFormat="1" applyFont="1" applyFill="1" applyBorder="1" applyAlignment="1">
      <alignment vertical="center" wrapText="1"/>
    </xf>
    <xf numFmtId="165" fontId="7" fillId="2" borderId="12" xfId="0" applyNumberFormat="1" applyFont="1" applyFill="1" applyBorder="1" applyAlignment="1">
      <alignment vertical="center" wrapText="1"/>
    </xf>
    <xf numFmtId="0" fontId="16" fillId="0" borderId="11" xfId="0" applyFont="1" applyBorder="1" applyAlignment="1">
      <alignment horizontal="center" vertical="center" wrapText="1"/>
    </xf>
    <xf numFmtId="0" fontId="7" fillId="0" borderId="1" xfId="0" applyFont="1" applyBorder="1" applyAlignment="1">
      <alignment horizontal="left" vertical="center" wrapText="1"/>
    </xf>
    <xf numFmtId="165" fontId="16" fillId="0" borderId="1" xfId="0" applyNumberFormat="1" applyFont="1" applyBorder="1" applyAlignment="1">
      <alignment horizontal="right"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13" fillId="0" borderId="17" xfId="2" applyFont="1" applyBorder="1" applyAlignment="1">
      <alignment horizontal="center" vertical="center" wrapText="1"/>
    </xf>
    <xf numFmtId="0" fontId="7" fillId="0" borderId="17" xfId="0" applyFont="1" applyBorder="1" applyAlignment="1">
      <alignment vertical="center" wrapText="1"/>
    </xf>
    <xf numFmtId="165" fontId="16" fillId="0" borderId="17" xfId="0" applyNumberFormat="1" applyFont="1" applyBorder="1" applyAlignment="1">
      <alignment horizontal="right" vertical="center" wrapText="1"/>
    </xf>
    <xf numFmtId="165" fontId="7" fillId="2" borderId="15" xfId="0" applyNumberFormat="1" applyFont="1" applyFill="1" applyBorder="1" applyAlignment="1">
      <alignment vertical="center" wrapText="1"/>
    </xf>
    <xf numFmtId="0" fontId="7" fillId="0" borderId="7" xfId="0" applyFont="1" applyBorder="1" applyAlignment="1">
      <alignment horizontal="center" vertical="center" wrapText="1"/>
    </xf>
    <xf numFmtId="0" fontId="7" fillId="0" borderId="7" xfId="0" applyFont="1" applyBorder="1" applyAlignment="1">
      <alignment horizontal="left" vertical="center" wrapText="1"/>
    </xf>
    <xf numFmtId="165" fontId="16" fillId="0" borderId="7" xfId="0" applyNumberFormat="1" applyFont="1" applyBorder="1" applyAlignment="1">
      <alignment horizontal="right" vertical="center" wrapText="1"/>
    </xf>
    <xf numFmtId="165" fontId="7" fillId="2" borderId="7" xfId="0" applyNumberFormat="1" applyFont="1" applyFill="1" applyBorder="1" applyAlignment="1">
      <alignment vertical="center" wrapText="1"/>
    </xf>
    <xf numFmtId="0" fontId="7" fillId="0" borderId="5" xfId="0" applyFont="1" applyBorder="1" applyAlignment="1">
      <alignment horizontal="center" vertical="center" wrapText="1"/>
    </xf>
    <xf numFmtId="0" fontId="16" fillId="2" borderId="5" xfId="0" applyFont="1" applyFill="1" applyBorder="1" applyAlignment="1">
      <alignment horizontal="left" vertical="center" wrapText="1"/>
    </xf>
    <xf numFmtId="0" fontId="7" fillId="0" borderId="5" xfId="0" applyFont="1" applyBorder="1" applyAlignment="1">
      <alignment horizontal="left" vertical="center" wrapText="1"/>
    </xf>
    <xf numFmtId="165" fontId="16" fillId="2" borderId="5" xfId="0" applyNumberFormat="1" applyFont="1" applyFill="1" applyBorder="1" applyAlignment="1">
      <alignment horizontal="right" vertical="center" wrapText="1"/>
    </xf>
    <xf numFmtId="165" fontId="7" fillId="2" borderId="5" xfId="0" applyNumberFormat="1" applyFont="1" applyFill="1" applyBorder="1" applyAlignment="1">
      <alignment vertical="center" wrapText="1"/>
    </xf>
    <xf numFmtId="0" fontId="7" fillId="0" borderId="0" xfId="0" applyFont="1" applyAlignment="1">
      <alignment horizontal="left" vertical="center" wrapText="1"/>
    </xf>
    <xf numFmtId="165" fontId="15" fillId="0" borderId="0" xfId="0" applyNumberFormat="1" applyFont="1" applyAlignment="1">
      <alignment horizontal="right" vertical="center" wrapText="1"/>
    </xf>
    <xf numFmtId="0" fontId="7" fillId="0" borderId="0" xfId="0" applyFont="1" applyAlignment="1">
      <alignment vertical="center"/>
    </xf>
    <xf numFmtId="0" fontId="12" fillId="4" borderId="23" xfId="0" applyFont="1" applyFill="1" applyBorder="1" applyAlignment="1">
      <alignment horizontal="center" vertical="center" wrapText="1"/>
    </xf>
    <xf numFmtId="0" fontId="10" fillId="4" borderId="24" xfId="0" applyFont="1" applyFill="1" applyBorder="1" applyAlignment="1">
      <alignment horizontal="left" vertical="center" wrapText="1"/>
    </xf>
    <xf numFmtId="0" fontId="10" fillId="4" borderId="24" xfId="0" applyFont="1" applyFill="1" applyBorder="1" applyAlignment="1">
      <alignment horizontal="center" vertical="center" wrapText="1"/>
    </xf>
    <xf numFmtId="164" fontId="15" fillId="4" borderId="24" xfId="0" applyNumberFormat="1" applyFont="1" applyFill="1" applyBorder="1" applyAlignment="1">
      <alignment horizontal="center" vertical="center" wrapText="1"/>
    </xf>
    <xf numFmtId="164" fontId="15" fillId="4" borderId="25" xfId="0" applyNumberFormat="1" applyFont="1" applyFill="1" applyBorder="1" applyAlignment="1">
      <alignment horizontal="center" vertical="center" wrapText="1"/>
    </xf>
    <xf numFmtId="0" fontId="7" fillId="0" borderId="6" xfId="0" applyFont="1" applyBorder="1" applyAlignment="1">
      <alignment horizontal="center"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165" fontId="15" fillId="4" borderId="4" xfId="0" applyNumberFormat="1" applyFont="1" applyFill="1" applyBorder="1" applyAlignment="1">
      <alignment horizontal="right" vertical="center" wrapText="1"/>
    </xf>
    <xf numFmtId="165" fontId="15" fillId="4" borderId="9" xfId="0" applyNumberFormat="1" applyFont="1" applyFill="1" applyBorder="1" applyAlignment="1">
      <alignment horizontal="right" vertical="center" wrapText="1"/>
    </xf>
    <xf numFmtId="0" fontId="10" fillId="4" borderId="14" xfId="0" applyFont="1" applyFill="1" applyBorder="1" applyAlignment="1">
      <alignment horizontal="left" vertical="center" wrapText="1"/>
    </xf>
    <xf numFmtId="0" fontId="10" fillId="4" borderId="17" xfId="0" applyFont="1" applyFill="1" applyBorder="1" applyAlignment="1">
      <alignment horizontal="left" vertical="center" wrapText="1"/>
    </xf>
    <xf numFmtId="165" fontId="15" fillId="4" borderId="17" xfId="0" applyNumberFormat="1" applyFont="1" applyFill="1" applyBorder="1" applyAlignment="1">
      <alignment horizontal="right" vertical="center" wrapText="1"/>
    </xf>
    <xf numFmtId="165" fontId="15" fillId="4" borderId="15" xfId="0" applyNumberFormat="1" applyFont="1" applyFill="1" applyBorder="1" applyAlignment="1">
      <alignment horizontal="right" vertical="center" wrapText="1"/>
    </xf>
    <xf numFmtId="0" fontId="8" fillId="0" borderId="0" xfId="0" applyFont="1" applyAlignment="1">
      <alignment horizontal="left" vertical="top"/>
    </xf>
    <xf numFmtId="0" fontId="7" fillId="0" borderId="2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0" xfId="0" applyFont="1" applyAlignment="1">
      <alignment vertical="center" wrapText="1"/>
    </xf>
    <xf numFmtId="0" fontId="7" fillId="0" borderId="8" xfId="0" applyFont="1" applyBorder="1" applyAlignment="1">
      <alignment horizontal="center" vertical="center" wrapText="1"/>
    </xf>
    <xf numFmtId="0" fontId="12" fillId="4" borderId="4" xfId="0" applyFont="1" applyFill="1" applyBorder="1" applyAlignment="1">
      <alignment horizontal="center" vertical="center" wrapText="1"/>
    </xf>
    <xf numFmtId="0" fontId="10" fillId="4" borderId="4" xfId="0" applyFont="1" applyFill="1" applyBorder="1" applyAlignment="1">
      <alignment horizontal="center" vertical="center" wrapText="1"/>
    </xf>
    <xf numFmtId="164" fontId="15" fillId="4" borderId="4" xfId="0" applyNumberFormat="1" applyFont="1" applyFill="1" applyBorder="1" applyAlignment="1">
      <alignment horizontal="center" vertical="center" wrapText="1"/>
    </xf>
    <xf numFmtId="164" fontId="15" fillId="4" borderId="9" xfId="0" applyNumberFormat="1" applyFont="1" applyFill="1" applyBorder="1" applyAlignment="1">
      <alignment horizontal="center" vertical="center" wrapText="1"/>
    </xf>
    <xf numFmtId="165" fontId="7" fillId="3" borderId="1" xfId="0" applyNumberFormat="1" applyFont="1" applyFill="1" applyBorder="1" applyAlignment="1">
      <alignment horizontal="center" vertical="center" wrapText="1"/>
    </xf>
    <xf numFmtId="165" fontId="7" fillId="2" borderId="1" xfId="0" applyNumberFormat="1" applyFont="1" applyFill="1" applyBorder="1" applyAlignment="1">
      <alignment horizontal="right" vertical="center" wrapText="1"/>
    </xf>
    <xf numFmtId="0" fontId="12" fillId="0" borderId="1" xfId="0" applyFont="1" applyBorder="1" applyAlignment="1">
      <alignment horizontal="left" vertical="center" wrapText="1"/>
    </xf>
    <xf numFmtId="0" fontId="7" fillId="0" borderId="17" xfId="0" applyFont="1" applyBorder="1" applyAlignment="1">
      <alignment horizontal="left" vertical="center" wrapText="1"/>
    </xf>
    <xf numFmtId="0" fontId="7" fillId="0" borderId="17" xfId="0" applyFont="1" applyBorder="1" applyAlignment="1">
      <alignment horizontal="center" vertical="center" wrapText="1"/>
    </xf>
    <xf numFmtId="165" fontId="7" fillId="0" borderId="17" xfId="0" applyNumberFormat="1" applyFont="1" applyBorder="1" applyAlignment="1">
      <alignment horizontal="center" vertical="center" wrapText="1"/>
    </xf>
    <xf numFmtId="165" fontId="7" fillId="0" borderId="17" xfId="0" applyNumberFormat="1" applyFont="1" applyBorder="1" applyAlignment="1">
      <alignment horizontal="right" vertical="center" wrapText="1"/>
    </xf>
    <xf numFmtId="165" fontId="7" fillId="0" borderId="15" xfId="0" applyNumberFormat="1" applyFont="1" applyBorder="1" applyAlignment="1">
      <alignment vertical="center" wrapText="1"/>
    </xf>
    <xf numFmtId="165" fontId="7" fillId="2" borderId="0" xfId="0" applyNumberFormat="1" applyFont="1" applyFill="1" applyAlignment="1">
      <alignment horizontal="right" vertical="center" wrapText="1"/>
    </xf>
    <xf numFmtId="165" fontId="7" fillId="2" borderId="0" xfId="0" applyNumberFormat="1" applyFont="1" applyFill="1" applyAlignment="1">
      <alignment vertical="center" wrapText="1"/>
    </xf>
    <xf numFmtId="165" fontId="10" fillId="4" borderId="4" xfId="0" applyNumberFormat="1" applyFont="1" applyFill="1" applyBorder="1" applyAlignment="1">
      <alignment horizontal="right" vertical="center" wrapText="1"/>
    </xf>
    <xf numFmtId="165" fontId="10" fillId="4" borderId="9" xfId="0" applyNumberFormat="1" applyFont="1" applyFill="1" applyBorder="1" applyAlignment="1">
      <alignment horizontal="right" vertical="center" wrapText="1"/>
    </xf>
    <xf numFmtId="0" fontId="10" fillId="4" borderId="17" xfId="0" applyFont="1" applyFill="1" applyBorder="1" applyAlignment="1">
      <alignment horizontal="center" vertical="center" wrapText="1"/>
    </xf>
    <xf numFmtId="165" fontId="10" fillId="4" borderId="17" xfId="0" applyNumberFormat="1" applyFont="1" applyFill="1" applyBorder="1" applyAlignment="1">
      <alignment horizontal="right" vertical="center" wrapText="1"/>
    </xf>
    <xf numFmtId="165" fontId="10" fillId="4" borderId="15" xfId="0" applyNumberFormat="1" applyFont="1" applyFill="1" applyBorder="1" applyAlignment="1">
      <alignment horizontal="right" vertical="center" wrapText="1"/>
    </xf>
    <xf numFmtId="0" fontId="8" fillId="0" borderId="0" xfId="0" applyFont="1" applyAlignment="1">
      <alignment horizontal="left" vertical="center" wrapText="1"/>
    </xf>
    <xf numFmtId="0" fontId="20" fillId="0" borderId="0" xfId="0" applyFont="1" applyAlignment="1">
      <alignment horizontal="center" vertical="center" wrapText="1"/>
    </xf>
    <xf numFmtId="0" fontId="20" fillId="0" borderId="0" xfId="0" applyFont="1" applyAlignment="1">
      <alignment vertical="center" wrapText="1"/>
    </xf>
    <xf numFmtId="0" fontId="20" fillId="0" borderId="8" xfId="0" applyFont="1" applyBorder="1" applyAlignment="1">
      <alignment horizontal="left" vertical="center" wrapText="1"/>
    </xf>
    <xf numFmtId="0" fontId="20" fillId="0" borderId="8" xfId="0" applyFont="1" applyBorder="1" applyAlignment="1">
      <alignment horizontal="center" vertical="center" wrapText="1"/>
    </xf>
    <xf numFmtId="2" fontId="20" fillId="0" borderId="8" xfId="0" applyNumberFormat="1" applyFont="1" applyBorder="1" applyAlignment="1">
      <alignment horizontal="center" vertical="center" wrapText="1"/>
    </xf>
    <xf numFmtId="0" fontId="20" fillId="0" borderId="8" xfId="0" applyFont="1" applyBorder="1" applyAlignment="1">
      <alignment vertical="center" wrapText="1"/>
    </xf>
    <xf numFmtId="0" fontId="21" fillId="4" borderId="4" xfId="0" applyFont="1" applyFill="1" applyBorder="1" applyAlignment="1">
      <alignment horizontal="left" vertical="center" wrapText="1"/>
    </xf>
    <xf numFmtId="0" fontId="21" fillId="4" borderId="4" xfId="0" applyFont="1" applyFill="1" applyBorder="1" applyAlignment="1">
      <alignment horizontal="center" vertical="center" wrapText="1"/>
    </xf>
    <xf numFmtId="164" fontId="21" fillId="4" borderId="4" xfId="0" applyNumberFormat="1" applyFont="1" applyFill="1" applyBorder="1" applyAlignment="1">
      <alignment horizontal="center" vertical="center" wrapText="1"/>
    </xf>
    <xf numFmtId="164" fontId="21" fillId="4" borderId="9" xfId="0" applyNumberFormat="1" applyFont="1" applyFill="1" applyBorder="1" applyAlignment="1">
      <alignment horizontal="center" vertical="center" wrapText="1"/>
    </xf>
    <xf numFmtId="0" fontId="20" fillId="0" borderId="17" xfId="0" applyFont="1" applyBorder="1" applyAlignment="1">
      <alignment horizontal="left" vertical="center" wrapText="1"/>
    </xf>
    <xf numFmtId="0" fontId="20" fillId="0" borderId="17" xfId="0" applyFont="1" applyBorder="1" applyAlignment="1">
      <alignment horizontal="center" vertical="center" wrapText="1"/>
    </xf>
    <xf numFmtId="165" fontId="20" fillId="2" borderId="17" xfId="0" applyNumberFormat="1" applyFont="1" applyFill="1" applyBorder="1" applyAlignment="1">
      <alignment horizontal="right" vertical="center" wrapText="1"/>
    </xf>
    <xf numFmtId="165" fontId="20" fillId="2" borderId="15" xfId="0" applyNumberFormat="1" applyFont="1" applyFill="1" applyBorder="1" applyAlignment="1">
      <alignment vertical="center" wrapText="1"/>
    </xf>
    <xf numFmtId="0" fontId="20" fillId="0" borderId="0" xfId="0" applyFont="1" applyAlignment="1">
      <alignment horizontal="left" vertical="center" wrapText="1"/>
    </xf>
    <xf numFmtId="165" fontId="20" fillId="2" borderId="0" xfId="0" applyNumberFormat="1" applyFont="1" applyFill="1" applyAlignment="1">
      <alignment horizontal="right" vertical="center" wrapText="1"/>
    </xf>
    <xf numFmtId="165" fontId="20" fillId="2" borderId="0" xfId="0" applyNumberFormat="1" applyFont="1" applyFill="1" applyAlignment="1">
      <alignment vertical="center" wrapText="1"/>
    </xf>
    <xf numFmtId="0" fontId="22" fillId="0" borderId="0" xfId="0" applyFont="1" applyAlignment="1">
      <alignment horizontal="left" vertical="center" wrapText="1"/>
    </xf>
    <xf numFmtId="165" fontId="7" fillId="0" borderId="1" xfId="0" applyNumberFormat="1" applyFont="1" applyBorder="1" applyAlignment="1">
      <alignment horizontal="right" vertical="center" wrapText="1"/>
    </xf>
    <xf numFmtId="165" fontId="7" fillId="0" borderId="12" xfId="0" applyNumberFormat="1" applyFont="1" applyBorder="1" applyAlignment="1">
      <alignment vertical="center" wrapText="1"/>
    </xf>
    <xf numFmtId="0" fontId="12" fillId="0" borderId="1" xfId="0" applyFont="1" applyBorder="1" applyAlignment="1">
      <alignment horizontal="center" vertical="center" wrapText="1"/>
    </xf>
    <xf numFmtId="0" fontId="23" fillId="0" borderId="1" xfId="0" applyFont="1" applyBorder="1" applyAlignment="1">
      <alignment horizontal="left" vertical="center" wrapText="1"/>
    </xf>
    <xf numFmtId="165" fontId="7" fillId="0" borderId="1" xfId="0" applyNumberFormat="1" applyFont="1" applyBorder="1" applyAlignment="1">
      <alignment horizontal="center" vertical="center" wrapText="1"/>
    </xf>
    <xf numFmtId="0" fontId="9" fillId="0" borderId="0" xfId="0" applyFont="1" applyAlignment="1">
      <alignment horizontal="center" vertical="center" wrapText="1"/>
    </xf>
    <xf numFmtId="0" fontId="10" fillId="4" borderId="19" xfId="0" applyFont="1" applyFill="1" applyBorder="1" applyAlignment="1">
      <alignment horizontal="left" vertical="center" wrapText="1"/>
    </xf>
    <xf numFmtId="0" fontId="10" fillId="4" borderId="19" xfId="0" applyFont="1" applyFill="1" applyBorder="1" applyAlignment="1">
      <alignment horizontal="center" vertical="center" wrapText="1"/>
    </xf>
    <xf numFmtId="0" fontId="10" fillId="4" borderId="20" xfId="0" applyFont="1" applyFill="1" applyBorder="1" applyAlignment="1">
      <alignment horizontal="left" vertical="center" wrapText="1"/>
    </xf>
    <xf numFmtId="0" fontId="10" fillId="4" borderId="20" xfId="0" applyFont="1" applyFill="1" applyBorder="1" applyAlignment="1">
      <alignment horizontal="center" vertical="center" wrapText="1"/>
    </xf>
    <xf numFmtId="0" fontId="12" fillId="0" borderId="6" xfId="0" applyFont="1" applyBorder="1" applyAlignment="1">
      <alignment vertical="center" wrapText="1"/>
    </xf>
    <xf numFmtId="165" fontId="16" fillId="2" borderId="0" xfId="0" applyNumberFormat="1" applyFont="1" applyFill="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12" fillId="0" borderId="0" xfId="0" applyFont="1" applyAlignment="1">
      <alignment horizontal="left" vertical="center"/>
    </xf>
    <xf numFmtId="0" fontId="12" fillId="4" borderId="3" xfId="0" applyFont="1" applyFill="1" applyBorder="1" applyAlignment="1">
      <alignment horizontal="left" vertical="center" wrapText="1"/>
    </xf>
    <xf numFmtId="0" fontId="12" fillId="4" borderId="9" xfId="0" applyFont="1" applyFill="1" applyBorder="1" applyAlignment="1">
      <alignment horizontal="left" vertical="center" wrapText="1"/>
    </xf>
    <xf numFmtId="0" fontId="12" fillId="4" borderId="11"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11" xfId="0" applyFont="1" applyFill="1" applyBorder="1" applyAlignment="1">
      <alignment vertical="center" wrapText="1"/>
    </xf>
    <xf numFmtId="0" fontId="12" fillId="4" borderId="12" xfId="0" applyFont="1" applyFill="1" applyBorder="1" applyAlignment="1">
      <alignment vertical="center" wrapText="1"/>
    </xf>
    <xf numFmtId="0" fontId="12" fillId="4" borderId="14" xfId="0" applyFont="1" applyFill="1" applyBorder="1" applyAlignment="1">
      <alignment vertical="center" wrapText="1"/>
    </xf>
    <xf numFmtId="0" fontId="12" fillId="4" borderId="15" xfId="0" applyFont="1" applyFill="1" applyBorder="1" applyAlignment="1">
      <alignment vertical="center" wrapText="1"/>
    </xf>
    <xf numFmtId="0" fontId="12" fillId="4" borderId="4"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2" fillId="4" borderId="17" xfId="0" applyFont="1" applyFill="1" applyBorder="1" applyAlignment="1">
      <alignment horizontal="left" vertical="center" wrapText="1"/>
    </xf>
    <xf numFmtId="0" fontId="10" fillId="0" borderId="0" xfId="0" applyFont="1" applyAlignment="1">
      <alignment horizontal="left" vertical="center"/>
    </xf>
    <xf numFmtId="0" fontId="10" fillId="4" borderId="14"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xf>
  </cellXfs>
  <cellStyles count="3">
    <cellStyle name="Hypertextové prepojenie" xfId="2" builtinId="8"/>
    <cellStyle name="Normálna" xfId="0" builtinId="0"/>
    <cellStyle name="Normálna 2" xfId="1" xr:uid="{00000000-0005-0000-0000-000002000000}"/>
  </cellStyles>
  <dxfs count="0"/>
  <tableStyles count="0" defaultTableStyle="TableStyleMedium2" defaultPivotStyle="PivotStyleLight16"/>
  <colors>
    <mruColors>
      <color rgb="FFBDFF74"/>
      <color rgb="FFFFFFB3"/>
      <color rgb="FFFFFF9C"/>
      <color rgb="FFFFFA9B"/>
      <color rgb="FFFFFA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
  <sheetViews>
    <sheetView tabSelected="1" zoomScale="70" zoomScaleNormal="70" workbookViewId="0">
      <selection activeCell="A3" sqref="A3"/>
    </sheetView>
  </sheetViews>
  <sheetFormatPr defaultColWidth="10.5546875" defaultRowHeight="14.4"/>
  <cols>
    <col min="1" max="1" width="9.5546875" style="1" customWidth="1"/>
    <col min="2" max="2" width="33.44140625" style="3" customWidth="1"/>
    <col min="3" max="3" width="90.5546875" style="3" customWidth="1"/>
    <col min="4" max="4" width="16.88671875" style="3" customWidth="1"/>
    <col min="5" max="5" width="15.44140625" style="2" customWidth="1"/>
    <col min="6" max="6" width="16.44140625" style="2" customWidth="1"/>
    <col min="7" max="16384" width="10.5546875" style="2"/>
  </cols>
  <sheetData>
    <row r="1" spans="1:6">
      <c r="A1" s="7" t="s">
        <v>123</v>
      </c>
      <c r="B1" s="7"/>
      <c r="C1" s="7"/>
      <c r="D1" s="7"/>
      <c r="E1" s="7"/>
      <c r="F1" s="8"/>
    </row>
    <row r="2" spans="1:6" ht="18">
      <c r="A2" s="7"/>
      <c r="B2" s="7"/>
      <c r="C2" s="7"/>
      <c r="D2" s="7"/>
      <c r="E2" s="9"/>
      <c r="F2" s="8"/>
    </row>
    <row r="3" spans="1:6" ht="18">
      <c r="A3" s="10" t="s">
        <v>124</v>
      </c>
      <c r="B3" s="7"/>
      <c r="C3" s="7"/>
      <c r="D3" s="7"/>
      <c r="E3" s="9"/>
      <c r="F3" s="8"/>
    </row>
    <row r="4" spans="1:6" ht="15.6">
      <c r="A4" s="11" t="s">
        <v>125</v>
      </c>
      <c r="B4" s="11"/>
      <c r="C4" s="7"/>
      <c r="D4" s="7"/>
      <c r="E4" s="12"/>
      <c r="F4" s="8"/>
    </row>
    <row r="5" spans="1:6" ht="15.6">
      <c r="A5" s="13"/>
      <c r="B5" s="13"/>
      <c r="C5" s="7"/>
      <c r="D5" s="7"/>
      <c r="E5" s="14"/>
      <c r="F5" s="8"/>
    </row>
    <row r="6" spans="1:6" ht="18">
      <c r="A6" s="79" t="s">
        <v>92</v>
      </c>
      <c r="B6" s="13"/>
      <c r="C6" s="7"/>
      <c r="D6" s="7"/>
      <c r="E6" s="12"/>
      <c r="F6" s="8"/>
    </row>
    <row r="7" spans="1:6" ht="18">
      <c r="A7" s="79" t="s">
        <v>100</v>
      </c>
      <c r="B7" s="13"/>
      <c r="C7" s="7"/>
      <c r="D7" s="7"/>
      <c r="E7" s="12"/>
      <c r="F7" s="8"/>
    </row>
    <row r="8" spans="1:6" ht="18">
      <c r="A8" s="79" t="s">
        <v>93</v>
      </c>
      <c r="B8" s="13"/>
      <c r="C8" s="7"/>
      <c r="D8" s="7"/>
      <c r="E8" s="12"/>
      <c r="F8" s="8"/>
    </row>
    <row r="9" spans="1:6" ht="18">
      <c r="A9" s="79" t="s">
        <v>94</v>
      </c>
      <c r="B9" s="13"/>
      <c r="C9" s="7"/>
      <c r="D9" s="7"/>
      <c r="E9" s="12"/>
      <c r="F9" s="8"/>
    </row>
    <row r="10" spans="1:6" ht="18">
      <c r="A10" s="79" t="s">
        <v>114</v>
      </c>
      <c r="B10" s="13"/>
      <c r="C10" s="13"/>
      <c r="D10" s="13"/>
      <c r="E10" s="12"/>
      <c r="F10" s="8"/>
    </row>
    <row r="11" spans="1:6" ht="15.6">
      <c r="A11" s="12"/>
      <c r="B11" s="13"/>
      <c r="C11" s="13"/>
      <c r="D11" s="13"/>
      <c r="E11" s="12"/>
      <c r="F11" s="8"/>
    </row>
    <row r="12" spans="1:6" ht="15" thickBot="1">
      <c r="A12" s="136" t="s">
        <v>76</v>
      </c>
      <c r="B12" s="136"/>
      <c r="C12" s="15"/>
      <c r="D12" s="15"/>
      <c r="E12" s="16"/>
      <c r="F12" s="8"/>
    </row>
    <row r="13" spans="1:6">
      <c r="A13" s="137" t="s">
        <v>77</v>
      </c>
      <c r="B13" s="138"/>
      <c r="C13" s="17"/>
      <c r="D13" s="16"/>
      <c r="E13" s="16"/>
      <c r="F13" s="8"/>
    </row>
    <row r="14" spans="1:6">
      <c r="A14" s="139" t="s">
        <v>78</v>
      </c>
      <c r="B14" s="140"/>
      <c r="C14" s="18"/>
      <c r="D14" s="16"/>
      <c r="E14" s="19"/>
      <c r="F14" s="8"/>
    </row>
    <row r="15" spans="1:6">
      <c r="A15" s="141" t="s">
        <v>79</v>
      </c>
      <c r="B15" s="142"/>
      <c r="C15" s="18"/>
      <c r="D15" s="16"/>
      <c r="E15" s="19"/>
      <c r="F15" s="8"/>
    </row>
    <row r="16" spans="1:6" ht="15" thickBot="1">
      <c r="A16" s="143" t="s">
        <v>80</v>
      </c>
      <c r="B16" s="144"/>
      <c r="C16" s="20"/>
      <c r="D16" s="21"/>
      <c r="E16" s="7"/>
      <c r="F16" s="8"/>
    </row>
    <row r="17" spans="1:6" ht="15" thickBot="1">
      <c r="A17" s="7"/>
      <c r="B17" s="7"/>
      <c r="C17" s="22"/>
      <c r="D17" s="16"/>
      <c r="E17" s="16"/>
      <c r="F17" s="8"/>
    </row>
    <row r="18" spans="1:6">
      <c r="A18" s="137" t="s">
        <v>81</v>
      </c>
      <c r="B18" s="145"/>
      <c r="C18" s="17"/>
      <c r="D18" s="16"/>
      <c r="E18" s="16"/>
      <c r="F18" s="8"/>
    </row>
    <row r="19" spans="1:6">
      <c r="A19" s="139" t="s">
        <v>82</v>
      </c>
      <c r="B19" s="146"/>
      <c r="C19" s="23"/>
      <c r="D19" s="24"/>
      <c r="E19" s="16"/>
      <c r="F19" s="8"/>
    </row>
    <row r="20" spans="1:6" ht="15" thickBot="1">
      <c r="A20" s="147" t="s">
        <v>83</v>
      </c>
      <c r="B20" s="148"/>
      <c r="C20" s="25"/>
      <c r="D20" s="26"/>
      <c r="E20" s="7"/>
      <c r="F20" s="8"/>
    </row>
    <row r="21" spans="1:6">
      <c r="A21" s="7"/>
      <c r="B21" s="7"/>
      <c r="C21" s="7"/>
      <c r="D21" s="7"/>
      <c r="E21" s="27"/>
      <c r="F21" s="8"/>
    </row>
    <row r="22" spans="1:6">
      <c r="A22" s="28" t="s">
        <v>84</v>
      </c>
      <c r="B22" s="7"/>
      <c r="C22" s="7"/>
      <c r="D22" s="7"/>
      <c r="E22" s="7"/>
      <c r="F22" s="8"/>
    </row>
    <row r="23" spans="1:6" ht="15" thickBot="1">
      <c r="A23" s="29"/>
      <c r="B23" s="30"/>
      <c r="C23" s="30"/>
      <c r="D23" s="30"/>
      <c r="E23" s="31"/>
      <c r="F23" s="32"/>
    </row>
    <row r="24" spans="1:6" ht="43.8" thickBot="1">
      <c r="A24" s="65" t="s">
        <v>1</v>
      </c>
      <c r="B24" s="66" t="s">
        <v>2</v>
      </c>
      <c r="C24" s="66" t="s">
        <v>0</v>
      </c>
      <c r="D24" s="67" t="s">
        <v>8</v>
      </c>
      <c r="E24" s="68" t="s">
        <v>3</v>
      </c>
      <c r="F24" s="69" t="s">
        <v>4</v>
      </c>
    </row>
    <row r="25" spans="1:6" ht="188.1" customHeight="1">
      <c r="A25" s="33">
        <v>1</v>
      </c>
      <c r="B25" s="34" t="s">
        <v>37</v>
      </c>
      <c r="C25" s="35" t="s">
        <v>105</v>
      </c>
      <c r="D25" s="36">
        <v>1</v>
      </c>
      <c r="E25" s="37">
        <f>'SOŠ IT - Laboratórium Internetu'!G71</f>
        <v>0</v>
      </c>
      <c r="F25" s="38">
        <f t="shared" ref="F25:F29" si="0">E25*1.23</f>
        <v>0</v>
      </c>
    </row>
    <row r="26" spans="1:6" ht="200.1" customHeight="1">
      <c r="A26" s="39">
        <v>2</v>
      </c>
      <c r="B26" s="40" t="s">
        <v>36</v>
      </c>
      <c r="C26" s="41" t="s">
        <v>106</v>
      </c>
      <c r="D26" s="81">
        <v>1</v>
      </c>
      <c r="E26" s="42">
        <f>'SOŠ IT - Sixinolab 4.0'!G26</f>
        <v>0</v>
      </c>
      <c r="F26" s="43">
        <f t="shared" si="0"/>
        <v>0</v>
      </c>
    </row>
    <row r="27" spans="1:6" ht="86.4">
      <c r="A27" s="44">
        <v>3</v>
      </c>
      <c r="B27" s="40" t="s">
        <v>35</v>
      </c>
      <c r="C27" s="45" t="s">
        <v>107</v>
      </c>
      <c r="D27" s="70">
        <v>1</v>
      </c>
      <c r="E27" s="46">
        <f>'SOŠ IT  - prezentačná miestnosť'!G54</f>
        <v>0</v>
      </c>
      <c r="F27" s="43">
        <f t="shared" si="0"/>
        <v>0</v>
      </c>
    </row>
    <row r="28" spans="1:6" ht="107.4" customHeight="1">
      <c r="A28" s="47">
        <v>4</v>
      </c>
      <c r="B28" s="40" t="s">
        <v>34</v>
      </c>
      <c r="C28" s="45" t="s">
        <v>108</v>
      </c>
      <c r="D28" s="81">
        <v>1</v>
      </c>
      <c r="E28" s="46">
        <f>'SOŠ IT - konferenčná miestnosť'!G8</f>
        <v>0</v>
      </c>
      <c r="F28" s="43">
        <f t="shared" si="0"/>
        <v>0</v>
      </c>
    </row>
    <row r="29" spans="1:6" ht="157.35" customHeight="1" thickBot="1">
      <c r="A29" s="48">
        <v>5</v>
      </c>
      <c r="B29" s="49" t="s">
        <v>113</v>
      </c>
      <c r="C29" s="50" t="s">
        <v>109</v>
      </c>
      <c r="D29" s="80">
        <v>1</v>
      </c>
      <c r="E29" s="51">
        <f>'SOŠ IT - technológia riadenia '!G57</f>
        <v>0</v>
      </c>
      <c r="F29" s="52">
        <f t="shared" si="0"/>
        <v>0</v>
      </c>
    </row>
    <row r="30" spans="1:6">
      <c r="A30" s="53"/>
      <c r="B30" s="54"/>
      <c r="C30" s="54"/>
      <c r="D30" s="54"/>
      <c r="E30" s="55"/>
      <c r="F30" s="56"/>
    </row>
    <row r="31" spans="1:6" ht="15" thickBot="1">
      <c r="A31" s="57"/>
      <c r="B31" s="58"/>
      <c r="C31" s="59"/>
      <c r="D31" s="59"/>
      <c r="E31" s="60"/>
      <c r="F31" s="61"/>
    </row>
    <row r="32" spans="1:6" s="4" customFormat="1" ht="15.6">
      <c r="A32" s="152" t="s">
        <v>163</v>
      </c>
      <c r="B32" s="153"/>
      <c r="C32" s="153"/>
      <c r="D32" s="72"/>
      <c r="E32" s="73">
        <f>SUM(E25:E29)</f>
        <v>0</v>
      </c>
      <c r="F32" s="74"/>
    </row>
    <row r="33" spans="1:10" s="4" customFormat="1" ht="16.2" thickBot="1">
      <c r="A33" s="150" t="s">
        <v>164</v>
      </c>
      <c r="B33" s="151"/>
      <c r="C33" s="151"/>
      <c r="D33" s="76"/>
      <c r="E33" s="77"/>
      <c r="F33" s="78">
        <f>SUM(F25:F29)</f>
        <v>0</v>
      </c>
    </row>
    <row r="34" spans="1:10" ht="15.6">
      <c r="A34" s="29"/>
      <c r="B34" s="62"/>
      <c r="C34" s="62"/>
      <c r="D34" s="62"/>
      <c r="E34" s="8"/>
      <c r="F34" s="63"/>
    </row>
    <row r="35" spans="1:10" ht="35.25" customHeight="1">
      <c r="A35" s="29"/>
      <c r="B35" s="135" t="s">
        <v>127</v>
      </c>
      <c r="C35" s="135"/>
      <c r="D35" s="135"/>
      <c r="E35" s="135"/>
      <c r="F35" s="135"/>
    </row>
    <row r="36" spans="1:10" ht="29.1" customHeight="1">
      <c r="A36" s="64"/>
      <c r="B36" s="149" t="s">
        <v>91</v>
      </c>
      <c r="C36" s="149"/>
      <c r="D36" s="149"/>
      <c r="E36" s="149"/>
      <c r="F36" s="149"/>
      <c r="G36" s="6"/>
      <c r="H36" s="6"/>
      <c r="I36" s="6"/>
      <c r="J36" s="6"/>
    </row>
    <row r="37" spans="1:10" ht="63.9" customHeight="1">
      <c r="A37" s="8"/>
      <c r="B37" s="135" t="s">
        <v>110</v>
      </c>
      <c r="C37" s="135"/>
      <c r="D37" s="135"/>
      <c r="E37" s="135"/>
      <c r="F37" s="135"/>
    </row>
    <row r="38" spans="1:10" ht="51" customHeight="1">
      <c r="A38" s="62"/>
      <c r="B38" s="135" t="s">
        <v>85</v>
      </c>
      <c r="C38" s="135"/>
      <c r="D38" s="135"/>
      <c r="E38" s="135"/>
      <c r="F38" s="135"/>
    </row>
    <row r="39" spans="1:10" ht="93.9" customHeight="1">
      <c r="A39" s="62"/>
      <c r="B39" s="135" t="s">
        <v>86</v>
      </c>
      <c r="C39" s="135"/>
      <c r="D39" s="135"/>
      <c r="E39" s="135"/>
      <c r="F39" s="135"/>
    </row>
    <row r="40" spans="1:10">
      <c r="A40" s="64"/>
      <c r="B40" s="8"/>
      <c r="C40" s="8"/>
      <c r="D40" s="8"/>
      <c r="E40" s="8"/>
      <c r="F40" s="8"/>
    </row>
    <row r="41" spans="1:10">
      <c r="A41" s="64"/>
      <c r="B41" s="8"/>
      <c r="C41" s="8"/>
      <c r="D41" s="8"/>
      <c r="E41" s="8"/>
      <c r="F41" s="8"/>
    </row>
    <row r="42" spans="1:10">
      <c r="A42" s="8"/>
      <c r="B42" s="29"/>
      <c r="C42" s="62"/>
      <c r="D42" s="62"/>
      <c r="E42" s="29"/>
      <c r="F42" s="29"/>
      <c r="G42" s="1"/>
      <c r="H42" s="1"/>
    </row>
    <row r="43" spans="1:10">
      <c r="A43" s="8"/>
      <c r="B43" s="29"/>
      <c r="C43" s="62"/>
      <c r="D43" s="62"/>
      <c r="E43" s="29"/>
      <c r="F43" s="29"/>
      <c r="G43" s="1"/>
      <c r="H43" s="1"/>
    </row>
    <row r="44" spans="1:10">
      <c r="A44" s="64"/>
      <c r="B44" s="64" t="s">
        <v>87</v>
      </c>
      <c r="C44" s="64"/>
      <c r="D44" s="64"/>
      <c r="E44" s="64"/>
      <c r="F44" s="64"/>
      <c r="G44" s="5"/>
      <c r="H44" s="5"/>
      <c r="I44" s="5"/>
      <c r="J44" s="5"/>
    </row>
    <row r="45" spans="1:10">
      <c r="A45" s="64"/>
      <c r="B45" s="64"/>
      <c r="C45" s="64"/>
      <c r="D45" s="64"/>
      <c r="E45" s="64"/>
      <c r="F45" s="64"/>
      <c r="G45" s="5"/>
      <c r="H45" s="5"/>
      <c r="I45" s="5"/>
      <c r="J45" s="5"/>
    </row>
    <row r="46" spans="1:10">
      <c r="A46" s="64"/>
      <c r="B46" s="64"/>
      <c r="C46" s="64"/>
      <c r="D46" s="134" t="s">
        <v>88</v>
      </c>
      <c r="E46" s="134"/>
      <c r="F46" s="134"/>
      <c r="G46" s="5"/>
      <c r="H46" s="5"/>
      <c r="I46" s="5"/>
      <c r="J46" s="5"/>
    </row>
    <row r="47" spans="1:10">
      <c r="A47" s="64"/>
      <c r="B47" s="64"/>
      <c r="C47" s="64"/>
      <c r="D47" s="134"/>
      <c r="E47" s="134"/>
      <c r="F47" s="134"/>
      <c r="G47" s="5"/>
      <c r="H47" s="5"/>
      <c r="I47" s="5"/>
      <c r="J47" s="5"/>
    </row>
    <row r="48" spans="1:10">
      <c r="A48" s="64"/>
      <c r="B48" s="64"/>
      <c r="C48" s="64"/>
      <c r="D48" s="64"/>
      <c r="E48" s="64"/>
      <c r="F48" s="8"/>
      <c r="G48" s="5"/>
      <c r="H48" s="5"/>
      <c r="I48" s="5"/>
      <c r="J48" s="5"/>
    </row>
    <row r="49" spans="1:8">
      <c r="A49" s="2"/>
      <c r="B49" s="1"/>
      <c r="E49" s="1"/>
      <c r="F49" s="1"/>
      <c r="G49" s="1"/>
      <c r="H49" s="1"/>
    </row>
  </sheetData>
  <mergeCells count="16">
    <mergeCell ref="D46:F47"/>
    <mergeCell ref="B38:F38"/>
    <mergeCell ref="B39:F39"/>
    <mergeCell ref="A12:B12"/>
    <mergeCell ref="A13:B13"/>
    <mergeCell ref="A14:B14"/>
    <mergeCell ref="A15:B15"/>
    <mergeCell ref="A16:B16"/>
    <mergeCell ref="A18:B18"/>
    <mergeCell ref="A19:B19"/>
    <mergeCell ref="A20:B20"/>
    <mergeCell ref="B36:F36"/>
    <mergeCell ref="B37:F37"/>
    <mergeCell ref="A33:C33"/>
    <mergeCell ref="A32:C32"/>
    <mergeCell ref="B35:F35"/>
  </mergeCells>
  <dataValidations count="1">
    <dataValidation type="list" allowBlank="1" showInputMessage="1" showErrorMessage="1" sqref="C16:D16" xr:uid="{00000000-0002-0000-0000-000000000000}">
      <formula1>"áno,nie"</formula1>
    </dataValidation>
  </dataValidations>
  <hyperlinks>
    <hyperlink ref="B26" location="'Špec. SixiLab (1.06)'!A1" display="Cvicna Firma Sixinolab4.0 (1.06)" xr:uid="{00000000-0004-0000-0000-000000000000}"/>
    <hyperlink ref="B27" location="'Špec. Prezent. miestn. (2.15)'!A1" display="Prezentačná miestnosť (2.15):" xr:uid="{00000000-0004-0000-0000-000001000000}"/>
    <hyperlink ref="B28" location="'Špec. Konf. miestn. (2.13)'!A1" display="Konferenčnú miestnosť na videokonferencie (2.13)" xr:uid="{00000000-0004-0000-0000-000002000000}"/>
    <hyperlink ref="B29" location="'Špec. Riadenie(1.05, a iné)'!A1" display="Riadiaca, kontrolná a monitorovacia časť, dodávka HW, SW a služieb ( technológia riadenia)" xr:uid="{00000000-0004-0000-0000-000003000000}"/>
    <hyperlink ref="B25" location="'Špec. Lab IoT (2.14, 2.04)'!A1" display="Laboratórium IoT (2.14)" xr:uid="{00000000-0004-0000-0000-000004000000}"/>
  </hyperlinks>
  <pageMargins left="0.7" right="0.7" top="0.75" bottom="0.75" header="0.3" footer="0.3"/>
  <pageSetup paperSize="9" scale="4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72"/>
  <sheetViews>
    <sheetView topLeftCell="A65" zoomScale="70" zoomScaleNormal="70" workbookViewId="0">
      <selection activeCell="A71" sqref="A71:H72"/>
    </sheetView>
  </sheetViews>
  <sheetFormatPr defaultColWidth="10.5546875" defaultRowHeight="14.4"/>
  <cols>
    <col min="1" max="1" width="90.5546875" style="3" customWidth="1"/>
    <col min="2" max="2" width="15.44140625" style="1" customWidth="1"/>
    <col min="3" max="3" width="12.33203125" style="1" customWidth="1"/>
    <col min="4" max="4" width="8.5546875" style="1" customWidth="1"/>
    <col min="5" max="5" width="11.44140625" style="1" customWidth="1"/>
    <col min="6" max="6" width="14.6640625" style="1" customWidth="1"/>
    <col min="7" max="7" width="15.44140625" style="2" customWidth="1"/>
    <col min="8" max="8" width="16.44140625" style="2" customWidth="1"/>
    <col min="9" max="16384" width="10.5546875" style="2"/>
  </cols>
  <sheetData>
    <row r="2" spans="1:8" ht="51.75" customHeight="1">
      <c r="A2" s="121" t="s">
        <v>92</v>
      </c>
      <c r="B2" s="104"/>
      <c r="C2" s="104"/>
      <c r="D2" s="104"/>
      <c r="E2" s="104"/>
      <c r="F2" s="104"/>
      <c r="G2" s="105"/>
      <c r="H2" s="105"/>
    </row>
    <row r="3" spans="1:8" ht="15" thickBot="1">
      <c r="A3" s="106"/>
      <c r="B3" s="107"/>
      <c r="C3" s="107"/>
      <c r="D3" s="107"/>
      <c r="E3" s="108"/>
      <c r="F3" s="108"/>
      <c r="G3" s="108"/>
      <c r="H3" s="109"/>
    </row>
    <row r="4" spans="1:8" ht="46.8">
      <c r="A4" s="110" t="s">
        <v>129</v>
      </c>
      <c r="B4" s="111" t="s">
        <v>142</v>
      </c>
      <c r="C4" s="111" t="s">
        <v>10</v>
      </c>
      <c r="D4" s="111" t="s">
        <v>8</v>
      </c>
      <c r="E4" s="111" t="s">
        <v>11</v>
      </c>
      <c r="F4" s="111" t="s">
        <v>126</v>
      </c>
      <c r="G4" s="112" t="s">
        <v>3</v>
      </c>
      <c r="H4" s="113" t="s">
        <v>4</v>
      </c>
    </row>
    <row r="5" spans="1:8" ht="28.8">
      <c r="A5" s="45" t="s">
        <v>156</v>
      </c>
      <c r="B5" s="81" t="s">
        <v>13</v>
      </c>
      <c r="C5" s="81" t="s">
        <v>9</v>
      </c>
      <c r="D5" s="81">
        <v>1</v>
      </c>
      <c r="E5" s="88">
        <v>0</v>
      </c>
      <c r="F5" s="126">
        <f>E5*1.23</f>
        <v>0</v>
      </c>
      <c r="G5" s="122">
        <f>D5*E5</f>
        <v>0</v>
      </c>
      <c r="H5" s="123">
        <f t="shared" ref="H5" si="0">G5*1.23</f>
        <v>0</v>
      </c>
    </row>
    <row r="6" spans="1:8">
      <c r="A6" s="45"/>
      <c r="B6" s="81"/>
      <c r="C6" s="81"/>
      <c r="D6" s="81"/>
      <c r="E6" s="126"/>
      <c r="F6" s="126"/>
      <c r="G6" s="122"/>
      <c r="H6" s="123"/>
    </row>
    <row r="7" spans="1:8" ht="28.8">
      <c r="A7" s="90" t="s">
        <v>157</v>
      </c>
      <c r="B7" s="81"/>
      <c r="C7" s="81"/>
      <c r="D7" s="81"/>
      <c r="E7" s="126"/>
      <c r="F7" s="126"/>
      <c r="G7" s="122"/>
      <c r="H7" s="123"/>
    </row>
    <row r="8" spans="1:8">
      <c r="A8" s="45" t="s">
        <v>69</v>
      </c>
      <c r="B8" s="81" t="s">
        <v>13</v>
      </c>
      <c r="C8" s="81" t="s">
        <v>9</v>
      </c>
      <c r="D8" s="81">
        <v>60</v>
      </c>
      <c r="E8" s="88">
        <v>0</v>
      </c>
      <c r="F8" s="126">
        <f t="shared" ref="F8:F66" si="1">E8*1.23</f>
        <v>0</v>
      </c>
      <c r="G8" s="122">
        <f>D8*E8</f>
        <v>0</v>
      </c>
      <c r="H8" s="123">
        <f t="shared" ref="H8:H65" si="2">G8*1.23</f>
        <v>0</v>
      </c>
    </row>
    <row r="9" spans="1:8">
      <c r="A9" s="45" t="s">
        <v>70</v>
      </c>
      <c r="B9" s="81" t="s">
        <v>13</v>
      </c>
      <c r="C9" s="81" t="s">
        <v>9</v>
      </c>
      <c r="D9" s="81">
        <v>60</v>
      </c>
      <c r="E9" s="88">
        <v>0</v>
      </c>
      <c r="F9" s="126">
        <f t="shared" si="1"/>
        <v>0</v>
      </c>
      <c r="G9" s="122">
        <f>D9*E9</f>
        <v>0</v>
      </c>
      <c r="H9" s="123">
        <f t="shared" si="2"/>
        <v>0</v>
      </c>
    </row>
    <row r="10" spans="1:8">
      <c r="A10" s="45" t="s">
        <v>71</v>
      </c>
      <c r="B10" s="81" t="s">
        <v>13</v>
      </c>
      <c r="C10" s="81" t="s">
        <v>9</v>
      </c>
      <c r="D10" s="81">
        <v>60</v>
      </c>
      <c r="E10" s="88">
        <v>0</v>
      </c>
      <c r="F10" s="126">
        <f t="shared" si="1"/>
        <v>0</v>
      </c>
      <c r="G10" s="122">
        <f>D10*E10</f>
        <v>0</v>
      </c>
      <c r="H10" s="123">
        <f t="shared" si="2"/>
        <v>0</v>
      </c>
    </row>
    <row r="11" spans="1:8">
      <c r="A11" s="45" t="s">
        <v>72</v>
      </c>
      <c r="B11" s="81" t="s">
        <v>13</v>
      </c>
      <c r="C11" s="81" t="s">
        <v>9</v>
      </c>
      <c r="D11" s="81">
        <v>60</v>
      </c>
      <c r="E11" s="88">
        <v>0</v>
      </c>
      <c r="F11" s="126">
        <f t="shared" si="1"/>
        <v>0</v>
      </c>
      <c r="G11" s="122">
        <f>D11*E11</f>
        <v>0</v>
      </c>
      <c r="H11" s="123">
        <f t="shared" si="2"/>
        <v>0</v>
      </c>
    </row>
    <row r="12" spans="1:8">
      <c r="A12" s="45" t="s">
        <v>73</v>
      </c>
      <c r="B12" s="81" t="s">
        <v>13</v>
      </c>
      <c r="C12" s="81" t="s">
        <v>9</v>
      </c>
      <c r="D12" s="81">
        <v>60</v>
      </c>
      <c r="E12" s="88">
        <v>0</v>
      </c>
      <c r="F12" s="126">
        <f t="shared" si="1"/>
        <v>0</v>
      </c>
      <c r="G12" s="122">
        <f>D12*E12</f>
        <v>0</v>
      </c>
      <c r="H12" s="123">
        <f t="shared" si="2"/>
        <v>0</v>
      </c>
    </row>
    <row r="13" spans="1:8">
      <c r="A13" s="45"/>
      <c r="B13" s="81"/>
      <c r="C13" s="81"/>
      <c r="D13" s="81"/>
      <c r="E13" s="126"/>
      <c r="F13" s="126"/>
      <c r="G13" s="122"/>
      <c r="H13" s="123"/>
    </row>
    <row r="14" spans="1:8">
      <c r="A14" s="90" t="s">
        <v>74</v>
      </c>
      <c r="B14" s="81"/>
      <c r="C14" s="81"/>
      <c r="D14" s="81"/>
      <c r="E14" s="126"/>
      <c r="F14" s="126"/>
      <c r="G14" s="122"/>
      <c r="H14" s="123"/>
    </row>
    <row r="15" spans="1:8">
      <c r="A15" s="90" t="s">
        <v>15</v>
      </c>
      <c r="B15" s="81"/>
      <c r="C15" s="81"/>
      <c r="D15" s="124"/>
      <c r="E15" s="126"/>
      <c r="F15" s="126"/>
      <c r="G15" s="122"/>
      <c r="H15" s="123"/>
    </row>
    <row r="16" spans="1:8" ht="61.95" customHeight="1">
      <c r="A16" s="45" t="s">
        <v>158</v>
      </c>
      <c r="B16" s="81" t="s">
        <v>5</v>
      </c>
      <c r="C16" s="81" t="s">
        <v>9</v>
      </c>
      <c r="D16" s="81">
        <v>11</v>
      </c>
      <c r="E16" s="88">
        <v>0</v>
      </c>
      <c r="F16" s="126">
        <f t="shared" si="1"/>
        <v>0</v>
      </c>
      <c r="G16" s="122">
        <f>D16*E16</f>
        <v>0</v>
      </c>
      <c r="H16" s="123">
        <f t="shared" si="2"/>
        <v>0</v>
      </c>
    </row>
    <row r="17" spans="1:8" ht="216">
      <c r="A17" s="45" t="s">
        <v>16</v>
      </c>
      <c r="B17" s="81" t="s">
        <v>5</v>
      </c>
      <c r="C17" s="81" t="s">
        <v>9</v>
      </c>
      <c r="D17" s="81">
        <v>5</v>
      </c>
      <c r="E17" s="88">
        <v>0</v>
      </c>
      <c r="F17" s="126">
        <f t="shared" si="1"/>
        <v>0</v>
      </c>
      <c r="G17" s="122">
        <f>D17*E17</f>
        <v>0</v>
      </c>
      <c r="H17" s="123">
        <f t="shared" si="2"/>
        <v>0</v>
      </c>
    </row>
    <row r="18" spans="1:8" ht="129.6">
      <c r="A18" s="45" t="s">
        <v>17</v>
      </c>
      <c r="B18" s="81" t="s">
        <v>5</v>
      </c>
      <c r="C18" s="81" t="s">
        <v>9</v>
      </c>
      <c r="D18" s="81">
        <v>5</v>
      </c>
      <c r="E18" s="88">
        <v>0</v>
      </c>
      <c r="F18" s="126">
        <f t="shared" si="1"/>
        <v>0</v>
      </c>
      <c r="G18" s="122">
        <f>D18*E18</f>
        <v>0</v>
      </c>
      <c r="H18" s="123">
        <f t="shared" si="2"/>
        <v>0</v>
      </c>
    </row>
    <row r="19" spans="1:8" ht="144">
      <c r="A19" s="45" t="s">
        <v>18</v>
      </c>
      <c r="B19" s="81" t="s">
        <v>5</v>
      </c>
      <c r="C19" s="81" t="s">
        <v>9</v>
      </c>
      <c r="D19" s="81">
        <v>5</v>
      </c>
      <c r="E19" s="88">
        <v>0</v>
      </c>
      <c r="F19" s="126">
        <f t="shared" si="1"/>
        <v>0</v>
      </c>
      <c r="G19" s="122">
        <f>D19*E19</f>
        <v>0</v>
      </c>
      <c r="H19" s="123">
        <f t="shared" si="2"/>
        <v>0</v>
      </c>
    </row>
    <row r="20" spans="1:8">
      <c r="A20" s="45"/>
      <c r="B20" s="81"/>
      <c r="C20" s="81"/>
      <c r="D20" s="81"/>
      <c r="E20" s="126"/>
      <c r="F20" s="126"/>
      <c r="G20" s="122"/>
      <c r="H20" s="123"/>
    </row>
    <row r="21" spans="1:8">
      <c r="A21" s="90" t="s">
        <v>19</v>
      </c>
      <c r="B21" s="81"/>
      <c r="C21" s="81"/>
      <c r="D21" s="81"/>
      <c r="E21" s="126"/>
      <c r="F21" s="126"/>
      <c r="G21" s="122"/>
      <c r="H21" s="123"/>
    </row>
    <row r="22" spans="1:8" ht="275.25" customHeight="1">
      <c r="A22" s="125" t="s">
        <v>128</v>
      </c>
      <c r="B22" s="81" t="s">
        <v>5</v>
      </c>
      <c r="C22" s="81" t="s">
        <v>9</v>
      </c>
      <c r="D22" s="81">
        <v>33</v>
      </c>
      <c r="E22" s="88">
        <v>0</v>
      </c>
      <c r="F22" s="126">
        <f t="shared" si="1"/>
        <v>0</v>
      </c>
      <c r="G22" s="122">
        <f>D22*E22</f>
        <v>0</v>
      </c>
      <c r="H22" s="123">
        <f t="shared" si="2"/>
        <v>0</v>
      </c>
    </row>
    <row r="23" spans="1:8" ht="403.2">
      <c r="A23" s="125" t="s">
        <v>130</v>
      </c>
      <c r="B23" s="81" t="s">
        <v>5</v>
      </c>
      <c r="C23" s="81" t="s">
        <v>12</v>
      </c>
      <c r="D23" s="81">
        <v>33</v>
      </c>
      <c r="E23" s="88">
        <v>0</v>
      </c>
      <c r="F23" s="126">
        <f t="shared" si="1"/>
        <v>0</v>
      </c>
      <c r="G23" s="122">
        <f>D23*E23</f>
        <v>0</v>
      </c>
      <c r="H23" s="123">
        <f t="shared" si="2"/>
        <v>0</v>
      </c>
    </row>
    <row r="24" spans="1:8" ht="72">
      <c r="A24" s="45" t="s">
        <v>20</v>
      </c>
      <c r="B24" s="81" t="s">
        <v>5</v>
      </c>
      <c r="C24" s="81" t="s">
        <v>9</v>
      </c>
      <c r="D24" s="81">
        <v>33</v>
      </c>
      <c r="E24" s="88">
        <v>0</v>
      </c>
      <c r="F24" s="126">
        <f t="shared" si="1"/>
        <v>0</v>
      </c>
      <c r="G24" s="122">
        <f>D24*E24</f>
        <v>0</v>
      </c>
      <c r="H24" s="123">
        <f t="shared" si="2"/>
        <v>0</v>
      </c>
    </row>
    <row r="25" spans="1:8" ht="28.8">
      <c r="A25" s="125" t="s">
        <v>131</v>
      </c>
      <c r="B25" s="81" t="s">
        <v>5</v>
      </c>
      <c r="C25" s="81" t="s">
        <v>9</v>
      </c>
      <c r="D25" s="81">
        <v>33</v>
      </c>
      <c r="E25" s="88">
        <v>0</v>
      </c>
      <c r="F25" s="126">
        <f t="shared" si="1"/>
        <v>0</v>
      </c>
      <c r="G25" s="122">
        <f>D25*E25</f>
        <v>0</v>
      </c>
      <c r="H25" s="123">
        <f t="shared" si="2"/>
        <v>0</v>
      </c>
    </row>
    <row r="26" spans="1:8">
      <c r="A26" s="45"/>
      <c r="B26" s="81"/>
      <c r="C26" s="81"/>
      <c r="D26" s="81"/>
      <c r="E26" s="126"/>
      <c r="F26" s="126"/>
      <c r="G26" s="122"/>
      <c r="H26" s="123"/>
    </row>
    <row r="27" spans="1:8">
      <c r="A27" s="90" t="s">
        <v>21</v>
      </c>
      <c r="B27" s="81"/>
      <c r="C27" s="81"/>
      <c r="D27" s="81"/>
      <c r="E27" s="126"/>
      <c r="F27" s="126"/>
      <c r="G27" s="122"/>
      <c r="H27" s="123"/>
    </row>
    <row r="28" spans="1:8" ht="43.2">
      <c r="A28" s="45" t="s">
        <v>22</v>
      </c>
      <c r="B28" s="81" t="s">
        <v>5</v>
      </c>
      <c r="C28" s="81" t="s">
        <v>9</v>
      </c>
      <c r="D28" s="81">
        <v>5</v>
      </c>
      <c r="E28" s="88">
        <v>0</v>
      </c>
      <c r="F28" s="126">
        <f t="shared" si="1"/>
        <v>0</v>
      </c>
      <c r="G28" s="122">
        <f t="shared" ref="G28:G44" si="3">D28*E28</f>
        <v>0</v>
      </c>
      <c r="H28" s="123">
        <f t="shared" si="2"/>
        <v>0</v>
      </c>
    </row>
    <row r="29" spans="1:8" ht="28.8">
      <c r="A29" s="45" t="s">
        <v>23</v>
      </c>
      <c r="B29" s="81" t="s">
        <v>5</v>
      </c>
      <c r="C29" s="81" t="s">
        <v>9</v>
      </c>
      <c r="D29" s="81">
        <v>5</v>
      </c>
      <c r="E29" s="88">
        <v>0</v>
      </c>
      <c r="F29" s="126">
        <f t="shared" si="1"/>
        <v>0</v>
      </c>
      <c r="G29" s="122">
        <f t="shared" si="3"/>
        <v>0</v>
      </c>
      <c r="H29" s="123">
        <f t="shared" si="2"/>
        <v>0</v>
      </c>
    </row>
    <row r="30" spans="1:8" ht="43.2">
      <c r="A30" s="125" t="s">
        <v>132</v>
      </c>
      <c r="B30" s="81" t="s">
        <v>5</v>
      </c>
      <c r="C30" s="81" t="s">
        <v>9</v>
      </c>
      <c r="D30" s="81">
        <v>5</v>
      </c>
      <c r="E30" s="88">
        <v>0</v>
      </c>
      <c r="F30" s="126">
        <f t="shared" si="1"/>
        <v>0</v>
      </c>
      <c r="G30" s="122">
        <f t="shared" si="3"/>
        <v>0</v>
      </c>
      <c r="H30" s="123">
        <f t="shared" si="2"/>
        <v>0</v>
      </c>
    </row>
    <row r="31" spans="1:8" ht="57.6">
      <c r="A31" s="125" t="s">
        <v>133</v>
      </c>
      <c r="B31" s="81" t="s">
        <v>5</v>
      </c>
      <c r="C31" s="81" t="s">
        <v>9</v>
      </c>
      <c r="D31" s="81">
        <v>5</v>
      </c>
      <c r="E31" s="88">
        <v>0</v>
      </c>
      <c r="F31" s="126">
        <f t="shared" si="1"/>
        <v>0</v>
      </c>
      <c r="G31" s="122">
        <f t="shared" si="3"/>
        <v>0</v>
      </c>
      <c r="H31" s="123">
        <f t="shared" si="2"/>
        <v>0</v>
      </c>
    </row>
    <row r="32" spans="1:8" ht="57.6">
      <c r="A32" s="125" t="s">
        <v>134</v>
      </c>
      <c r="B32" s="81" t="s">
        <v>5</v>
      </c>
      <c r="C32" s="81" t="s">
        <v>9</v>
      </c>
      <c r="D32" s="81">
        <v>5</v>
      </c>
      <c r="E32" s="88">
        <v>0</v>
      </c>
      <c r="F32" s="126">
        <f t="shared" si="1"/>
        <v>0</v>
      </c>
      <c r="G32" s="122">
        <f t="shared" si="3"/>
        <v>0</v>
      </c>
      <c r="H32" s="123">
        <f t="shared" si="2"/>
        <v>0</v>
      </c>
    </row>
    <row r="33" spans="1:8" ht="288">
      <c r="A33" s="125" t="s">
        <v>141</v>
      </c>
      <c r="B33" s="81" t="s">
        <v>5</v>
      </c>
      <c r="C33" s="81" t="s">
        <v>9</v>
      </c>
      <c r="D33" s="81">
        <v>5</v>
      </c>
      <c r="E33" s="88">
        <v>0</v>
      </c>
      <c r="F33" s="126">
        <f t="shared" si="1"/>
        <v>0</v>
      </c>
      <c r="G33" s="122">
        <f t="shared" si="3"/>
        <v>0</v>
      </c>
      <c r="H33" s="123">
        <f t="shared" si="2"/>
        <v>0</v>
      </c>
    </row>
    <row r="34" spans="1:8" ht="201.6">
      <c r="A34" s="125" t="s">
        <v>135</v>
      </c>
      <c r="B34" s="81" t="s">
        <v>5</v>
      </c>
      <c r="C34" s="81" t="s">
        <v>9</v>
      </c>
      <c r="D34" s="81">
        <v>5</v>
      </c>
      <c r="E34" s="88">
        <v>0</v>
      </c>
      <c r="F34" s="126">
        <f t="shared" si="1"/>
        <v>0</v>
      </c>
      <c r="G34" s="122">
        <f t="shared" si="3"/>
        <v>0</v>
      </c>
      <c r="H34" s="123">
        <f t="shared" si="2"/>
        <v>0</v>
      </c>
    </row>
    <row r="35" spans="1:8" ht="172.8">
      <c r="A35" s="125" t="s">
        <v>166</v>
      </c>
      <c r="B35" s="81" t="s">
        <v>5</v>
      </c>
      <c r="C35" s="81" t="s">
        <v>9</v>
      </c>
      <c r="D35" s="81">
        <v>5</v>
      </c>
      <c r="E35" s="88">
        <v>0</v>
      </c>
      <c r="F35" s="126">
        <f t="shared" si="1"/>
        <v>0</v>
      </c>
      <c r="G35" s="122">
        <f t="shared" si="3"/>
        <v>0</v>
      </c>
      <c r="H35" s="123">
        <f t="shared" si="2"/>
        <v>0</v>
      </c>
    </row>
    <row r="36" spans="1:8" ht="201.6">
      <c r="A36" s="125" t="s">
        <v>167</v>
      </c>
      <c r="B36" s="81" t="s">
        <v>5</v>
      </c>
      <c r="C36" s="81" t="s">
        <v>9</v>
      </c>
      <c r="D36" s="81">
        <v>5</v>
      </c>
      <c r="E36" s="88">
        <v>0</v>
      </c>
      <c r="F36" s="126">
        <f t="shared" si="1"/>
        <v>0</v>
      </c>
      <c r="G36" s="122">
        <f t="shared" si="3"/>
        <v>0</v>
      </c>
      <c r="H36" s="123">
        <f t="shared" si="2"/>
        <v>0</v>
      </c>
    </row>
    <row r="37" spans="1:8" ht="187.2">
      <c r="A37" s="125" t="s">
        <v>168</v>
      </c>
      <c r="B37" s="81" t="s">
        <v>5</v>
      </c>
      <c r="C37" s="81" t="s">
        <v>9</v>
      </c>
      <c r="D37" s="81">
        <v>5</v>
      </c>
      <c r="E37" s="88">
        <v>0</v>
      </c>
      <c r="F37" s="126">
        <f t="shared" si="1"/>
        <v>0</v>
      </c>
      <c r="G37" s="122">
        <f t="shared" si="3"/>
        <v>0</v>
      </c>
      <c r="H37" s="123">
        <f t="shared" si="2"/>
        <v>0</v>
      </c>
    </row>
    <row r="38" spans="1:8" ht="302.39999999999998">
      <c r="A38" s="125" t="s">
        <v>136</v>
      </c>
      <c r="B38" s="81" t="s">
        <v>5</v>
      </c>
      <c r="C38" s="81" t="s">
        <v>9</v>
      </c>
      <c r="D38" s="81">
        <v>5</v>
      </c>
      <c r="E38" s="88">
        <v>0</v>
      </c>
      <c r="F38" s="126">
        <f t="shared" si="1"/>
        <v>0</v>
      </c>
      <c r="G38" s="122">
        <f t="shared" si="3"/>
        <v>0</v>
      </c>
      <c r="H38" s="123">
        <f t="shared" si="2"/>
        <v>0</v>
      </c>
    </row>
    <row r="39" spans="1:8" ht="144">
      <c r="A39" s="125" t="s">
        <v>137</v>
      </c>
      <c r="B39" s="81" t="s">
        <v>5</v>
      </c>
      <c r="C39" s="81" t="s">
        <v>9</v>
      </c>
      <c r="D39" s="81">
        <v>5</v>
      </c>
      <c r="E39" s="88">
        <v>0</v>
      </c>
      <c r="F39" s="126">
        <f t="shared" si="1"/>
        <v>0</v>
      </c>
      <c r="G39" s="122">
        <f t="shared" si="3"/>
        <v>0</v>
      </c>
      <c r="H39" s="123">
        <f t="shared" si="2"/>
        <v>0</v>
      </c>
    </row>
    <row r="40" spans="1:8" ht="158.4">
      <c r="A40" s="125" t="s">
        <v>138</v>
      </c>
      <c r="B40" s="81" t="s">
        <v>5</v>
      </c>
      <c r="C40" s="81" t="s">
        <v>9</v>
      </c>
      <c r="D40" s="81">
        <v>5</v>
      </c>
      <c r="E40" s="88">
        <v>0</v>
      </c>
      <c r="F40" s="126">
        <f t="shared" si="1"/>
        <v>0</v>
      </c>
      <c r="G40" s="122">
        <f t="shared" si="3"/>
        <v>0</v>
      </c>
      <c r="H40" s="123">
        <f t="shared" si="2"/>
        <v>0</v>
      </c>
    </row>
    <row r="41" spans="1:8" ht="129.6">
      <c r="A41" s="125" t="s">
        <v>169</v>
      </c>
      <c r="B41" s="81" t="s">
        <v>5</v>
      </c>
      <c r="C41" s="81" t="s">
        <v>9</v>
      </c>
      <c r="D41" s="81">
        <v>5</v>
      </c>
      <c r="E41" s="88">
        <v>0</v>
      </c>
      <c r="F41" s="126">
        <f t="shared" si="1"/>
        <v>0</v>
      </c>
      <c r="G41" s="122">
        <f t="shared" si="3"/>
        <v>0</v>
      </c>
      <c r="H41" s="123">
        <f t="shared" si="2"/>
        <v>0</v>
      </c>
    </row>
    <row r="42" spans="1:8" ht="144">
      <c r="A42" s="125" t="s">
        <v>170</v>
      </c>
      <c r="B42" s="81" t="s">
        <v>5</v>
      </c>
      <c r="C42" s="81" t="s">
        <v>9</v>
      </c>
      <c r="D42" s="81">
        <v>5</v>
      </c>
      <c r="E42" s="88">
        <v>0</v>
      </c>
      <c r="F42" s="126">
        <f t="shared" si="1"/>
        <v>0</v>
      </c>
      <c r="G42" s="122">
        <f t="shared" si="3"/>
        <v>0</v>
      </c>
      <c r="H42" s="123">
        <f t="shared" si="2"/>
        <v>0</v>
      </c>
    </row>
    <row r="43" spans="1:8" ht="72">
      <c r="A43" s="45" t="s">
        <v>24</v>
      </c>
      <c r="B43" s="81" t="s">
        <v>5</v>
      </c>
      <c r="C43" s="81" t="s">
        <v>9</v>
      </c>
      <c r="D43" s="81">
        <v>5</v>
      </c>
      <c r="E43" s="88">
        <v>0</v>
      </c>
      <c r="F43" s="126">
        <f t="shared" si="1"/>
        <v>0</v>
      </c>
      <c r="G43" s="122">
        <f t="shared" si="3"/>
        <v>0</v>
      </c>
      <c r="H43" s="123">
        <f t="shared" si="2"/>
        <v>0</v>
      </c>
    </row>
    <row r="44" spans="1:8" ht="57.6">
      <c r="A44" s="45" t="s">
        <v>25</v>
      </c>
      <c r="B44" s="81" t="s">
        <v>5</v>
      </c>
      <c r="C44" s="81" t="s">
        <v>9</v>
      </c>
      <c r="D44" s="81">
        <v>5</v>
      </c>
      <c r="E44" s="88">
        <v>0</v>
      </c>
      <c r="F44" s="126">
        <f t="shared" si="1"/>
        <v>0</v>
      </c>
      <c r="G44" s="122">
        <f t="shared" si="3"/>
        <v>0</v>
      </c>
      <c r="H44" s="123">
        <f t="shared" si="2"/>
        <v>0</v>
      </c>
    </row>
    <row r="45" spans="1:8">
      <c r="A45" s="45"/>
      <c r="B45" s="81"/>
      <c r="C45" s="81"/>
      <c r="D45" s="81"/>
      <c r="E45" s="126"/>
      <c r="F45" s="126"/>
      <c r="G45" s="122"/>
      <c r="H45" s="123"/>
    </row>
    <row r="46" spans="1:8">
      <c r="A46" s="90" t="s">
        <v>26</v>
      </c>
      <c r="B46" s="81"/>
      <c r="C46" s="81"/>
      <c r="D46" s="81"/>
      <c r="E46" s="126"/>
      <c r="F46" s="126"/>
      <c r="G46" s="122"/>
      <c r="H46" s="123"/>
    </row>
    <row r="47" spans="1:8" ht="187.2">
      <c r="A47" s="45" t="s">
        <v>27</v>
      </c>
      <c r="B47" s="81" t="s">
        <v>5</v>
      </c>
      <c r="C47" s="81" t="s">
        <v>9</v>
      </c>
      <c r="D47" s="81">
        <v>2</v>
      </c>
      <c r="E47" s="88">
        <v>0</v>
      </c>
      <c r="F47" s="126">
        <f t="shared" si="1"/>
        <v>0</v>
      </c>
      <c r="G47" s="122">
        <f>D47*E47</f>
        <v>0</v>
      </c>
      <c r="H47" s="123">
        <f t="shared" si="2"/>
        <v>0</v>
      </c>
    </row>
    <row r="48" spans="1:8" ht="129.6">
      <c r="A48" s="45" t="s">
        <v>28</v>
      </c>
      <c r="B48" s="81" t="s">
        <v>5</v>
      </c>
      <c r="C48" s="81" t="s">
        <v>9</v>
      </c>
      <c r="D48" s="81">
        <v>2</v>
      </c>
      <c r="E48" s="88">
        <v>0</v>
      </c>
      <c r="F48" s="126">
        <f t="shared" si="1"/>
        <v>0</v>
      </c>
      <c r="G48" s="122">
        <f>D48*E48</f>
        <v>0</v>
      </c>
      <c r="H48" s="123">
        <f t="shared" si="2"/>
        <v>0</v>
      </c>
    </row>
    <row r="49" spans="1:8" ht="129.6">
      <c r="A49" s="45" t="s">
        <v>101</v>
      </c>
      <c r="B49" s="81" t="s">
        <v>5</v>
      </c>
      <c r="C49" s="81" t="s">
        <v>9</v>
      </c>
      <c r="D49" s="81">
        <v>4</v>
      </c>
      <c r="E49" s="88">
        <v>0</v>
      </c>
      <c r="F49" s="126">
        <f t="shared" si="1"/>
        <v>0</v>
      </c>
      <c r="G49" s="122">
        <f>D49*E49</f>
        <v>0</v>
      </c>
      <c r="H49" s="123">
        <f t="shared" si="2"/>
        <v>0</v>
      </c>
    </row>
    <row r="50" spans="1:8" ht="57.6">
      <c r="A50" s="45" t="s">
        <v>29</v>
      </c>
      <c r="B50" s="81" t="s">
        <v>5</v>
      </c>
      <c r="C50" s="81" t="s">
        <v>9</v>
      </c>
      <c r="D50" s="81">
        <v>1</v>
      </c>
      <c r="E50" s="88">
        <v>0</v>
      </c>
      <c r="F50" s="126">
        <f t="shared" si="1"/>
        <v>0</v>
      </c>
      <c r="G50" s="122">
        <f>D50*E50</f>
        <v>0</v>
      </c>
      <c r="H50" s="123">
        <f t="shared" si="2"/>
        <v>0</v>
      </c>
    </row>
    <row r="51" spans="1:8" ht="273.60000000000002">
      <c r="A51" s="45" t="s">
        <v>68</v>
      </c>
      <c r="B51" s="81" t="s">
        <v>5</v>
      </c>
      <c r="C51" s="81" t="s">
        <v>9</v>
      </c>
      <c r="D51" s="81">
        <v>2</v>
      </c>
      <c r="E51" s="88">
        <v>0</v>
      </c>
      <c r="F51" s="126">
        <f t="shared" si="1"/>
        <v>0</v>
      </c>
      <c r="G51" s="122">
        <f>D51*E51</f>
        <v>0</v>
      </c>
      <c r="H51" s="123">
        <f t="shared" si="2"/>
        <v>0</v>
      </c>
    </row>
    <row r="52" spans="1:8">
      <c r="A52" s="45"/>
      <c r="B52" s="81"/>
      <c r="C52" s="81"/>
      <c r="D52" s="81"/>
      <c r="E52" s="126"/>
      <c r="F52" s="126"/>
      <c r="G52" s="122"/>
      <c r="H52" s="123"/>
    </row>
    <row r="53" spans="1:8">
      <c r="A53" s="90" t="s">
        <v>30</v>
      </c>
      <c r="B53" s="81"/>
      <c r="C53" s="81"/>
      <c r="D53" s="81"/>
      <c r="E53" s="126"/>
      <c r="F53" s="126"/>
      <c r="G53" s="122"/>
      <c r="H53" s="123"/>
    </row>
    <row r="54" spans="1:8" ht="43.2">
      <c r="A54" s="45" t="s">
        <v>31</v>
      </c>
      <c r="B54" s="81" t="s">
        <v>5</v>
      </c>
      <c r="C54" s="81" t="s">
        <v>9</v>
      </c>
      <c r="D54" s="81">
        <v>3</v>
      </c>
      <c r="E54" s="88">
        <v>0</v>
      </c>
      <c r="F54" s="126">
        <f t="shared" si="1"/>
        <v>0</v>
      </c>
      <c r="G54" s="122">
        <f t="shared" ref="G54:G59" si="4">D54*E54</f>
        <v>0</v>
      </c>
      <c r="H54" s="123">
        <f t="shared" si="2"/>
        <v>0</v>
      </c>
    </row>
    <row r="55" spans="1:8" ht="28.8">
      <c r="A55" s="45" t="s">
        <v>23</v>
      </c>
      <c r="B55" s="81" t="s">
        <v>5</v>
      </c>
      <c r="C55" s="81" t="s">
        <v>9</v>
      </c>
      <c r="D55" s="81">
        <v>3</v>
      </c>
      <c r="E55" s="88">
        <v>0</v>
      </c>
      <c r="F55" s="126">
        <f t="shared" si="1"/>
        <v>0</v>
      </c>
      <c r="G55" s="122">
        <f t="shared" si="4"/>
        <v>0</v>
      </c>
      <c r="H55" s="123">
        <f t="shared" si="2"/>
        <v>0</v>
      </c>
    </row>
    <row r="56" spans="1:8" ht="86.4">
      <c r="A56" s="45" t="s">
        <v>32</v>
      </c>
      <c r="B56" s="81" t="s">
        <v>5</v>
      </c>
      <c r="C56" s="81" t="s">
        <v>9</v>
      </c>
      <c r="D56" s="81">
        <v>3</v>
      </c>
      <c r="E56" s="88">
        <v>0</v>
      </c>
      <c r="F56" s="126">
        <f t="shared" si="1"/>
        <v>0</v>
      </c>
      <c r="G56" s="122">
        <f t="shared" si="4"/>
        <v>0</v>
      </c>
      <c r="H56" s="123">
        <f t="shared" si="2"/>
        <v>0</v>
      </c>
    </row>
    <row r="57" spans="1:8" ht="43.2">
      <c r="A57" s="45" t="s">
        <v>33</v>
      </c>
      <c r="B57" s="81" t="s">
        <v>5</v>
      </c>
      <c r="C57" s="81" t="s">
        <v>9</v>
      </c>
      <c r="D57" s="81">
        <v>9</v>
      </c>
      <c r="E57" s="88">
        <v>0</v>
      </c>
      <c r="F57" s="126">
        <f t="shared" si="1"/>
        <v>0</v>
      </c>
      <c r="G57" s="122">
        <f t="shared" si="4"/>
        <v>0</v>
      </c>
      <c r="H57" s="123">
        <f t="shared" si="2"/>
        <v>0</v>
      </c>
    </row>
    <row r="58" spans="1:8" ht="86.4">
      <c r="A58" s="125" t="s">
        <v>115</v>
      </c>
      <c r="B58" s="81" t="s">
        <v>5</v>
      </c>
      <c r="C58" s="81" t="s">
        <v>9</v>
      </c>
      <c r="D58" s="81">
        <v>9</v>
      </c>
      <c r="E58" s="88">
        <v>0</v>
      </c>
      <c r="F58" s="126">
        <f t="shared" si="1"/>
        <v>0</v>
      </c>
      <c r="G58" s="122">
        <f t="shared" si="4"/>
        <v>0</v>
      </c>
      <c r="H58" s="123">
        <f t="shared" si="2"/>
        <v>0</v>
      </c>
    </row>
    <row r="59" spans="1:8">
      <c r="A59" s="45" t="s">
        <v>75</v>
      </c>
      <c r="B59" s="81" t="s">
        <v>5</v>
      </c>
      <c r="C59" s="81" t="s">
        <v>9</v>
      </c>
      <c r="D59" s="81">
        <v>3</v>
      </c>
      <c r="E59" s="88">
        <v>0</v>
      </c>
      <c r="F59" s="126">
        <f t="shared" si="1"/>
        <v>0</v>
      </c>
      <c r="G59" s="122">
        <f t="shared" si="4"/>
        <v>0</v>
      </c>
      <c r="H59" s="123">
        <f t="shared" si="2"/>
        <v>0</v>
      </c>
    </row>
    <row r="60" spans="1:8">
      <c r="A60" s="45"/>
      <c r="B60" s="81"/>
      <c r="C60" s="81"/>
      <c r="D60" s="81"/>
      <c r="E60" s="126"/>
      <c r="F60" s="126"/>
      <c r="G60" s="122"/>
      <c r="H60" s="123"/>
    </row>
    <row r="61" spans="1:8" ht="129.6">
      <c r="A61" s="125" t="s">
        <v>139</v>
      </c>
      <c r="B61" s="81" t="s">
        <v>5</v>
      </c>
      <c r="C61" s="81" t="s">
        <v>9</v>
      </c>
      <c r="D61" s="81">
        <v>1</v>
      </c>
      <c r="E61" s="88">
        <v>0</v>
      </c>
      <c r="F61" s="126">
        <f t="shared" si="1"/>
        <v>0</v>
      </c>
      <c r="G61" s="122">
        <f>D61*E61</f>
        <v>0</v>
      </c>
      <c r="H61" s="123">
        <f t="shared" si="2"/>
        <v>0</v>
      </c>
    </row>
    <row r="62" spans="1:8" ht="158.4">
      <c r="A62" s="125" t="s">
        <v>140</v>
      </c>
      <c r="B62" s="81" t="s">
        <v>5</v>
      </c>
      <c r="C62" s="81" t="s">
        <v>9</v>
      </c>
      <c r="D62" s="81">
        <v>1</v>
      </c>
      <c r="E62" s="88">
        <v>0</v>
      </c>
      <c r="F62" s="126">
        <f t="shared" si="1"/>
        <v>0</v>
      </c>
      <c r="G62" s="122">
        <f>D62*E62</f>
        <v>0</v>
      </c>
      <c r="H62" s="123">
        <f t="shared" si="2"/>
        <v>0</v>
      </c>
    </row>
    <row r="63" spans="1:8">
      <c r="A63" s="45"/>
      <c r="B63" s="81"/>
      <c r="C63" s="81"/>
      <c r="D63" s="81"/>
      <c r="E63" s="126"/>
      <c r="F63" s="126"/>
      <c r="G63" s="122"/>
      <c r="H63" s="123"/>
    </row>
    <row r="64" spans="1:8" ht="145.19999999999999">
      <c r="A64" s="45" t="s">
        <v>162</v>
      </c>
      <c r="B64" s="81" t="s">
        <v>5</v>
      </c>
      <c r="C64" s="81" t="s">
        <v>9</v>
      </c>
      <c r="D64" s="81">
        <v>1</v>
      </c>
      <c r="E64" s="88">
        <v>0</v>
      </c>
      <c r="F64" s="126">
        <f t="shared" si="1"/>
        <v>0</v>
      </c>
      <c r="G64" s="122">
        <f>D64*E64</f>
        <v>0</v>
      </c>
      <c r="H64" s="123">
        <f t="shared" si="2"/>
        <v>0</v>
      </c>
    </row>
    <row r="65" spans="1:8" ht="28.8">
      <c r="A65" s="90" t="s">
        <v>159</v>
      </c>
      <c r="B65" s="81" t="s">
        <v>5</v>
      </c>
      <c r="C65" s="81" t="s">
        <v>9</v>
      </c>
      <c r="D65" s="81">
        <v>1</v>
      </c>
      <c r="E65" s="88">
        <v>0</v>
      </c>
      <c r="F65" s="126">
        <f t="shared" si="1"/>
        <v>0</v>
      </c>
      <c r="G65" s="122">
        <f>D65*E65</f>
        <v>0</v>
      </c>
      <c r="H65" s="123">
        <f t="shared" si="2"/>
        <v>0</v>
      </c>
    </row>
    <row r="66" spans="1:8" ht="28.8">
      <c r="A66" s="90" t="s">
        <v>160</v>
      </c>
      <c r="B66" s="81" t="s">
        <v>5</v>
      </c>
      <c r="C66" s="81" t="s">
        <v>9</v>
      </c>
      <c r="D66" s="81">
        <v>1</v>
      </c>
      <c r="E66" s="88">
        <v>0</v>
      </c>
      <c r="F66" s="126">
        <f t="shared" si="1"/>
        <v>0</v>
      </c>
      <c r="G66" s="122">
        <f>D66*E66</f>
        <v>0</v>
      </c>
      <c r="H66" s="123">
        <f t="shared" ref="H66:H68" si="5">G66*1.23</f>
        <v>0</v>
      </c>
    </row>
    <row r="67" spans="1:8">
      <c r="A67" s="45"/>
      <c r="B67" s="81"/>
      <c r="C67" s="81"/>
      <c r="D67" s="81"/>
      <c r="E67" s="126"/>
      <c r="F67" s="126"/>
      <c r="G67" s="122"/>
      <c r="H67" s="123"/>
    </row>
    <row r="68" spans="1:8" ht="86.4">
      <c r="A68" s="45" t="s">
        <v>161</v>
      </c>
      <c r="B68" s="81" t="s">
        <v>5</v>
      </c>
      <c r="C68" s="81" t="s">
        <v>9</v>
      </c>
      <c r="D68" s="81">
        <v>27</v>
      </c>
      <c r="E68" s="88">
        <v>0</v>
      </c>
      <c r="F68" s="126">
        <f>E68*1.23</f>
        <v>0</v>
      </c>
      <c r="G68" s="122">
        <f>D68*E68</f>
        <v>0</v>
      </c>
      <c r="H68" s="123">
        <f t="shared" si="5"/>
        <v>0</v>
      </c>
    </row>
    <row r="69" spans="1:8" ht="15" thickBot="1">
      <c r="A69" s="114"/>
      <c r="B69" s="115"/>
      <c r="C69" s="115"/>
      <c r="D69" s="115"/>
      <c r="E69" s="115"/>
      <c r="F69" s="115"/>
      <c r="G69" s="116"/>
      <c r="H69" s="117"/>
    </row>
    <row r="70" spans="1:8" ht="15" thickBot="1">
      <c r="A70" s="118"/>
      <c r="B70" s="104"/>
      <c r="C70" s="104"/>
      <c r="D70" s="104"/>
      <c r="E70" s="104"/>
      <c r="F70" s="104"/>
      <c r="G70" s="119"/>
      <c r="H70" s="120"/>
    </row>
    <row r="71" spans="1:8" s="4" customFormat="1" ht="15.6">
      <c r="A71" s="71" t="s">
        <v>191</v>
      </c>
      <c r="B71" s="85"/>
      <c r="C71" s="85"/>
      <c r="D71" s="85"/>
      <c r="E71" s="85"/>
      <c r="F71" s="85"/>
      <c r="G71" s="98">
        <f>SUM(G5:G69)</f>
        <v>0</v>
      </c>
      <c r="H71" s="99"/>
    </row>
    <row r="72" spans="1:8" s="4" customFormat="1" ht="16.2" thickBot="1">
      <c r="A72" s="75" t="s">
        <v>192</v>
      </c>
      <c r="B72" s="100"/>
      <c r="C72" s="100"/>
      <c r="D72" s="100"/>
      <c r="E72" s="100"/>
      <c r="F72" s="100"/>
      <c r="G72" s="101"/>
      <c r="H72" s="102">
        <f>SUM(H5:H69)</f>
        <v>0</v>
      </c>
    </row>
  </sheetData>
  <pageMargins left="0.7" right="0.7" top="0.75" bottom="0.75" header="0.3" footer="0.3"/>
  <pageSetup paperSize="9" scale="35"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1"/>
  <sheetViews>
    <sheetView zoomScale="70" zoomScaleNormal="70" workbookViewId="0">
      <pane ySplit="3" topLeftCell="A19" activePane="bottomLeft" state="frozen"/>
      <selection pane="bottomLeft" activeCell="B41" sqref="B41"/>
    </sheetView>
  </sheetViews>
  <sheetFormatPr defaultColWidth="10.5546875" defaultRowHeight="14.4"/>
  <cols>
    <col min="1" max="1" width="90.5546875" style="3" customWidth="1"/>
    <col min="2" max="2" width="14.5546875" style="1" customWidth="1"/>
    <col min="3" max="3" width="10.5546875" style="1" customWidth="1"/>
    <col min="4" max="4" width="8.5546875" style="1" customWidth="1"/>
    <col min="5" max="6" width="11.109375" style="1" bestFit="1" customWidth="1"/>
    <col min="7" max="7" width="15.44140625" style="2" customWidth="1"/>
    <col min="8" max="8" width="16.44140625" style="2" customWidth="1"/>
    <col min="9" max="16384" width="10.5546875" style="2"/>
  </cols>
  <sheetData>
    <row r="1" spans="1:8" ht="18">
      <c r="A1" s="103" t="s">
        <v>100</v>
      </c>
      <c r="B1" s="29"/>
      <c r="C1" s="29"/>
      <c r="D1" s="29"/>
      <c r="E1" s="27"/>
      <c r="F1" s="27"/>
      <c r="G1" s="82"/>
      <c r="H1" s="8"/>
    </row>
    <row r="2" spans="1:8" ht="15" thickBot="1">
      <c r="A2" s="30"/>
      <c r="B2" s="83"/>
      <c r="C2" s="83"/>
      <c r="D2" s="83"/>
      <c r="E2" s="83"/>
      <c r="F2" s="83"/>
      <c r="G2" s="31"/>
      <c r="H2" s="32"/>
    </row>
    <row r="3" spans="1:8" ht="31.2">
      <c r="A3" s="72" t="s">
        <v>129</v>
      </c>
      <c r="B3" s="85" t="s">
        <v>143</v>
      </c>
      <c r="C3" s="85" t="s">
        <v>10</v>
      </c>
      <c r="D3" s="85" t="s">
        <v>8</v>
      </c>
      <c r="E3" s="85" t="s">
        <v>11</v>
      </c>
      <c r="F3" s="85" t="s">
        <v>155</v>
      </c>
      <c r="G3" s="86" t="s">
        <v>3</v>
      </c>
      <c r="H3" s="87" t="s">
        <v>4</v>
      </c>
    </row>
    <row r="4" spans="1:8" ht="72">
      <c r="A4" s="45" t="s">
        <v>144</v>
      </c>
      <c r="B4" s="81" t="s">
        <v>5</v>
      </c>
      <c r="C4" s="81" t="s">
        <v>9</v>
      </c>
      <c r="D4" s="81">
        <v>6</v>
      </c>
      <c r="E4" s="88">
        <v>0</v>
      </c>
      <c r="F4" s="126">
        <f>E4*1.23</f>
        <v>0</v>
      </c>
      <c r="G4" s="89">
        <f t="shared" ref="G4:G14" si="0">D4*E4</f>
        <v>0</v>
      </c>
      <c r="H4" s="43">
        <f>G4*1.23</f>
        <v>0</v>
      </c>
    </row>
    <row r="5" spans="1:8" ht="91.95" customHeight="1">
      <c r="A5" s="45" t="s">
        <v>145</v>
      </c>
      <c r="B5" s="81" t="s">
        <v>5</v>
      </c>
      <c r="C5" s="81" t="s">
        <v>9</v>
      </c>
      <c r="D5" s="81">
        <v>6</v>
      </c>
      <c r="E5" s="88">
        <v>0</v>
      </c>
      <c r="F5" s="126">
        <f t="shared" ref="F5:F23" si="1">E5*1.23</f>
        <v>0</v>
      </c>
      <c r="G5" s="89">
        <f t="shared" si="0"/>
        <v>0</v>
      </c>
      <c r="H5" s="43">
        <f t="shared" ref="H5:H20" si="2">G5*1.23</f>
        <v>0</v>
      </c>
    </row>
    <row r="6" spans="1:8" ht="37.200000000000003" customHeight="1">
      <c r="A6" s="45" t="s">
        <v>6</v>
      </c>
      <c r="B6" s="81" t="s">
        <v>5</v>
      </c>
      <c r="C6" s="81" t="s">
        <v>12</v>
      </c>
      <c r="D6" s="81">
        <v>1</v>
      </c>
      <c r="E6" s="88">
        <v>0</v>
      </c>
      <c r="F6" s="126">
        <f t="shared" si="1"/>
        <v>0</v>
      </c>
      <c r="G6" s="89">
        <f t="shared" si="0"/>
        <v>0</v>
      </c>
      <c r="H6" s="43">
        <f t="shared" si="2"/>
        <v>0</v>
      </c>
    </row>
    <row r="7" spans="1:8" ht="43.2">
      <c r="A7" s="45" t="s">
        <v>118</v>
      </c>
      <c r="B7" s="81" t="s">
        <v>5</v>
      </c>
      <c r="C7" s="81" t="s">
        <v>12</v>
      </c>
      <c r="D7" s="81">
        <v>1</v>
      </c>
      <c r="E7" s="88">
        <v>0</v>
      </c>
      <c r="F7" s="126">
        <f t="shared" si="1"/>
        <v>0</v>
      </c>
      <c r="G7" s="89">
        <f t="shared" si="0"/>
        <v>0</v>
      </c>
      <c r="H7" s="43">
        <f t="shared" si="2"/>
        <v>0</v>
      </c>
    </row>
    <row r="8" spans="1:8" ht="28.8">
      <c r="A8" s="45" t="s">
        <v>7</v>
      </c>
      <c r="B8" s="81" t="s">
        <v>5</v>
      </c>
      <c r="C8" s="81" t="s">
        <v>12</v>
      </c>
      <c r="D8" s="81">
        <v>1</v>
      </c>
      <c r="E8" s="88">
        <v>0</v>
      </c>
      <c r="F8" s="126">
        <f t="shared" si="1"/>
        <v>0</v>
      </c>
      <c r="G8" s="89">
        <f t="shared" si="0"/>
        <v>0</v>
      </c>
      <c r="H8" s="43">
        <f t="shared" si="2"/>
        <v>0</v>
      </c>
    </row>
    <row r="9" spans="1:8" ht="100.8">
      <c r="A9" s="45" t="s">
        <v>14</v>
      </c>
      <c r="B9" s="81" t="s">
        <v>5</v>
      </c>
      <c r="C9" s="81" t="s">
        <v>12</v>
      </c>
      <c r="D9" s="81">
        <v>1</v>
      </c>
      <c r="E9" s="88">
        <v>0</v>
      </c>
      <c r="F9" s="126">
        <f t="shared" si="1"/>
        <v>0</v>
      </c>
      <c r="G9" s="89">
        <f t="shared" si="0"/>
        <v>0</v>
      </c>
      <c r="H9" s="43">
        <f t="shared" si="2"/>
        <v>0</v>
      </c>
    </row>
    <row r="10" spans="1:8" ht="72">
      <c r="A10" s="45" t="s">
        <v>146</v>
      </c>
      <c r="B10" s="81" t="s">
        <v>5</v>
      </c>
      <c r="C10" s="81" t="s">
        <v>9</v>
      </c>
      <c r="D10" s="81">
        <v>1</v>
      </c>
      <c r="E10" s="88">
        <v>0</v>
      </c>
      <c r="F10" s="126">
        <f t="shared" si="1"/>
        <v>0</v>
      </c>
      <c r="G10" s="89">
        <f t="shared" si="0"/>
        <v>0</v>
      </c>
      <c r="H10" s="43">
        <f t="shared" si="2"/>
        <v>0</v>
      </c>
    </row>
    <row r="11" spans="1:8" ht="129.6">
      <c r="A11" s="45" t="s">
        <v>147</v>
      </c>
      <c r="B11" s="81" t="s">
        <v>5</v>
      </c>
      <c r="C11" s="81" t="s">
        <v>9</v>
      </c>
      <c r="D11" s="81">
        <v>1</v>
      </c>
      <c r="E11" s="88">
        <v>0</v>
      </c>
      <c r="F11" s="126">
        <f t="shared" si="1"/>
        <v>0</v>
      </c>
      <c r="G11" s="89">
        <f t="shared" si="0"/>
        <v>0</v>
      </c>
      <c r="H11" s="43">
        <f t="shared" si="2"/>
        <v>0</v>
      </c>
    </row>
    <row r="12" spans="1:8" ht="22.35" customHeight="1">
      <c r="A12" s="45" t="s">
        <v>103</v>
      </c>
      <c r="B12" s="81" t="s">
        <v>5</v>
      </c>
      <c r="C12" s="81" t="s">
        <v>12</v>
      </c>
      <c r="D12" s="81">
        <v>1</v>
      </c>
      <c r="E12" s="88">
        <v>0</v>
      </c>
      <c r="F12" s="126">
        <f t="shared" si="1"/>
        <v>0</v>
      </c>
      <c r="G12" s="89">
        <f t="shared" si="0"/>
        <v>0</v>
      </c>
      <c r="H12" s="43">
        <f t="shared" si="2"/>
        <v>0</v>
      </c>
    </row>
    <row r="13" spans="1:8" ht="43.2">
      <c r="A13" s="45" t="s">
        <v>148</v>
      </c>
      <c r="B13" s="81" t="s">
        <v>5</v>
      </c>
      <c r="C13" s="81" t="s">
        <v>9</v>
      </c>
      <c r="D13" s="81">
        <v>1</v>
      </c>
      <c r="E13" s="88">
        <v>0</v>
      </c>
      <c r="F13" s="126">
        <f t="shared" si="1"/>
        <v>0</v>
      </c>
      <c r="G13" s="89">
        <f t="shared" si="0"/>
        <v>0</v>
      </c>
      <c r="H13" s="43">
        <f t="shared" si="2"/>
        <v>0</v>
      </c>
    </row>
    <row r="14" spans="1:8" ht="115.2">
      <c r="A14" s="45" t="s">
        <v>149</v>
      </c>
      <c r="B14" s="81" t="s">
        <v>5</v>
      </c>
      <c r="C14" s="81" t="s">
        <v>12</v>
      </c>
      <c r="D14" s="81">
        <v>1</v>
      </c>
      <c r="E14" s="88">
        <v>0</v>
      </c>
      <c r="F14" s="126">
        <f t="shared" si="1"/>
        <v>0</v>
      </c>
      <c r="G14" s="89">
        <f t="shared" si="0"/>
        <v>0</v>
      </c>
      <c r="H14" s="43">
        <f t="shared" si="2"/>
        <v>0</v>
      </c>
    </row>
    <row r="15" spans="1:8">
      <c r="A15" s="45"/>
      <c r="B15" s="81"/>
      <c r="C15" s="81"/>
      <c r="D15" s="81"/>
      <c r="E15" s="126"/>
      <c r="F15" s="126"/>
      <c r="G15" s="89"/>
      <c r="H15" s="43"/>
    </row>
    <row r="16" spans="1:8" ht="100.95" customHeight="1">
      <c r="A16" s="45" t="s">
        <v>150</v>
      </c>
      <c r="B16" s="81" t="s">
        <v>5</v>
      </c>
      <c r="C16" s="81" t="s">
        <v>9</v>
      </c>
      <c r="D16" s="81">
        <v>2</v>
      </c>
      <c r="E16" s="88">
        <v>0</v>
      </c>
      <c r="F16" s="126">
        <f t="shared" si="1"/>
        <v>0</v>
      </c>
      <c r="G16" s="89">
        <f>D16*E16</f>
        <v>0</v>
      </c>
      <c r="H16" s="43">
        <f t="shared" si="2"/>
        <v>0</v>
      </c>
    </row>
    <row r="17" spans="1:8" ht="57" customHeight="1">
      <c r="A17" s="45" t="s">
        <v>151</v>
      </c>
      <c r="B17" s="81" t="s">
        <v>5</v>
      </c>
      <c r="C17" s="81" t="s">
        <v>9</v>
      </c>
      <c r="D17" s="81">
        <v>2</v>
      </c>
      <c r="E17" s="88">
        <v>0</v>
      </c>
      <c r="F17" s="126">
        <f t="shared" si="1"/>
        <v>0</v>
      </c>
      <c r="G17" s="89">
        <f>D17*E17</f>
        <v>0</v>
      </c>
      <c r="H17" s="43">
        <f t="shared" si="2"/>
        <v>0</v>
      </c>
    </row>
    <row r="18" spans="1:8">
      <c r="A18" s="45"/>
      <c r="B18" s="81"/>
      <c r="C18" s="81"/>
      <c r="D18" s="81"/>
      <c r="E18" s="88"/>
      <c r="F18" s="126">
        <f t="shared" si="1"/>
        <v>0</v>
      </c>
      <c r="G18" s="89"/>
      <c r="H18" s="43"/>
    </row>
    <row r="19" spans="1:8" ht="65.400000000000006" customHeight="1">
      <c r="A19" s="45" t="s">
        <v>152</v>
      </c>
      <c r="B19" s="81" t="s">
        <v>5</v>
      </c>
      <c r="C19" s="81" t="s">
        <v>9</v>
      </c>
      <c r="D19" s="81">
        <v>2</v>
      </c>
      <c r="E19" s="88">
        <v>0</v>
      </c>
      <c r="F19" s="126">
        <f t="shared" si="1"/>
        <v>0</v>
      </c>
      <c r="G19" s="89">
        <f>D19*E19</f>
        <v>0</v>
      </c>
      <c r="H19" s="43">
        <f t="shared" si="2"/>
        <v>0</v>
      </c>
    </row>
    <row r="20" spans="1:8" ht="57.6">
      <c r="A20" s="45" t="s">
        <v>153</v>
      </c>
      <c r="B20" s="81" t="s">
        <v>5</v>
      </c>
      <c r="C20" s="81" t="s">
        <v>9</v>
      </c>
      <c r="D20" s="81">
        <v>2</v>
      </c>
      <c r="E20" s="88">
        <v>0</v>
      </c>
      <c r="F20" s="126">
        <f t="shared" si="1"/>
        <v>0</v>
      </c>
      <c r="G20" s="89">
        <f>D20*E20</f>
        <v>0</v>
      </c>
      <c r="H20" s="43">
        <f t="shared" si="2"/>
        <v>0</v>
      </c>
    </row>
    <row r="21" spans="1:8">
      <c r="A21" s="45"/>
      <c r="B21" s="81"/>
      <c r="C21" s="81"/>
      <c r="D21" s="81"/>
      <c r="E21" s="126"/>
      <c r="F21" s="126"/>
      <c r="G21" s="89"/>
      <c r="H21" s="43"/>
    </row>
    <row r="22" spans="1:8" ht="144">
      <c r="A22" s="45" t="s">
        <v>154</v>
      </c>
      <c r="B22" s="81" t="s">
        <v>5</v>
      </c>
      <c r="C22" s="81" t="s">
        <v>9</v>
      </c>
      <c r="D22" s="81">
        <v>1</v>
      </c>
      <c r="E22" s="88">
        <v>0</v>
      </c>
      <c r="F22" s="126">
        <f t="shared" si="1"/>
        <v>0</v>
      </c>
      <c r="G22" s="89">
        <f>D22*E22</f>
        <v>0</v>
      </c>
      <c r="H22" s="43">
        <f t="shared" ref="H22" si="3">G22*1.23</f>
        <v>0</v>
      </c>
    </row>
    <row r="23" spans="1:8" ht="28.8">
      <c r="A23" s="90" t="s">
        <v>104</v>
      </c>
      <c r="B23" s="81" t="s">
        <v>5</v>
      </c>
      <c r="C23" s="81" t="s">
        <v>9</v>
      </c>
      <c r="D23" s="81">
        <v>1</v>
      </c>
      <c r="E23" s="88">
        <v>0</v>
      </c>
      <c r="F23" s="126">
        <f t="shared" si="1"/>
        <v>0</v>
      </c>
      <c r="G23" s="89">
        <f>D23*E23</f>
        <v>0</v>
      </c>
      <c r="H23" s="43">
        <f>G23*1.23</f>
        <v>0</v>
      </c>
    </row>
    <row r="24" spans="1:8" ht="15" thickBot="1">
      <c r="A24" s="91"/>
      <c r="B24" s="92"/>
      <c r="C24" s="92"/>
      <c r="D24" s="92"/>
      <c r="E24" s="93"/>
      <c r="F24" s="93"/>
      <c r="G24" s="94"/>
      <c r="H24" s="95"/>
    </row>
    <row r="25" spans="1:8" ht="15" thickBot="1">
      <c r="A25" s="62"/>
      <c r="B25" s="29"/>
      <c r="C25" s="29"/>
      <c r="D25" s="29"/>
      <c r="E25" s="29"/>
      <c r="F25" s="29"/>
      <c r="G25" s="96"/>
      <c r="H25" s="97"/>
    </row>
    <row r="26" spans="1:8" s="4" customFormat="1" ht="15.6">
      <c r="A26" s="71" t="s">
        <v>191</v>
      </c>
      <c r="B26" s="85"/>
      <c r="C26" s="85"/>
      <c r="D26" s="85"/>
      <c r="E26" s="85"/>
      <c r="F26" s="85"/>
      <c r="G26" s="98">
        <f>SUM(G4:G24)</f>
        <v>0</v>
      </c>
      <c r="H26" s="99"/>
    </row>
    <row r="27" spans="1:8" s="4" customFormat="1" ht="16.2" thickBot="1">
      <c r="A27" s="75" t="s">
        <v>192</v>
      </c>
      <c r="B27" s="100"/>
      <c r="C27" s="100"/>
      <c r="D27" s="100"/>
      <c r="E27" s="100"/>
      <c r="F27" s="100"/>
      <c r="G27" s="101"/>
      <c r="H27" s="102">
        <f>SUM(H4:H24)</f>
        <v>0</v>
      </c>
    </row>
    <row r="31" spans="1:8" ht="29.1" customHeight="1">
      <c r="A31" s="155"/>
      <c r="B31" s="155"/>
      <c r="C31" s="155"/>
      <c r="D31" s="155"/>
      <c r="E31" s="155"/>
      <c r="F31" s="155"/>
      <c r="G31" s="155"/>
      <c r="H31" s="155"/>
    </row>
    <row r="32" spans="1:8" ht="45" customHeight="1">
      <c r="A32" s="154"/>
      <c r="B32" s="154"/>
      <c r="C32" s="154"/>
      <c r="D32" s="154"/>
      <c r="E32" s="154"/>
      <c r="F32" s="154"/>
      <c r="G32" s="154"/>
      <c r="H32" s="154"/>
    </row>
    <row r="33" spans="1:8" ht="36.9" customHeight="1">
      <c r="A33" s="154"/>
      <c r="B33" s="154"/>
      <c r="C33" s="154"/>
      <c r="D33" s="154"/>
      <c r="E33" s="154"/>
      <c r="F33" s="154"/>
      <c r="G33" s="154"/>
      <c r="H33" s="154"/>
    </row>
    <row r="34" spans="1:8" ht="78.900000000000006" customHeight="1">
      <c r="A34" s="154"/>
      <c r="B34" s="154"/>
      <c r="C34" s="154"/>
      <c r="D34" s="154"/>
      <c r="E34" s="154"/>
      <c r="F34" s="154"/>
      <c r="G34" s="154"/>
      <c r="H34" s="154"/>
    </row>
    <row r="35" spans="1:8">
      <c r="A35" s="2"/>
      <c r="B35" s="2"/>
      <c r="C35" s="2"/>
      <c r="D35" s="2"/>
      <c r="E35" s="2"/>
      <c r="F35" s="2"/>
    </row>
    <row r="36" spans="1:8">
      <c r="A36" s="2"/>
      <c r="B36" s="2"/>
      <c r="C36" s="2"/>
      <c r="D36" s="2"/>
      <c r="E36" s="2"/>
      <c r="F36" s="2"/>
    </row>
    <row r="39" spans="1:8">
      <c r="A39" s="5"/>
      <c r="B39" s="5"/>
      <c r="C39" s="5"/>
      <c r="D39" s="5"/>
      <c r="E39" s="5"/>
      <c r="F39" s="5"/>
      <c r="G39" s="5"/>
      <c r="H39" s="5"/>
    </row>
    <row r="40" spans="1:8">
      <c r="A40" s="5"/>
      <c r="B40" s="5"/>
      <c r="C40" s="5"/>
      <c r="D40" s="5"/>
      <c r="E40" s="5"/>
      <c r="F40" s="5"/>
      <c r="G40" s="5"/>
      <c r="H40" s="5"/>
    </row>
    <row r="41" spans="1:8">
      <c r="A41" s="5"/>
      <c r="B41" s="5"/>
      <c r="C41" s="2"/>
      <c r="D41" s="5"/>
      <c r="E41" s="5"/>
      <c r="F41" s="5"/>
      <c r="G41" s="5"/>
      <c r="H41" s="5"/>
    </row>
  </sheetData>
  <mergeCells count="4">
    <mergeCell ref="A33:H33"/>
    <mergeCell ref="A34:H34"/>
    <mergeCell ref="A31:H31"/>
    <mergeCell ref="A32:H32"/>
  </mergeCells>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8"/>
  <sheetViews>
    <sheetView topLeftCell="A55" zoomScale="70" zoomScaleNormal="70" workbookViewId="0">
      <selection activeCell="A69" sqref="A69:XFD69"/>
    </sheetView>
  </sheetViews>
  <sheetFormatPr defaultColWidth="10.5546875" defaultRowHeight="14.4"/>
  <cols>
    <col min="1" max="1" width="88.5546875" style="3" customWidth="1"/>
    <col min="2" max="2" width="14.44140625" style="1" customWidth="1"/>
    <col min="3" max="3" width="10.5546875" style="1" customWidth="1"/>
    <col min="4" max="4" width="8.5546875" style="1" customWidth="1"/>
    <col min="5" max="5" width="11.109375" style="1" bestFit="1" customWidth="1"/>
    <col min="6" max="6" width="11.109375" style="1" customWidth="1"/>
    <col min="7" max="7" width="15.44140625" style="2" customWidth="1"/>
    <col min="8" max="8" width="16.44140625" style="2" customWidth="1"/>
    <col min="9" max="16384" width="10.5546875" style="2"/>
  </cols>
  <sheetData>
    <row r="1" spans="1:8" ht="18">
      <c r="A1" s="103" t="s">
        <v>93</v>
      </c>
      <c r="B1" s="29"/>
      <c r="C1" s="29"/>
      <c r="D1" s="29"/>
      <c r="E1" s="27"/>
      <c r="F1" s="27"/>
      <c r="G1" s="82"/>
      <c r="H1" s="8"/>
    </row>
    <row r="2" spans="1:8" ht="15" thickBot="1">
      <c r="A2" s="30"/>
      <c r="B2" s="83"/>
      <c r="C2" s="83"/>
      <c r="D2" s="83"/>
      <c r="E2" s="83"/>
      <c r="F2" s="83"/>
      <c r="G2" s="31"/>
      <c r="H2" s="32"/>
    </row>
    <row r="3" spans="1:8" ht="31.2">
      <c r="A3" s="72" t="s">
        <v>129</v>
      </c>
      <c r="B3" s="84" t="s">
        <v>143</v>
      </c>
      <c r="C3" s="85" t="s">
        <v>10</v>
      </c>
      <c r="D3" s="85" t="s">
        <v>8</v>
      </c>
      <c r="E3" s="85" t="s">
        <v>11</v>
      </c>
      <c r="F3" s="85" t="s">
        <v>165</v>
      </c>
      <c r="G3" s="86" t="s">
        <v>3</v>
      </c>
      <c r="H3" s="87" t="s">
        <v>4</v>
      </c>
    </row>
    <row r="4" spans="1:8">
      <c r="A4" s="90" t="s">
        <v>39</v>
      </c>
      <c r="B4" s="81"/>
      <c r="C4" s="81"/>
      <c r="D4" s="81"/>
      <c r="E4" s="81"/>
      <c r="F4" s="81"/>
      <c r="G4" s="46"/>
      <c r="H4" s="123"/>
    </row>
    <row r="5" spans="1:8" ht="144">
      <c r="A5" s="41" t="s">
        <v>197</v>
      </c>
      <c r="B5" s="81" t="s">
        <v>5</v>
      </c>
      <c r="C5" s="81" t="s">
        <v>9</v>
      </c>
      <c r="D5" s="81">
        <v>1</v>
      </c>
      <c r="E5" s="88">
        <v>0</v>
      </c>
      <c r="F5" s="126">
        <f>E5*1.023</f>
        <v>0</v>
      </c>
      <c r="G5" s="122">
        <f>D5*E5</f>
        <v>0</v>
      </c>
      <c r="H5" s="123">
        <f>G5*1.23</f>
        <v>0</v>
      </c>
    </row>
    <row r="6" spans="1:8">
      <c r="A6" s="45"/>
      <c r="B6" s="81"/>
      <c r="C6" s="81"/>
      <c r="D6" s="81"/>
      <c r="E6" s="126"/>
      <c r="F6" s="126"/>
      <c r="G6" s="122"/>
      <c r="H6" s="123"/>
    </row>
    <row r="7" spans="1:8" ht="28.8">
      <c r="A7" s="90" t="s">
        <v>116</v>
      </c>
      <c r="B7" s="81"/>
      <c r="C7" s="81"/>
      <c r="D7" s="81"/>
      <c r="E7" s="126"/>
      <c r="F7" s="126"/>
      <c r="G7" s="122"/>
      <c r="H7" s="123"/>
    </row>
    <row r="8" spans="1:8" ht="72">
      <c r="A8" s="45" t="s">
        <v>198</v>
      </c>
      <c r="B8" s="81" t="s">
        <v>5</v>
      </c>
      <c r="C8" s="81" t="s">
        <v>9</v>
      </c>
      <c r="D8" s="81">
        <v>1</v>
      </c>
      <c r="E8" s="88">
        <v>0</v>
      </c>
      <c r="F8" s="126">
        <f t="shared" ref="F8:F50" si="0">E8*1.023</f>
        <v>0</v>
      </c>
      <c r="G8" s="122">
        <f t="shared" ref="G8:G50" si="1">D8*E8</f>
        <v>0</v>
      </c>
      <c r="H8" s="123">
        <f t="shared" ref="H8:H19" si="2">G8*1.23</f>
        <v>0</v>
      </c>
    </row>
    <row r="9" spans="1:8" ht="67.95" customHeight="1">
      <c r="A9" s="45" t="s">
        <v>199</v>
      </c>
      <c r="B9" s="81" t="s">
        <v>5</v>
      </c>
      <c r="C9" s="81" t="s">
        <v>9</v>
      </c>
      <c r="D9" s="81">
        <v>1</v>
      </c>
      <c r="E9" s="88">
        <v>0</v>
      </c>
      <c r="F9" s="126">
        <f t="shared" si="0"/>
        <v>0</v>
      </c>
      <c r="G9" s="122">
        <f t="shared" si="1"/>
        <v>0</v>
      </c>
      <c r="H9" s="123">
        <f t="shared" si="2"/>
        <v>0</v>
      </c>
    </row>
    <row r="10" spans="1:8" ht="57.6">
      <c r="A10" s="45" t="s">
        <v>200</v>
      </c>
      <c r="B10" s="81" t="s">
        <v>5</v>
      </c>
      <c r="C10" s="81" t="s">
        <v>9</v>
      </c>
      <c r="D10" s="81">
        <v>1</v>
      </c>
      <c r="E10" s="88">
        <v>0</v>
      </c>
      <c r="F10" s="126">
        <f t="shared" si="0"/>
        <v>0</v>
      </c>
      <c r="G10" s="122">
        <f t="shared" si="1"/>
        <v>0</v>
      </c>
      <c r="H10" s="123">
        <f t="shared" si="2"/>
        <v>0</v>
      </c>
    </row>
    <row r="11" spans="1:8" ht="43.2">
      <c r="A11" s="45" t="s">
        <v>201</v>
      </c>
      <c r="B11" s="81" t="s">
        <v>5</v>
      </c>
      <c r="C11" s="81" t="s">
        <v>9</v>
      </c>
      <c r="D11" s="81">
        <v>4</v>
      </c>
      <c r="E11" s="88">
        <v>0</v>
      </c>
      <c r="F11" s="126">
        <f t="shared" si="0"/>
        <v>0</v>
      </c>
      <c r="G11" s="122">
        <f t="shared" si="1"/>
        <v>0</v>
      </c>
      <c r="H11" s="123">
        <f t="shared" si="2"/>
        <v>0</v>
      </c>
    </row>
    <row r="12" spans="1:8" ht="57.6">
      <c r="A12" s="45" t="s">
        <v>202</v>
      </c>
      <c r="B12" s="81" t="s">
        <v>5</v>
      </c>
      <c r="C12" s="81" t="s">
        <v>9</v>
      </c>
      <c r="D12" s="81">
        <v>1</v>
      </c>
      <c r="E12" s="88">
        <v>0</v>
      </c>
      <c r="F12" s="126">
        <f t="shared" si="0"/>
        <v>0</v>
      </c>
      <c r="G12" s="122">
        <f t="shared" si="1"/>
        <v>0</v>
      </c>
      <c r="H12" s="123">
        <f t="shared" si="2"/>
        <v>0</v>
      </c>
    </row>
    <row r="13" spans="1:8" ht="43.2">
      <c r="A13" s="45" t="s">
        <v>203</v>
      </c>
      <c r="B13" s="81" t="s">
        <v>5</v>
      </c>
      <c r="C13" s="81" t="s">
        <v>9</v>
      </c>
      <c r="D13" s="81">
        <v>6</v>
      </c>
      <c r="E13" s="88">
        <v>0</v>
      </c>
      <c r="F13" s="126">
        <f t="shared" si="0"/>
        <v>0</v>
      </c>
      <c r="G13" s="122">
        <f t="shared" si="1"/>
        <v>0</v>
      </c>
      <c r="H13" s="123">
        <f t="shared" si="2"/>
        <v>0</v>
      </c>
    </row>
    <row r="14" spans="1:8" ht="28.8">
      <c r="A14" s="45" t="s">
        <v>40</v>
      </c>
      <c r="B14" s="81" t="s">
        <v>5</v>
      </c>
      <c r="C14" s="81" t="s">
        <v>9</v>
      </c>
      <c r="D14" s="81">
        <v>1</v>
      </c>
      <c r="E14" s="88">
        <v>0</v>
      </c>
      <c r="F14" s="126">
        <f t="shared" si="0"/>
        <v>0</v>
      </c>
      <c r="G14" s="122">
        <f t="shared" si="1"/>
        <v>0</v>
      </c>
      <c r="H14" s="123">
        <f t="shared" si="2"/>
        <v>0</v>
      </c>
    </row>
    <row r="15" spans="1:8" ht="54" customHeight="1">
      <c r="A15" s="45" t="s">
        <v>112</v>
      </c>
      <c r="B15" s="81" t="s">
        <v>5</v>
      </c>
      <c r="C15" s="81" t="s">
        <v>9</v>
      </c>
      <c r="D15" s="81">
        <v>1</v>
      </c>
      <c r="E15" s="88">
        <v>0</v>
      </c>
      <c r="F15" s="126">
        <f t="shared" si="0"/>
        <v>0</v>
      </c>
      <c r="G15" s="122">
        <f t="shared" si="1"/>
        <v>0</v>
      </c>
      <c r="H15" s="123">
        <f t="shared" si="2"/>
        <v>0</v>
      </c>
    </row>
    <row r="16" spans="1:8" ht="34.950000000000003" customHeight="1">
      <c r="A16" s="45" t="s">
        <v>41</v>
      </c>
      <c r="B16" s="81" t="s">
        <v>5</v>
      </c>
      <c r="C16" s="81" t="s">
        <v>9</v>
      </c>
      <c r="D16" s="81">
        <v>1</v>
      </c>
      <c r="E16" s="88">
        <v>0</v>
      </c>
      <c r="F16" s="126">
        <f t="shared" si="0"/>
        <v>0</v>
      </c>
      <c r="G16" s="122">
        <f t="shared" si="1"/>
        <v>0</v>
      </c>
      <c r="H16" s="123">
        <f t="shared" si="2"/>
        <v>0</v>
      </c>
    </row>
    <row r="17" spans="1:8" ht="84" customHeight="1">
      <c r="A17" s="45" t="s">
        <v>204</v>
      </c>
      <c r="B17" s="81" t="s">
        <v>5</v>
      </c>
      <c r="C17" s="81" t="s">
        <v>9</v>
      </c>
      <c r="D17" s="81">
        <v>1</v>
      </c>
      <c r="E17" s="88">
        <v>0</v>
      </c>
      <c r="F17" s="126">
        <f t="shared" si="0"/>
        <v>0</v>
      </c>
      <c r="G17" s="122">
        <f t="shared" si="1"/>
        <v>0</v>
      </c>
      <c r="H17" s="123">
        <f t="shared" si="2"/>
        <v>0</v>
      </c>
    </row>
    <row r="18" spans="1:8" ht="57.6">
      <c r="A18" s="45" t="s">
        <v>205</v>
      </c>
      <c r="B18" s="81" t="s">
        <v>5</v>
      </c>
      <c r="C18" s="81" t="s">
        <v>9</v>
      </c>
      <c r="D18" s="81">
        <v>1</v>
      </c>
      <c r="E18" s="88">
        <v>0</v>
      </c>
      <c r="F18" s="126">
        <f t="shared" si="0"/>
        <v>0</v>
      </c>
      <c r="G18" s="122">
        <f t="shared" si="1"/>
        <v>0</v>
      </c>
      <c r="H18" s="123">
        <f t="shared" si="2"/>
        <v>0</v>
      </c>
    </row>
    <row r="19" spans="1:8" ht="57.6">
      <c r="A19" s="45" t="s">
        <v>206</v>
      </c>
      <c r="B19" s="81" t="s">
        <v>5</v>
      </c>
      <c r="C19" s="81" t="s">
        <v>9</v>
      </c>
      <c r="D19" s="81">
        <v>1</v>
      </c>
      <c r="E19" s="88">
        <v>0</v>
      </c>
      <c r="F19" s="126">
        <f t="shared" si="0"/>
        <v>0</v>
      </c>
      <c r="G19" s="122">
        <f t="shared" si="1"/>
        <v>0</v>
      </c>
      <c r="H19" s="123">
        <f t="shared" si="2"/>
        <v>0</v>
      </c>
    </row>
    <row r="20" spans="1:8">
      <c r="A20" s="45"/>
      <c r="B20" s="81"/>
      <c r="C20" s="81"/>
      <c r="D20" s="81"/>
      <c r="E20" s="126"/>
      <c r="F20" s="126"/>
      <c r="G20" s="122"/>
      <c r="H20" s="123"/>
    </row>
    <row r="21" spans="1:8">
      <c r="A21" s="90" t="s">
        <v>42</v>
      </c>
      <c r="B21" s="81"/>
      <c r="C21" s="81"/>
      <c r="D21" s="81"/>
      <c r="E21" s="126"/>
      <c r="F21" s="126"/>
      <c r="G21" s="122"/>
      <c r="H21" s="123"/>
    </row>
    <row r="22" spans="1:8" ht="72">
      <c r="A22" s="45" t="s">
        <v>207</v>
      </c>
      <c r="B22" s="81" t="s">
        <v>5</v>
      </c>
      <c r="C22" s="81" t="s">
        <v>9</v>
      </c>
      <c r="D22" s="81">
        <v>1</v>
      </c>
      <c r="E22" s="88">
        <v>0</v>
      </c>
      <c r="F22" s="126">
        <f t="shared" si="0"/>
        <v>0</v>
      </c>
      <c r="G22" s="122">
        <f t="shared" si="1"/>
        <v>0</v>
      </c>
      <c r="H22" s="123">
        <f>G22*1.23</f>
        <v>0</v>
      </c>
    </row>
    <row r="23" spans="1:8">
      <c r="A23" s="45" t="s">
        <v>90</v>
      </c>
      <c r="B23" s="81" t="s">
        <v>5</v>
      </c>
      <c r="C23" s="81" t="s">
        <v>9</v>
      </c>
      <c r="D23" s="81">
        <v>1</v>
      </c>
      <c r="E23" s="88">
        <v>0</v>
      </c>
      <c r="F23" s="126">
        <f t="shared" si="0"/>
        <v>0</v>
      </c>
      <c r="G23" s="122">
        <f t="shared" si="1"/>
        <v>0</v>
      </c>
      <c r="H23" s="123">
        <f>G23*1.23</f>
        <v>0</v>
      </c>
    </row>
    <row r="24" spans="1:8">
      <c r="A24" s="45"/>
      <c r="B24" s="81"/>
      <c r="C24" s="81"/>
      <c r="D24" s="81"/>
      <c r="E24" s="126"/>
      <c r="F24" s="126"/>
      <c r="G24" s="122"/>
      <c r="H24" s="123"/>
    </row>
    <row r="25" spans="1:8">
      <c r="A25" s="90" t="s">
        <v>43</v>
      </c>
      <c r="B25" s="81"/>
      <c r="C25" s="81"/>
      <c r="D25" s="81"/>
      <c r="E25" s="126"/>
      <c r="F25" s="126"/>
      <c r="G25" s="122"/>
      <c r="H25" s="123"/>
    </row>
    <row r="26" spans="1:8" ht="57.6">
      <c r="A26" s="45" t="s">
        <v>208</v>
      </c>
      <c r="B26" s="81" t="s">
        <v>5</v>
      </c>
      <c r="C26" s="81" t="s">
        <v>9</v>
      </c>
      <c r="D26" s="81">
        <v>2</v>
      </c>
      <c r="E26" s="88">
        <v>0</v>
      </c>
      <c r="F26" s="126">
        <f t="shared" si="0"/>
        <v>0</v>
      </c>
      <c r="G26" s="122">
        <f t="shared" si="1"/>
        <v>0</v>
      </c>
      <c r="H26" s="123">
        <f t="shared" ref="H26:H48" si="3">G26*1.23</f>
        <v>0</v>
      </c>
    </row>
    <row r="27" spans="1:8">
      <c r="A27" s="45" t="s">
        <v>89</v>
      </c>
      <c r="B27" s="81" t="s">
        <v>5</v>
      </c>
      <c r="C27" s="81" t="s">
        <v>9</v>
      </c>
      <c r="D27" s="81">
        <v>2</v>
      </c>
      <c r="E27" s="88">
        <v>0</v>
      </c>
      <c r="F27" s="126">
        <f t="shared" si="0"/>
        <v>0</v>
      </c>
      <c r="G27" s="122">
        <f t="shared" si="1"/>
        <v>0</v>
      </c>
      <c r="H27" s="123">
        <f t="shared" si="3"/>
        <v>0</v>
      </c>
    </row>
    <row r="28" spans="1:8" ht="53.4" customHeight="1">
      <c r="A28" s="45" t="s">
        <v>209</v>
      </c>
      <c r="B28" s="81" t="s">
        <v>5</v>
      </c>
      <c r="C28" s="81" t="s">
        <v>119</v>
      </c>
      <c r="D28" s="81">
        <v>4</v>
      </c>
      <c r="E28" s="88">
        <v>0</v>
      </c>
      <c r="F28" s="126">
        <f t="shared" si="0"/>
        <v>0</v>
      </c>
      <c r="G28" s="122">
        <f t="shared" si="1"/>
        <v>0</v>
      </c>
      <c r="H28" s="123">
        <f t="shared" si="3"/>
        <v>0</v>
      </c>
    </row>
    <row r="29" spans="1:8" ht="56.4" customHeight="1">
      <c r="A29" s="45" t="s">
        <v>210</v>
      </c>
      <c r="B29" s="81" t="s">
        <v>5</v>
      </c>
      <c r="C29" s="81" t="s">
        <v>9</v>
      </c>
      <c r="D29" s="81">
        <v>1</v>
      </c>
      <c r="E29" s="88">
        <v>0</v>
      </c>
      <c r="F29" s="126">
        <f t="shared" si="0"/>
        <v>0</v>
      </c>
      <c r="G29" s="122">
        <f t="shared" si="1"/>
        <v>0</v>
      </c>
      <c r="H29" s="123">
        <f t="shared" si="3"/>
        <v>0</v>
      </c>
    </row>
    <row r="30" spans="1:8" ht="81" customHeight="1">
      <c r="A30" s="45" t="s">
        <v>211</v>
      </c>
      <c r="B30" s="81" t="s">
        <v>5</v>
      </c>
      <c r="C30" s="81" t="s">
        <v>9</v>
      </c>
      <c r="D30" s="81">
        <v>1</v>
      </c>
      <c r="E30" s="88">
        <v>0</v>
      </c>
      <c r="F30" s="126">
        <f t="shared" si="0"/>
        <v>0</v>
      </c>
      <c r="G30" s="122">
        <f t="shared" si="1"/>
        <v>0</v>
      </c>
      <c r="H30" s="123">
        <f t="shared" si="3"/>
        <v>0</v>
      </c>
    </row>
    <row r="31" spans="1:8" ht="99" customHeight="1">
      <c r="A31" s="45" t="s">
        <v>60</v>
      </c>
      <c r="B31" s="81" t="s">
        <v>5</v>
      </c>
      <c r="C31" s="81" t="s">
        <v>9</v>
      </c>
      <c r="D31" s="81">
        <v>2</v>
      </c>
      <c r="E31" s="88">
        <v>0</v>
      </c>
      <c r="F31" s="126">
        <f t="shared" si="0"/>
        <v>0</v>
      </c>
      <c r="G31" s="122">
        <f t="shared" si="1"/>
        <v>0</v>
      </c>
      <c r="H31" s="123">
        <f t="shared" si="3"/>
        <v>0</v>
      </c>
    </row>
    <row r="32" spans="1:8" ht="68.400000000000006" customHeight="1">
      <c r="A32" s="45" t="s">
        <v>212</v>
      </c>
      <c r="B32" s="81" t="s">
        <v>5</v>
      </c>
      <c r="C32" s="81" t="s">
        <v>9</v>
      </c>
      <c r="D32" s="81">
        <v>1</v>
      </c>
      <c r="E32" s="88">
        <v>0</v>
      </c>
      <c r="F32" s="126">
        <f t="shared" si="0"/>
        <v>0</v>
      </c>
      <c r="G32" s="122">
        <f t="shared" si="1"/>
        <v>0</v>
      </c>
      <c r="H32" s="123">
        <f t="shared" si="3"/>
        <v>0</v>
      </c>
    </row>
    <row r="33" spans="1:8" ht="97.2" customHeight="1">
      <c r="A33" s="45" t="s">
        <v>44</v>
      </c>
      <c r="B33" s="81" t="s">
        <v>5</v>
      </c>
      <c r="C33" s="81" t="s">
        <v>9</v>
      </c>
      <c r="D33" s="81">
        <v>1</v>
      </c>
      <c r="E33" s="88">
        <v>0</v>
      </c>
      <c r="F33" s="126">
        <f t="shared" si="0"/>
        <v>0</v>
      </c>
      <c r="G33" s="122">
        <f t="shared" si="1"/>
        <v>0</v>
      </c>
      <c r="H33" s="123">
        <f t="shared" si="3"/>
        <v>0</v>
      </c>
    </row>
    <row r="34" spans="1:8" ht="94.2" customHeight="1">
      <c r="A34" s="45" t="s">
        <v>45</v>
      </c>
      <c r="B34" s="81" t="s">
        <v>5</v>
      </c>
      <c r="C34" s="81" t="s">
        <v>9</v>
      </c>
      <c r="D34" s="81">
        <v>1</v>
      </c>
      <c r="E34" s="88">
        <v>0</v>
      </c>
      <c r="F34" s="126">
        <f t="shared" si="0"/>
        <v>0</v>
      </c>
      <c r="G34" s="122">
        <f t="shared" si="1"/>
        <v>0</v>
      </c>
      <c r="H34" s="123">
        <f t="shared" si="3"/>
        <v>0</v>
      </c>
    </row>
    <row r="35" spans="1:8" ht="86.4">
      <c r="A35" s="45" t="s">
        <v>95</v>
      </c>
      <c r="B35" s="81" t="s">
        <v>5</v>
      </c>
      <c r="C35" s="81" t="s">
        <v>9</v>
      </c>
      <c r="D35" s="81">
        <v>4</v>
      </c>
      <c r="E35" s="88">
        <v>0</v>
      </c>
      <c r="F35" s="126">
        <f t="shared" si="0"/>
        <v>0</v>
      </c>
      <c r="G35" s="122">
        <f t="shared" si="1"/>
        <v>0</v>
      </c>
      <c r="H35" s="123">
        <f t="shared" si="3"/>
        <v>0</v>
      </c>
    </row>
    <row r="36" spans="1:8" ht="57.6">
      <c r="A36" s="45" t="s">
        <v>213</v>
      </c>
      <c r="B36" s="81" t="s">
        <v>5</v>
      </c>
      <c r="C36" s="81" t="s">
        <v>9</v>
      </c>
      <c r="D36" s="81">
        <v>4</v>
      </c>
      <c r="E36" s="88">
        <v>0</v>
      </c>
      <c r="F36" s="126">
        <f t="shared" si="0"/>
        <v>0</v>
      </c>
      <c r="G36" s="122">
        <f t="shared" si="1"/>
        <v>0</v>
      </c>
      <c r="H36" s="123">
        <f t="shared" si="3"/>
        <v>0</v>
      </c>
    </row>
    <row r="37" spans="1:8" ht="115.2">
      <c r="A37" s="45" t="s">
        <v>96</v>
      </c>
      <c r="B37" s="81" t="s">
        <v>5</v>
      </c>
      <c r="C37" s="81" t="s">
        <v>9</v>
      </c>
      <c r="D37" s="81">
        <v>2</v>
      </c>
      <c r="E37" s="88">
        <v>0</v>
      </c>
      <c r="F37" s="126">
        <f t="shared" si="0"/>
        <v>0</v>
      </c>
      <c r="G37" s="122">
        <f t="shared" si="1"/>
        <v>0</v>
      </c>
      <c r="H37" s="123">
        <f t="shared" si="3"/>
        <v>0</v>
      </c>
    </row>
    <row r="38" spans="1:8" ht="100.8">
      <c r="A38" s="45" t="s">
        <v>102</v>
      </c>
      <c r="B38" s="81" t="s">
        <v>5</v>
      </c>
      <c r="C38" s="81" t="s">
        <v>9</v>
      </c>
      <c r="D38" s="81">
        <v>2</v>
      </c>
      <c r="E38" s="88">
        <v>0</v>
      </c>
      <c r="F38" s="126">
        <f t="shared" si="0"/>
        <v>0</v>
      </c>
      <c r="G38" s="122">
        <f t="shared" si="1"/>
        <v>0</v>
      </c>
      <c r="H38" s="123">
        <f t="shared" si="3"/>
        <v>0</v>
      </c>
    </row>
    <row r="39" spans="1:8">
      <c r="A39" s="45" t="s">
        <v>97</v>
      </c>
      <c r="B39" s="81" t="s">
        <v>5</v>
      </c>
      <c r="C39" s="81" t="s">
        <v>9</v>
      </c>
      <c r="D39" s="81">
        <v>2</v>
      </c>
      <c r="E39" s="88">
        <v>0</v>
      </c>
      <c r="F39" s="126">
        <f t="shared" si="0"/>
        <v>0</v>
      </c>
      <c r="G39" s="122">
        <f t="shared" si="1"/>
        <v>0</v>
      </c>
      <c r="H39" s="123">
        <f t="shared" si="3"/>
        <v>0</v>
      </c>
    </row>
    <row r="40" spans="1:8">
      <c r="A40" s="45" t="s">
        <v>98</v>
      </c>
      <c r="B40" s="81" t="s">
        <v>5</v>
      </c>
      <c r="C40" s="81" t="s">
        <v>9</v>
      </c>
      <c r="D40" s="81">
        <v>6</v>
      </c>
      <c r="E40" s="88">
        <v>0</v>
      </c>
      <c r="F40" s="126">
        <f t="shared" si="0"/>
        <v>0</v>
      </c>
      <c r="G40" s="122">
        <f t="shared" si="1"/>
        <v>0</v>
      </c>
      <c r="H40" s="123">
        <f t="shared" si="3"/>
        <v>0</v>
      </c>
    </row>
    <row r="41" spans="1:8" ht="28.8">
      <c r="A41" s="45" t="s">
        <v>214</v>
      </c>
      <c r="B41" s="81" t="s">
        <v>5</v>
      </c>
      <c r="C41" s="81" t="s">
        <v>9</v>
      </c>
      <c r="D41" s="81">
        <v>2</v>
      </c>
      <c r="E41" s="88">
        <v>0</v>
      </c>
      <c r="F41" s="126">
        <f t="shared" si="0"/>
        <v>0</v>
      </c>
      <c r="G41" s="122">
        <f t="shared" si="1"/>
        <v>0</v>
      </c>
      <c r="H41" s="123">
        <f t="shared" si="3"/>
        <v>0</v>
      </c>
    </row>
    <row r="42" spans="1:8">
      <c r="A42" s="45" t="s">
        <v>46</v>
      </c>
      <c r="B42" s="81" t="s">
        <v>5</v>
      </c>
      <c r="C42" s="81" t="s">
        <v>9</v>
      </c>
      <c r="D42" s="81">
        <v>2</v>
      </c>
      <c r="E42" s="88">
        <v>0</v>
      </c>
      <c r="F42" s="126">
        <f t="shared" si="0"/>
        <v>0</v>
      </c>
      <c r="G42" s="122">
        <f t="shared" si="1"/>
        <v>0</v>
      </c>
      <c r="H42" s="123">
        <f t="shared" si="3"/>
        <v>0</v>
      </c>
    </row>
    <row r="43" spans="1:8" ht="43.2">
      <c r="A43" s="45" t="s">
        <v>47</v>
      </c>
      <c r="B43" s="81" t="s">
        <v>5</v>
      </c>
      <c r="C43" s="81" t="s">
        <v>9</v>
      </c>
      <c r="D43" s="81">
        <v>2</v>
      </c>
      <c r="E43" s="88">
        <v>0</v>
      </c>
      <c r="F43" s="126">
        <f t="shared" si="0"/>
        <v>0</v>
      </c>
      <c r="G43" s="122">
        <f t="shared" si="1"/>
        <v>0</v>
      </c>
      <c r="H43" s="123">
        <f t="shared" si="3"/>
        <v>0</v>
      </c>
    </row>
    <row r="44" spans="1:8" ht="43.2">
      <c r="A44" s="45" t="s">
        <v>48</v>
      </c>
      <c r="B44" s="81" t="s">
        <v>5</v>
      </c>
      <c r="C44" s="81" t="s">
        <v>9</v>
      </c>
      <c r="D44" s="81">
        <v>1</v>
      </c>
      <c r="E44" s="88">
        <v>0</v>
      </c>
      <c r="F44" s="126">
        <f t="shared" si="0"/>
        <v>0</v>
      </c>
      <c r="G44" s="122">
        <f t="shared" si="1"/>
        <v>0</v>
      </c>
      <c r="H44" s="123">
        <f t="shared" si="3"/>
        <v>0</v>
      </c>
    </row>
    <row r="45" spans="1:8" ht="43.2">
      <c r="A45" s="45" t="s">
        <v>49</v>
      </c>
      <c r="B45" s="81" t="s">
        <v>5</v>
      </c>
      <c r="C45" s="81" t="s">
        <v>9</v>
      </c>
      <c r="D45" s="81">
        <v>1</v>
      </c>
      <c r="E45" s="88">
        <v>0</v>
      </c>
      <c r="F45" s="126">
        <f t="shared" si="0"/>
        <v>0</v>
      </c>
      <c r="G45" s="122">
        <f t="shared" si="1"/>
        <v>0</v>
      </c>
      <c r="H45" s="123">
        <f t="shared" si="3"/>
        <v>0</v>
      </c>
    </row>
    <row r="46" spans="1:8" ht="28.8">
      <c r="A46" s="45" t="s">
        <v>50</v>
      </c>
      <c r="B46" s="81" t="s">
        <v>5</v>
      </c>
      <c r="C46" s="81" t="s">
        <v>9</v>
      </c>
      <c r="D46" s="81">
        <v>1</v>
      </c>
      <c r="E46" s="88">
        <v>0</v>
      </c>
      <c r="F46" s="126">
        <f t="shared" si="0"/>
        <v>0</v>
      </c>
      <c r="G46" s="122">
        <f t="shared" si="1"/>
        <v>0</v>
      </c>
      <c r="H46" s="123">
        <f t="shared" si="3"/>
        <v>0</v>
      </c>
    </row>
    <row r="47" spans="1:8">
      <c r="A47" s="45" t="s">
        <v>117</v>
      </c>
      <c r="B47" s="81" t="s">
        <v>5</v>
      </c>
      <c r="C47" s="81" t="s">
        <v>9</v>
      </c>
      <c r="D47" s="81">
        <v>1</v>
      </c>
      <c r="E47" s="88">
        <v>0</v>
      </c>
      <c r="F47" s="126">
        <f t="shared" si="0"/>
        <v>0</v>
      </c>
      <c r="G47" s="122">
        <f t="shared" si="1"/>
        <v>0</v>
      </c>
      <c r="H47" s="123">
        <f t="shared" si="3"/>
        <v>0</v>
      </c>
    </row>
    <row r="48" spans="1:8">
      <c r="A48" s="45" t="s">
        <v>51</v>
      </c>
      <c r="B48" s="81" t="s">
        <v>5</v>
      </c>
      <c r="C48" s="81" t="s">
        <v>9</v>
      </c>
      <c r="D48" s="81">
        <v>1</v>
      </c>
      <c r="E48" s="88">
        <v>0</v>
      </c>
      <c r="F48" s="126">
        <f t="shared" si="0"/>
        <v>0</v>
      </c>
      <c r="G48" s="122">
        <f t="shared" si="1"/>
        <v>0</v>
      </c>
      <c r="H48" s="123">
        <f t="shared" si="3"/>
        <v>0</v>
      </c>
    </row>
    <row r="49" spans="1:8">
      <c r="A49" s="45"/>
      <c r="B49" s="81"/>
      <c r="C49" s="81"/>
      <c r="D49" s="81"/>
      <c r="E49" s="126"/>
      <c r="F49" s="126"/>
      <c r="G49" s="122"/>
      <c r="H49" s="123"/>
    </row>
    <row r="50" spans="1:8" ht="28.8">
      <c r="A50" s="90" t="s">
        <v>196</v>
      </c>
      <c r="B50" s="81" t="s">
        <v>5</v>
      </c>
      <c r="C50" s="81" t="s">
        <v>9</v>
      </c>
      <c r="D50" s="81">
        <v>1</v>
      </c>
      <c r="E50" s="88">
        <v>0</v>
      </c>
      <c r="F50" s="126">
        <f t="shared" si="0"/>
        <v>0</v>
      </c>
      <c r="G50" s="122">
        <f t="shared" si="1"/>
        <v>0</v>
      </c>
      <c r="H50" s="123">
        <f>G50*1.23</f>
        <v>0</v>
      </c>
    </row>
    <row r="51" spans="1:8">
      <c r="A51" s="45"/>
      <c r="B51" s="81"/>
      <c r="C51" s="81"/>
      <c r="D51" s="81"/>
      <c r="E51" s="81"/>
      <c r="F51" s="81"/>
      <c r="G51" s="122"/>
      <c r="H51" s="123"/>
    </row>
    <row r="52" spans="1:8" ht="15" thickBot="1">
      <c r="A52" s="91"/>
      <c r="B52" s="92"/>
      <c r="C52" s="92"/>
      <c r="D52" s="92"/>
      <c r="E52" s="92"/>
      <c r="F52" s="92"/>
      <c r="G52" s="94"/>
      <c r="H52" s="95"/>
    </row>
    <row r="53" spans="1:8" ht="15" thickBot="1">
      <c r="A53" s="62"/>
      <c r="B53" s="29"/>
      <c r="C53" s="29"/>
      <c r="D53" s="29"/>
      <c r="E53" s="29"/>
      <c r="F53" s="29"/>
      <c r="G53" s="96"/>
      <c r="H53" s="97"/>
    </row>
    <row r="54" spans="1:8" s="4" customFormat="1" ht="15.6">
      <c r="A54" s="128" t="s">
        <v>191</v>
      </c>
      <c r="B54" s="129"/>
      <c r="C54" s="129"/>
      <c r="D54" s="129"/>
      <c r="E54" s="129"/>
      <c r="F54" s="129"/>
      <c r="G54" s="98">
        <f>SUM(G4:G52)</f>
        <v>0</v>
      </c>
      <c r="H54" s="99"/>
    </row>
    <row r="55" spans="1:8" s="4" customFormat="1" ht="16.2" thickBot="1">
      <c r="A55" s="130" t="s">
        <v>192</v>
      </c>
      <c r="B55" s="131"/>
      <c r="C55" s="131"/>
      <c r="D55" s="131"/>
      <c r="E55" s="131"/>
      <c r="F55" s="131"/>
      <c r="G55" s="101"/>
      <c r="H55" s="102">
        <f>SUM(H4:H52)</f>
        <v>0</v>
      </c>
    </row>
    <row r="59" spans="1:8" ht="29.1" customHeight="1">
      <c r="A59" s="155"/>
      <c r="B59" s="155"/>
      <c r="C59" s="155"/>
      <c r="D59" s="155"/>
      <c r="E59" s="155"/>
      <c r="F59" s="155"/>
      <c r="G59" s="155"/>
      <c r="H59" s="155"/>
    </row>
    <row r="60" spans="1:8" ht="45" customHeight="1">
      <c r="A60" s="154"/>
      <c r="B60" s="154"/>
      <c r="C60" s="154"/>
      <c r="D60" s="154"/>
      <c r="E60" s="154"/>
      <c r="F60" s="154"/>
      <c r="G60" s="154"/>
      <c r="H60" s="154"/>
    </row>
    <row r="61" spans="1:8" ht="36.9" customHeight="1">
      <c r="A61" s="154"/>
      <c r="B61" s="154"/>
      <c r="C61" s="154"/>
      <c r="D61" s="154"/>
      <c r="E61" s="154"/>
      <c r="F61" s="154"/>
      <c r="G61" s="154"/>
      <c r="H61" s="154"/>
    </row>
    <row r="62" spans="1:8" ht="78.900000000000006" customHeight="1">
      <c r="A62" s="154"/>
      <c r="B62" s="154"/>
      <c r="C62" s="154"/>
      <c r="D62" s="154"/>
      <c r="E62" s="154"/>
      <c r="F62" s="154"/>
      <c r="G62" s="154"/>
      <c r="H62" s="154"/>
    </row>
    <row r="63" spans="1:8">
      <c r="A63" s="2"/>
      <c r="B63" s="2"/>
      <c r="C63" s="2"/>
      <c r="D63" s="2"/>
      <c r="E63" s="2"/>
      <c r="F63" s="2"/>
    </row>
    <row r="64" spans="1:8">
      <c r="A64" s="2"/>
      <c r="B64" s="2"/>
      <c r="C64" s="2"/>
      <c r="D64" s="2"/>
      <c r="E64" s="2"/>
      <c r="F64" s="2"/>
    </row>
    <row r="67" spans="1:8">
      <c r="A67" s="5"/>
      <c r="B67" s="5"/>
      <c r="C67" s="5"/>
      <c r="D67" s="5"/>
      <c r="E67" s="5"/>
      <c r="F67" s="5"/>
      <c r="G67" s="5"/>
      <c r="H67" s="5"/>
    </row>
    <row r="68" spans="1:8">
      <c r="A68" s="5"/>
      <c r="B68" s="5"/>
      <c r="C68" s="5"/>
      <c r="D68" s="5"/>
      <c r="E68" s="5"/>
      <c r="F68" s="5"/>
      <c r="G68" s="5"/>
      <c r="H68" s="5"/>
    </row>
  </sheetData>
  <mergeCells count="4">
    <mergeCell ref="A61:H61"/>
    <mergeCell ref="A62:H62"/>
    <mergeCell ref="A59:H59"/>
    <mergeCell ref="A60:H6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9"/>
  <sheetViews>
    <sheetView zoomScale="80" zoomScaleNormal="80" workbookViewId="0">
      <pane ySplit="3" topLeftCell="A32" activePane="bottomLeft" state="frozen"/>
      <selection pane="bottomLeft" activeCell="A8" sqref="A8:H9"/>
    </sheetView>
  </sheetViews>
  <sheetFormatPr defaultColWidth="10.5546875" defaultRowHeight="14.4"/>
  <cols>
    <col min="1" max="1" width="90.5546875" style="3" customWidth="1"/>
    <col min="2" max="2" width="14.5546875" style="1" customWidth="1"/>
    <col min="3" max="3" width="10.5546875" style="1" customWidth="1"/>
    <col min="4" max="4" width="8.5546875" style="1" customWidth="1"/>
    <col min="5" max="5" width="10.88671875" style="1" bestFit="1" customWidth="1"/>
    <col min="6" max="6" width="9.88671875" style="1" customWidth="1"/>
    <col min="7" max="7" width="15.44140625" style="2" customWidth="1"/>
    <col min="8" max="8" width="16.44140625" style="2" customWidth="1"/>
    <col min="9" max="16384" width="10.5546875" style="2"/>
  </cols>
  <sheetData>
    <row r="1" spans="1:8" ht="18">
      <c r="A1" s="103" t="s">
        <v>94</v>
      </c>
      <c r="B1" s="29"/>
      <c r="C1" s="29"/>
      <c r="D1" s="29"/>
      <c r="E1" s="27"/>
      <c r="F1" s="27"/>
      <c r="G1" s="127"/>
      <c r="H1" s="8"/>
    </row>
    <row r="2" spans="1:8" ht="15" thickBot="1">
      <c r="A2" s="30"/>
      <c r="B2" s="83"/>
      <c r="C2" s="83"/>
      <c r="D2" s="83"/>
      <c r="E2" s="83"/>
      <c r="F2" s="83"/>
      <c r="G2" s="31"/>
      <c r="H2" s="32"/>
    </row>
    <row r="3" spans="1:8" ht="46.8">
      <c r="A3" s="72" t="s">
        <v>129</v>
      </c>
      <c r="B3" s="84" t="s">
        <v>143</v>
      </c>
      <c r="C3" s="85" t="s">
        <v>10</v>
      </c>
      <c r="D3" s="85" t="s">
        <v>8</v>
      </c>
      <c r="E3" s="85" t="s">
        <v>11</v>
      </c>
      <c r="F3" s="85" t="s">
        <v>171</v>
      </c>
      <c r="G3" s="86" t="s">
        <v>3</v>
      </c>
      <c r="H3" s="87" t="s">
        <v>4</v>
      </c>
    </row>
    <row r="4" spans="1:8">
      <c r="A4" s="45"/>
      <c r="B4" s="81"/>
      <c r="C4" s="81"/>
      <c r="D4" s="81"/>
      <c r="E4" s="126"/>
      <c r="F4" s="126"/>
      <c r="G4" s="122"/>
      <c r="H4" s="123"/>
    </row>
    <row r="5" spans="1:8" ht="28.8">
      <c r="A5" s="125" t="s">
        <v>172</v>
      </c>
      <c r="B5" s="81" t="s">
        <v>5</v>
      </c>
      <c r="C5" s="81" t="s">
        <v>9</v>
      </c>
      <c r="D5" s="81">
        <v>1</v>
      </c>
      <c r="E5" s="88">
        <v>0</v>
      </c>
      <c r="F5" s="126">
        <f>E5*1.23</f>
        <v>0</v>
      </c>
      <c r="G5" s="122">
        <f>D5*E5</f>
        <v>0</v>
      </c>
      <c r="H5" s="123">
        <f t="shared" ref="H5" si="0">G5*1.23</f>
        <v>0</v>
      </c>
    </row>
    <row r="6" spans="1:8" ht="15" thickBot="1">
      <c r="A6" s="91"/>
      <c r="B6" s="92"/>
      <c r="C6" s="92"/>
      <c r="D6" s="92"/>
      <c r="E6" s="92"/>
      <c r="F6" s="92"/>
      <c r="G6" s="94"/>
      <c r="H6" s="95"/>
    </row>
    <row r="7" spans="1:8" ht="15" thickBot="1">
      <c r="A7" s="62"/>
      <c r="B7" s="29"/>
      <c r="C7" s="29"/>
      <c r="D7" s="29"/>
      <c r="E7" s="29"/>
      <c r="F7" s="29"/>
      <c r="G7" s="96"/>
      <c r="H7" s="97"/>
    </row>
    <row r="8" spans="1:8" s="4" customFormat="1" ht="15.6">
      <c r="A8" s="128" t="s">
        <v>191</v>
      </c>
      <c r="B8" s="129"/>
      <c r="C8" s="129"/>
      <c r="D8" s="129"/>
      <c r="E8" s="129"/>
      <c r="F8" s="129"/>
      <c r="G8" s="98">
        <f>SUM(G4:G6)</f>
        <v>0</v>
      </c>
      <c r="H8" s="99"/>
    </row>
    <row r="9" spans="1:8" s="4" customFormat="1" ht="16.2" thickBot="1">
      <c r="A9" s="130" t="s">
        <v>192</v>
      </c>
      <c r="B9" s="131"/>
      <c r="C9" s="131"/>
      <c r="D9" s="131"/>
      <c r="E9" s="131"/>
      <c r="F9" s="131"/>
      <c r="G9" s="101"/>
      <c r="H9" s="102">
        <f>SUM(H4:H6)</f>
        <v>0</v>
      </c>
    </row>
  </sheetData>
  <pageMargins left="0.7" right="0.7" top="0.75" bottom="0.75" header="0.3" footer="0.3"/>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2"/>
  <sheetViews>
    <sheetView zoomScale="70" zoomScaleNormal="70" workbookViewId="0">
      <pane ySplit="3" topLeftCell="A52" activePane="bottomLeft" state="frozen"/>
      <selection pane="bottomLeft" activeCell="B72" sqref="B72"/>
    </sheetView>
  </sheetViews>
  <sheetFormatPr defaultColWidth="10.5546875" defaultRowHeight="14.4"/>
  <cols>
    <col min="1" max="1" width="90.5546875" style="3" customWidth="1"/>
    <col min="2" max="2" width="14.44140625" style="1" customWidth="1"/>
    <col min="3" max="3" width="10.5546875" style="1" customWidth="1"/>
    <col min="4" max="4" width="8.5546875" style="1" customWidth="1"/>
    <col min="5" max="5" width="11.109375" style="1" bestFit="1" customWidth="1"/>
    <col min="6" max="6" width="12.5546875" style="1" customWidth="1"/>
    <col min="7" max="7" width="15.44140625" style="2" customWidth="1"/>
    <col min="8" max="8" width="16.44140625" style="2" customWidth="1"/>
    <col min="9" max="16384" width="10.5546875" style="2"/>
  </cols>
  <sheetData>
    <row r="1" spans="1:8" ht="18">
      <c r="A1" s="103" t="s">
        <v>114</v>
      </c>
      <c r="B1" s="29"/>
      <c r="C1" s="29"/>
      <c r="D1" s="29"/>
      <c r="E1" s="27"/>
      <c r="F1" s="27"/>
      <c r="G1" s="127"/>
      <c r="H1" s="8"/>
    </row>
    <row r="2" spans="1:8" ht="15" thickBot="1">
      <c r="A2" s="30"/>
      <c r="B2" s="83"/>
      <c r="C2" s="83"/>
      <c r="D2" s="83"/>
      <c r="E2" s="83"/>
      <c r="F2" s="83"/>
      <c r="G2" s="31"/>
      <c r="H2" s="32"/>
    </row>
    <row r="3" spans="1:8" ht="31.2">
      <c r="A3" s="72" t="s">
        <v>129</v>
      </c>
      <c r="B3" s="84" t="s">
        <v>143</v>
      </c>
      <c r="C3" s="85" t="s">
        <v>10</v>
      </c>
      <c r="D3" s="85" t="s">
        <v>8</v>
      </c>
      <c r="E3" s="85" t="s">
        <v>11</v>
      </c>
      <c r="F3" s="85" t="s">
        <v>155</v>
      </c>
      <c r="G3" s="86" t="s">
        <v>3</v>
      </c>
      <c r="H3" s="87" t="s">
        <v>4</v>
      </c>
    </row>
    <row r="4" spans="1:8">
      <c r="A4" s="132" t="s">
        <v>61</v>
      </c>
      <c r="B4" s="81"/>
      <c r="C4" s="81"/>
      <c r="D4" s="81"/>
      <c r="E4" s="81"/>
      <c r="F4" s="81"/>
      <c r="G4" s="122"/>
      <c r="H4" s="123"/>
    </row>
    <row r="5" spans="1:8" ht="115.2">
      <c r="A5" s="45" t="s">
        <v>178</v>
      </c>
      <c r="B5" s="81" t="s">
        <v>5</v>
      </c>
      <c r="C5" s="81" t="s">
        <v>9</v>
      </c>
      <c r="D5" s="81">
        <v>3</v>
      </c>
      <c r="E5" s="88">
        <v>0</v>
      </c>
      <c r="F5" s="126">
        <f>E5*1.23</f>
        <v>0</v>
      </c>
      <c r="G5" s="122">
        <f t="shared" ref="G5" si="0">D5*E5</f>
        <v>0</v>
      </c>
      <c r="H5" s="123">
        <f>G5*1.23</f>
        <v>0</v>
      </c>
    </row>
    <row r="6" spans="1:8" ht="129.6">
      <c r="A6" s="125" t="s">
        <v>179</v>
      </c>
      <c r="B6" s="81" t="s">
        <v>5</v>
      </c>
      <c r="C6" s="81" t="s">
        <v>9</v>
      </c>
      <c r="D6" s="81">
        <v>2</v>
      </c>
      <c r="E6" s="88">
        <v>0</v>
      </c>
      <c r="F6" s="126">
        <f t="shared" ref="F6:F53" si="1">E6*1.23</f>
        <v>0</v>
      </c>
      <c r="G6" s="122">
        <f t="shared" ref="G6:G53" si="2">D6*E6</f>
        <v>0</v>
      </c>
      <c r="H6" s="123">
        <f t="shared" ref="H6:H53" si="3">G6*1.23</f>
        <v>0</v>
      </c>
    </row>
    <row r="7" spans="1:8" ht="126.75" customHeight="1">
      <c r="A7" s="45" t="s">
        <v>99</v>
      </c>
      <c r="B7" s="81" t="s">
        <v>5</v>
      </c>
      <c r="C7" s="81" t="s">
        <v>9</v>
      </c>
      <c r="D7" s="81">
        <v>1</v>
      </c>
      <c r="E7" s="88">
        <v>0</v>
      </c>
      <c r="F7" s="126">
        <f t="shared" si="1"/>
        <v>0</v>
      </c>
      <c r="G7" s="122">
        <f t="shared" si="2"/>
        <v>0</v>
      </c>
      <c r="H7" s="123">
        <f t="shared" si="3"/>
        <v>0</v>
      </c>
    </row>
    <row r="8" spans="1:8" ht="35.1" customHeight="1">
      <c r="A8" s="45" t="s">
        <v>67</v>
      </c>
      <c r="B8" s="81" t="s">
        <v>5</v>
      </c>
      <c r="C8" s="81" t="s">
        <v>9</v>
      </c>
      <c r="D8" s="81">
        <v>4</v>
      </c>
      <c r="E8" s="88">
        <v>0</v>
      </c>
      <c r="F8" s="126">
        <f t="shared" si="1"/>
        <v>0</v>
      </c>
      <c r="G8" s="122">
        <f t="shared" si="2"/>
        <v>0</v>
      </c>
      <c r="H8" s="123">
        <f t="shared" si="3"/>
        <v>0</v>
      </c>
    </row>
    <row r="9" spans="1:8" ht="144">
      <c r="A9" s="125" t="s">
        <v>120</v>
      </c>
      <c r="B9" s="81" t="s">
        <v>5</v>
      </c>
      <c r="C9" s="81" t="s">
        <v>9</v>
      </c>
      <c r="D9" s="81">
        <v>4</v>
      </c>
      <c r="E9" s="88">
        <v>0</v>
      </c>
      <c r="F9" s="126">
        <f t="shared" si="1"/>
        <v>0</v>
      </c>
      <c r="G9" s="122">
        <f t="shared" si="2"/>
        <v>0</v>
      </c>
      <c r="H9" s="123">
        <f t="shared" si="3"/>
        <v>0</v>
      </c>
    </row>
    <row r="10" spans="1:8" ht="171.9" customHeight="1">
      <c r="A10" s="125" t="s">
        <v>121</v>
      </c>
      <c r="B10" s="81" t="s">
        <v>5</v>
      </c>
      <c r="C10" s="81" t="s">
        <v>9</v>
      </c>
      <c r="D10" s="81">
        <v>7</v>
      </c>
      <c r="E10" s="88">
        <v>0</v>
      </c>
      <c r="F10" s="126">
        <f t="shared" si="1"/>
        <v>0</v>
      </c>
      <c r="G10" s="122">
        <f t="shared" si="2"/>
        <v>0</v>
      </c>
      <c r="H10" s="123">
        <f t="shared" si="3"/>
        <v>0</v>
      </c>
    </row>
    <row r="11" spans="1:8" ht="173.1" customHeight="1">
      <c r="A11" s="125" t="s">
        <v>122</v>
      </c>
      <c r="B11" s="81" t="s">
        <v>5</v>
      </c>
      <c r="C11" s="81" t="s">
        <v>9</v>
      </c>
      <c r="D11" s="81">
        <v>2</v>
      </c>
      <c r="E11" s="88">
        <v>0</v>
      </c>
      <c r="F11" s="126">
        <f t="shared" si="1"/>
        <v>0</v>
      </c>
      <c r="G11" s="122">
        <f t="shared" si="2"/>
        <v>0</v>
      </c>
      <c r="H11" s="123">
        <f t="shared" si="3"/>
        <v>0</v>
      </c>
    </row>
    <row r="12" spans="1:8">
      <c r="A12" s="45" t="s">
        <v>65</v>
      </c>
      <c r="B12" s="81" t="s">
        <v>5</v>
      </c>
      <c r="C12" s="81" t="s">
        <v>9</v>
      </c>
      <c r="D12" s="81">
        <v>4</v>
      </c>
      <c r="E12" s="88">
        <v>0</v>
      </c>
      <c r="F12" s="126">
        <f t="shared" si="1"/>
        <v>0</v>
      </c>
      <c r="G12" s="122">
        <f t="shared" si="2"/>
        <v>0</v>
      </c>
      <c r="H12" s="123">
        <f t="shared" si="3"/>
        <v>0</v>
      </c>
    </row>
    <row r="13" spans="1:8">
      <c r="A13" s="45" t="s">
        <v>173</v>
      </c>
      <c r="B13" s="81" t="s">
        <v>5</v>
      </c>
      <c r="C13" s="81" t="s">
        <v>9</v>
      </c>
      <c r="D13" s="81">
        <v>1</v>
      </c>
      <c r="E13" s="88">
        <v>0</v>
      </c>
      <c r="F13" s="126">
        <f t="shared" si="1"/>
        <v>0</v>
      </c>
      <c r="G13" s="122">
        <f t="shared" si="2"/>
        <v>0</v>
      </c>
      <c r="H13" s="123">
        <f t="shared" si="3"/>
        <v>0</v>
      </c>
    </row>
    <row r="14" spans="1:8" ht="102.6" customHeight="1">
      <c r="A14" s="45" t="s">
        <v>66</v>
      </c>
      <c r="B14" s="81" t="s">
        <v>5</v>
      </c>
      <c r="C14" s="81" t="s">
        <v>9</v>
      </c>
      <c r="D14" s="81">
        <v>1</v>
      </c>
      <c r="E14" s="88">
        <v>0</v>
      </c>
      <c r="F14" s="126">
        <f t="shared" si="1"/>
        <v>0</v>
      </c>
      <c r="G14" s="122">
        <f t="shared" si="2"/>
        <v>0</v>
      </c>
      <c r="H14" s="123">
        <f t="shared" si="3"/>
        <v>0</v>
      </c>
    </row>
    <row r="15" spans="1:8">
      <c r="A15" s="45"/>
      <c r="B15" s="81"/>
      <c r="C15" s="81"/>
      <c r="D15" s="81"/>
      <c r="E15" s="126"/>
      <c r="F15" s="126"/>
      <c r="G15" s="122"/>
      <c r="H15" s="123"/>
    </row>
    <row r="16" spans="1:8">
      <c r="A16" s="45"/>
      <c r="B16" s="81"/>
      <c r="C16" s="81"/>
      <c r="D16" s="81"/>
      <c r="E16" s="126"/>
      <c r="F16" s="126"/>
      <c r="G16" s="122"/>
      <c r="H16" s="123"/>
    </row>
    <row r="17" spans="1:8">
      <c r="A17" s="90" t="s">
        <v>62</v>
      </c>
      <c r="B17" s="81"/>
      <c r="C17" s="81"/>
      <c r="D17" s="81"/>
      <c r="E17" s="126"/>
      <c r="F17" s="126"/>
      <c r="G17" s="122"/>
      <c r="H17" s="123"/>
    </row>
    <row r="18" spans="1:8" ht="73.2" customHeight="1">
      <c r="A18" s="125" t="s">
        <v>195</v>
      </c>
      <c r="B18" s="81" t="s">
        <v>5</v>
      </c>
      <c r="C18" s="81" t="s">
        <v>9</v>
      </c>
      <c r="D18" s="81">
        <v>1</v>
      </c>
      <c r="E18" s="88">
        <v>0</v>
      </c>
      <c r="F18" s="126">
        <f t="shared" si="1"/>
        <v>0</v>
      </c>
      <c r="G18" s="122">
        <f t="shared" si="2"/>
        <v>0</v>
      </c>
      <c r="H18" s="123">
        <f t="shared" si="3"/>
        <v>0</v>
      </c>
    </row>
    <row r="19" spans="1:8">
      <c r="A19" s="45" t="s">
        <v>52</v>
      </c>
      <c r="B19" s="81" t="s">
        <v>5</v>
      </c>
      <c r="C19" s="81" t="s">
        <v>9</v>
      </c>
      <c r="D19" s="81">
        <v>1</v>
      </c>
      <c r="E19" s="88">
        <v>0</v>
      </c>
      <c r="F19" s="126">
        <f t="shared" si="1"/>
        <v>0</v>
      </c>
      <c r="G19" s="122">
        <f t="shared" si="2"/>
        <v>0</v>
      </c>
      <c r="H19" s="123">
        <f t="shared" si="3"/>
        <v>0</v>
      </c>
    </row>
    <row r="20" spans="1:8" ht="43.2">
      <c r="A20" s="45" t="s">
        <v>180</v>
      </c>
      <c r="B20" s="81" t="s">
        <v>5</v>
      </c>
      <c r="C20" s="81" t="s">
        <v>9</v>
      </c>
      <c r="D20" s="81">
        <v>1</v>
      </c>
      <c r="E20" s="88">
        <v>0</v>
      </c>
      <c r="F20" s="126">
        <f t="shared" si="1"/>
        <v>0</v>
      </c>
      <c r="G20" s="122">
        <f t="shared" si="2"/>
        <v>0</v>
      </c>
      <c r="H20" s="123">
        <f t="shared" si="3"/>
        <v>0</v>
      </c>
    </row>
    <row r="21" spans="1:8" ht="83.4" customHeight="1">
      <c r="A21" s="45" t="s">
        <v>181</v>
      </c>
      <c r="B21" s="81" t="s">
        <v>5</v>
      </c>
      <c r="C21" s="81" t="s">
        <v>9</v>
      </c>
      <c r="D21" s="81">
        <v>1</v>
      </c>
      <c r="E21" s="88">
        <v>0</v>
      </c>
      <c r="F21" s="126">
        <f t="shared" si="1"/>
        <v>0</v>
      </c>
      <c r="G21" s="122">
        <f t="shared" si="2"/>
        <v>0</v>
      </c>
      <c r="H21" s="123">
        <f t="shared" si="3"/>
        <v>0</v>
      </c>
    </row>
    <row r="22" spans="1:8" ht="28.95" customHeight="1">
      <c r="A22" s="45" t="s">
        <v>53</v>
      </c>
      <c r="B22" s="81" t="s">
        <v>5</v>
      </c>
      <c r="C22" s="81" t="s">
        <v>9</v>
      </c>
      <c r="D22" s="81">
        <v>1</v>
      </c>
      <c r="E22" s="88">
        <v>0</v>
      </c>
      <c r="F22" s="126">
        <f t="shared" si="1"/>
        <v>0</v>
      </c>
      <c r="G22" s="122">
        <f t="shared" si="2"/>
        <v>0</v>
      </c>
      <c r="H22" s="123">
        <f t="shared" si="3"/>
        <v>0</v>
      </c>
    </row>
    <row r="23" spans="1:8" ht="28.8">
      <c r="A23" s="45" t="s">
        <v>54</v>
      </c>
      <c r="B23" s="81" t="s">
        <v>5</v>
      </c>
      <c r="C23" s="81" t="s">
        <v>9</v>
      </c>
      <c r="D23" s="81">
        <v>1</v>
      </c>
      <c r="E23" s="88">
        <v>0</v>
      </c>
      <c r="F23" s="126">
        <f t="shared" si="1"/>
        <v>0</v>
      </c>
      <c r="G23" s="122">
        <f t="shared" si="2"/>
        <v>0</v>
      </c>
      <c r="H23" s="123">
        <f t="shared" si="3"/>
        <v>0</v>
      </c>
    </row>
    <row r="24" spans="1:8" ht="43.2">
      <c r="A24" s="45" t="s">
        <v>55</v>
      </c>
      <c r="B24" s="81" t="s">
        <v>5</v>
      </c>
      <c r="C24" s="81" t="s">
        <v>9</v>
      </c>
      <c r="D24" s="81">
        <v>1</v>
      </c>
      <c r="E24" s="88">
        <v>0</v>
      </c>
      <c r="F24" s="126">
        <f t="shared" si="1"/>
        <v>0</v>
      </c>
      <c r="G24" s="122">
        <f t="shared" si="2"/>
        <v>0</v>
      </c>
      <c r="H24" s="123">
        <f t="shared" si="3"/>
        <v>0</v>
      </c>
    </row>
    <row r="25" spans="1:8" ht="28.8">
      <c r="A25" s="45" t="s">
        <v>182</v>
      </c>
      <c r="B25" s="81" t="s">
        <v>5</v>
      </c>
      <c r="C25" s="81" t="s">
        <v>9</v>
      </c>
      <c r="D25" s="81">
        <v>2</v>
      </c>
      <c r="E25" s="88">
        <v>0</v>
      </c>
      <c r="F25" s="126">
        <f t="shared" si="1"/>
        <v>0</v>
      </c>
      <c r="G25" s="122">
        <f t="shared" si="2"/>
        <v>0</v>
      </c>
      <c r="H25" s="123">
        <f t="shared" si="3"/>
        <v>0</v>
      </c>
    </row>
    <row r="26" spans="1:8" ht="43.2">
      <c r="A26" s="45" t="s">
        <v>183</v>
      </c>
      <c r="B26" s="81" t="s">
        <v>5</v>
      </c>
      <c r="C26" s="81" t="s">
        <v>9</v>
      </c>
      <c r="D26" s="81">
        <v>8</v>
      </c>
      <c r="E26" s="88">
        <v>0</v>
      </c>
      <c r="F26" s="126">
        <f t="shared" si="1"/>
        <v>0</v>
      </c>
      <c r="G26" s="122">
        <f t="shared" si="2"/>
        <v>0</v>
      </c>
      <c r="H26" s="123">
        <f t="shared" si="3"/>
        <v>0</v>
      </c>
    </row>
    <row r="27" spans="1:8" ht="43.2">
      <c r="A27" s="45" t="s">
        <v>184</v>
      </c>
      <c r="B27" s="81" t="s">
        <v>5</v>
      </c>
      <c r="C27" s="81" t="s">
        <v>9</v>
      </c>
      <c r="D27" s="81">
        <v>8</v>
      </c>
      <c r="E27" s="88">
        <v>0</v>
      </c>
      <c r="F27" s="126">
        <f t="shared" si="1"/>
        <v>0</v>
      </c>
      <c r="G27" s="122">
        <f t="shared" si="2"/>
        <v>0</v>
      </c>
      <c r="H27" s="123">
        <f t="shared" si="3"/>
        <v>0</v>
      </c>
    </row>
    <row r="28" spans="1:8" ht="28.8">
      <c r="A28" s="45" t="s">
        <v>185</v>
      </c>
      <c r="B28" s="81" t="s">
        <v>5</v>
      </c>
      <c r="C28" s="81" t="s">
        <v>9</v>
      </c>
      <c r="D28" s="81">
        <v>2</v>
      </c>
      <c r="E28" s="88">
        <v>0</v>
      </c>
      <c r="F28" s="126">
        <f t="shared" si="1"/>
        <v>0</v>
      </c>
      <c r="G28" s="122">
        <f t="shared" si="2"/>
        <v>0</v>
      </c>
      <c r="H28" s="123">
        <f t="shared" si="3"/>
        <v>0</v>
      </c>
    </row>
    <row r="29" spans="1:8" ht="100.8">
      <c r="A29" s="45" t="s">
        <v>186</v>
      </c>
      <c r="B29" s="81" t="s">
        <v>5</v>
      </c>
      <c r="C29" s="81" t="s">
        <v>9</v>
      </c>
      <c r="D29" s="81">
        <v>2</v>
      </c>
      <c r="E29" s="88">
        <v>0</v>
      </c>
      <c r="F29" s="126">
        <f t="shared" si="1"/>
        <v>0</v>
      </c>
      <c r="G29" s="122">
        <f t="shared" si="2"/>
        <v>0</v>
      </c>
      <c r="H29" s="123">
        <f t="shared" si="3"/>
        <v>0</v>
      </c>
    </row>
    <row r="30" spans="1:8" ht="72">
      <c r="A30" s="45" t="s">
        <v>56</v>
      </c>
      <c r="B30" s="81" t="s">
        <v>5</v>
      </c>
      <c r="C30" s="81" t="s">
        <v>9</v>
      </c>
      <c r="D30" s="81">
        <v>1</v>
      </c>
      <c r="E30" s="88">
        <v>0</v>
      </c>
      <c r="F30" s="126">
        <f t="shared" si="1"/>
        <v>0</v>
      </c>
      <c r="G30" s="122">
        <f t="shared" si="2"/>
        <v>0</v>
      </c>
      <c r="H30" s="123">
        <f t="shared" si="3"/>
        <v>0</v>
      </c>
    </row>
    <row r="31" spans="1:8">
      <c r="A31" s="45" t="s">
        <v>57</v>
      </c>
      <c r="B31" s="81" t="s">
        <v>5</v>
      </c>
      <c r="C31" s="81" t="s">
        <v>9</v>
      </c>
      <c r="D31" s="81">
        <v>2</v>
      </c>
      <c r="E31" s="88">
        <v>0</v>
      </c>
      <c r="F31" s="126">
        <f t="shared" si="1"/>
        <v>0</v>
      </c>
      <c r="G31" s="122">
        <f t="shared" si="2"/>
        <v>0</v>
      </c>
      <c r="H31" s="123">
        <f t="shared" si="3"/>
        <v>0</v>
      </c>
    </row>
    <row r="32" spans="1:8">
      <c r="A32" s="45"/>
      <c r="B32" s="81"/>
      <c r="C32" s="81"/>
      <c r="D32" s="81"/>
      <c r="E32" s="126"/>
      <c r="F32" s="126"/>
      <c r="G32" s="122"/>
      <c r="H32" s="123"/>
    </row>
    <row r="33" spans="1:8">
      <c r="A33" s="90" t="s">
        <v>63</v>
      </c>
      <c r="B33" s="81"/>
      <c r="C33" s="81"/>
      <c r="D33" s="81"/>
      <c r="E33" s="126"/>
      <c r="F33" s="126"/>
      <c r="G33" s="122"/>
      <c r="H33" s="123"/>
    </row>
    <row r="34" spans="1:8" ht="57.6">
      <c r="A34" s="45" t="s">
        <v>187</v>
      </c>
      <c r="B34" s="81" t="s">
        <v>5</v>
      </c>
      <c r="C34" s="81" t="s">
        <v>9</v>
      </c>
      <c r="D34" s="81">
        <v>11</v>
      </c>
      <c r="E34" s="88">
        <v>0</v>
      </c>
      <c r="F34" s="126">
        <f t="shared" si="1"/>
        <v>0</v>
      </c>
      <c r="G34" s="122">
        <f t="shared" si="2"/>
        <v>0</v>
      </c>
      <c r="H34" s="123">
        <f t="shared" si="3"/>
        <v>0</v>
      </c>
    </row>
    <row r="35" spans="1:8" ht="58.2" customHeight="1">
      <c r="A35" s="45" t="s">
        <v>188</v>
      </c>
      <c r="B35" s="81" t="s">
        <v>5</v>
      </c>
      <c r="C35" s="81" t="s">
        <v>9</v>
      </c>
      <c r="D35" s="81">
        <v>1</v>
      </c>
      <c r="E35" s="88">
        <v>0</v>
      </c>
      <c r="F35" s="126">
        <f t="shared" si="1"/>
        <v>0</v>
      </c>
      <c r="G35" s="122">
        <f t="shared" si="2"/>
        <v>0</v>
      </c>
      <c r="H35" s="123">
        <f t="shared" si="3"/>
        <v>0</v>
      </c>
    </row>
    <row r="36" spans="1:8" ht="57.6">
      <c r="A36" s="45" t="s">
        <v>189</v>
      </c>
      <c r="B36" s="81" t="s">
        <v>5</v>
      </c>
      <c r="C36" s="81" t="s">
        <v>9</v>
      </c>
      <c r="D36" s="81">
        <v>1</v>
      </c>
      <c r="E36" s="88">
        <v>0</v>
      </c>
      <c r="F36" s="126">
        <f t="shared" si="1"/>
        <v>0</v>
      </c>
      <c r="G36" s="122">
        <f t="shared" si="2"/>
        <v>0</v>
      </c>
      <c r="H36" s="123">
        <f t="shared" si="3"/>
        <v>0</v>
      </c>
    </row>
    <row r="37" spans="1:8">
      <c r="A37" s="45"/>
      <c r="B37" s="81"/>
      <c r="C37" s="81"/>
      <c r="D37" s="81"/>
      <c r="E37" s="126"/>
      <c r="F37" s="126"/>
      <c r="G37" s="122"/>
      <c r="H37" s="123"/>
    </row>
    <row r="38" spans="1:8">
      <c r="A38" s="90" t="s">
        <v>64</v>
      </c>
      <c r="B38" s="81"/>
      <c r="C38" s="81"/>
      <c r="D38" s="81"/>
      <c r="E38" s="126"/>
      <c r="F38" s="126"/>
      <c r="G38" s="122"/>
      <c r="H38" s="123"/>
    </row>
    <row r="39" spans="1:8" ht="72">
      <c r="A39" s="45" t="s">
        <v>190</v>
      </c>
      <c r="B39" s="81" t="s">
        <v>5</v>
      </c>
      <c r="C39" s="81" t="s">
        <v>9</v>
      </c>
      <c r="D39" s="81">
        <v>5</v>
      </c>
      <c r="E39" s="88">
        <v>0</v>
      </c>
      <c r="F39" s="126">
        <f t="shared" si="1"/>
        <v>0</v>
      </c>
      <c r="G39" s="122">
        <f t="shared" si="2"/>
        <v>0</v>
      </c>
      <c r="H39" s="123">
        <f t="shared" si="3"/>
        <v>0</v>
      </c>
    </row>
    <row r="40" spans="1:8" ht="28.8">
      <c r="A40" s="125" t="s">
        <v>193</v>
      </c>
      <c r="B40" s="81" t="s">
        <v>5</v>
      </c>
      <c r="C40" s="81" t="s">
        <v>9</v>
      </c>
      <c r="D40" s="81">
        <v>1</v>
      </c>
      <c r="E40" s="88">
        <v>0</v>
      </c>
      <c r="F40" s="126">
        <f t="shared" si="1"/>
        <v>0</v>
      </c>
      <c r="G40" s="122">
        <f t="shared" si="2"/>
        <v>0</v>
      </c>
      <c r="H40" s="123">
        <f t="shared" si="3"/>
        <v>0</v>
      </c>
    </row>
    <row r="41" spans="1:8" ht="85.2" customHeight="1">
      <c r="A41" s="45" t="s">
        <v>111</v>
      </c>
      <c r="B41" s="81" t="s">
        <v>5</v>
      </c>
      <c r="C41" s="81" t="s">
        <v>9</v>
      </c>
      <c r="D41" s="81">
        <v>5</v>
      </c>
      <c r="E41" s="88">
        <v>0</v>
      </c>
      <c r="F41" s="126">
        <f t="shared" si="1"/>
        <v>0</v>
      </c>
      <c r="G41" s="122">
        <f t="shared" si="2"/>
        <v>0</v>
      </c>
      <c r="H41" s="123">
        <f t="shared" si="3"/>
        <v>0</v>
      </c>
    </row>
    <row r="42" spans="1:8">
      <c r="A42" s="45" t="s">
        <v>58</v>
      </c>
      <c r="B42" s="81" t="s">
        <v>5</v>
      </c>
      <c r="C42" s="81" t="s">
        <v>9</v>
      </c>
      <c r="D42" s="81">
        <v>5</v>
      </c>
      <c r="E42" s="88">
        <v>0</v>
      </c>
      <c r="F42" s="126">
        <f t="shared" si="1"/>
        <v>0</v>
      </c>
      <c r="G42" s="122">
        <f t="shared" si="2"/>
        <v>0</v>
      </c>
      <c r="H42" s="123">
        <f t="shared" si="3"/>
        <v>0</v>
      </c>
    </row>
    <row r="43" spans="1:8">
      <c r="A43" s="45" t="s">
        <v>59</v>
      </c>
      <c r="B43" s="81" t="s">
        <v>5</v>
      </c>
      <c r="C43" s="81" t="s">
        <v>9</v>
      </c>
      <c r="D43" s="81">
        <v>5</v>
      </c>
      <c r="E43" s="88">
        <v>0</v>
      </c>
      <c r="F43" s="126">
        <f t="shared" si="1"/>
        <v>0</v>
      </c>
      <c r="G43" s="122">
        <f t="shared" si="2"/>
        <v>0</v>
      </c>
      <c r="H43" s="123">
        <f t="shared" si="3"/>
        <v>0</v>
      </c>
    </row>
    <row r="44" spans="1:8">
      <c r="A44" s="45" t="s">
        <v>38</v>
      </c>
      <c r="B44" s="81" t="s">
        <v>5</v>
      </c>
      <c r="C44" s="81" t="s">
        <v>9</v>
      </c>
      <c r="D44" s="81">
        <v>5</v>
      </c>
      <c r="E44" s="88">
        <v>0</v>
      </c>
      <c r="F44" s="126">
        <f t="shared" si="1"/>
        <v>0</v>
      </c>
      <c r="G44" s="122">
        <f t="shared" si="2"/>
        <v>0</v>
      </c>
      <c r="H44" s="123">
        <f t="shared" si="3"/>
        <v>0</v>
      </c>
    </row>
    <row r="45" spans="1:8">
      <c r="A45" s="45"/>
      <c r="B45" s="81"/>
      <c r="C45" s="81"/>
      <c r="D45" s="81"/>
      <c r="E45" s="126"/>
      <c r="F45" s="126"/>
      <c r="G45" s="122"/>
      <c r="H45" s="123"/>
    </row>
    <row r="46" spans="1:8" ht="19.2" customHeight="1">
      <c r="A46" s="90" t="s">
        <v>174</v>
      </c>
      <c r="B46" s="81"/>
      <c r="C46" s="81"/>
      <c r="D46" s="81"/>
      <c r="E46" s="126"/>
      <c r="F46" s="126"/>
      <c r="G46" s="122"/>
      <c r="H46" s="123"/>
    </row>
    <row r="47" spans="1:8" ht="172.2" customHeight="1">
      <c r="A47" s="125" t="s">
        <v>194</v>
      </c>
      <c r="B47" s="81" t="s">
        <v>5</v>
      </c>
      <c r="C47" s="81" t="s">
        <v>9</v>
      </c>
      <c r="D47" s="81">
        <v>1</v>
      </c>
      <c r="E47" s="88">
        <v>0</v>
      </c>
      <c r="F47" s="126">
        <f t="shared" si="1"/>
        <v>0</v>
      </c>
      <c r="G47" s="122">
        <f t="shared" si="2"/>
        <v>0</v>
      </c>
      <c r="H47" s="123">
        <f t="shared" si="3"/>
        <v>0</v>
      </c>
    </row>
    <row r="48" spans="1:8">
      <c r="A48" s="45"/>
      <c r="B48" s="81"/>
      <c r="C48" s="81"/>
      <c r="D48" s="81"/>
      <c r="E48" s="126"/>
      <c r="F48" s="126"/>
      <c r="G48" s="122"/>
      <c r="H48" s="123"/>
    </row>
    <row r="49" spans="1:8" ht="72">
      <c r="A49" s="45" t="s">
        <v>175</v>
      </c>
      <c r="B49" s="81" t="s">
        <v>13</v>
      </c>
      <c r="C49" s="81" t="s">
        <v>12</v>
      </c>
      <c r="D49" s="81">
        <v>1</v>
      </c>
      <c r="E49" s="88">
        <v>0</v>
      </c>
      <c r="F49" s="126">
        <f t="shared" si="1"/>
        <v>0</v>
      </c>
      <c r="G49" s="122">
        <f t="shared" si="2"/>
        <v>0</v>
      </c>
      <c r="H49" s="123">
        <f t="shared" si="3"/>
        <v>0</v>
      </c>
    </row>
    <row r="50" spans="1:8">
      <c r="A50" s="45"/>
      <c r="B50" s="81"/>
      <c r="C50" s="81"/>
      <c r="D50" s="81"/>
      <c r="E50" s="88"/>
      <c r="F50" s="126">
        <f t="shared" si="1"/>
        <v>0</v>
      </c>
      <c r="G50" s="122"/>
      <c r="H50" s="123"/>
    </row>
    <row r="51" spans="1:8" ht="43.2">
      <c r="A51" s="45" t="s">
        <v>176</v>
      </c>
      <c r="B51" s="81" t="s">
        <v>5</v>
      </c>
      <c r="C51" s="81" t="s">
        <v>9</v>
      </c>
      <c r="D51" s="81">
        <v>1</v>
      </c>
      <c r="E51" s="88">
        <v>0</v>
      </c>
      <c r="F51" s="126">
        <f t="shared" si="1"/>
        <v>0</v>
      </c>
      <c r="G51" s="122">
        <f t="shared" si="2"/>
        <v>0</v>
      </c>
      <c r="H51" s="123">
        <f t="shared" si="3"/>
        <v>0</v>
      </c>
    </row>
    <row r="52" spans="1:8">
      <c r="A52" s="45"/>
      <c r="B52" s="81"/>
      <c r="C52" s="81"/>
      <c r="D52" s="81"/>
      <c r="E52" s="126"/>
      <c r="F52" s="126"/>
      <c r="G52" s="122"/>
      <c r="H52" s="123"/>
    </row>
    <row r="53" spans="1:8" ht="125.4" customHeight="1">
      <c r="A53" s="45" t="s">
        <v>177</v>
      </c>
      <c r="B53" s="81" t="s">
        <v>5</v>
      </c>
      <c r="C53" s="81" t="s">
        <v>9</v>
      </c>
      <c r="D53" s="81">
        <v>1</v>
      </c>
      <c r="E53" s="88">
        <v>0</v>
      </c>
      <c r="F53" s="126">
        <f t="shared" si="1"/>
        <v>0</v>
      </c>
      <c r="G53" s="122">
        <f t="shared" si="2"/>
        <v>0</v>
      </c>
      <c r="H53" s="123">
        <f t="shared" si="3"/>
        <v>0</v>
      </c>
    </row>
    <row r="54" spans="1:8">
      <c r="A54" s="45"/>
      <c r="B54" s="81"/>
      <c r="C54" s="81"/>
      <c r="D54" s="81"/>
      <c r="E54" s="126"/>
      <c r="F54" s="126"/>
      <c r="G54" s="122"/>
      <c r="H54" s="123"/>
    </row>
    <row r="55" spans="1:8" ht="15" thickBot="1">
      <c r="A55" s="91"/>
      <c r="B55" s="92"/>
      <c r="C55" s="92"/>
      <c r="D55" s="92"/>
      <c r="E55" s="92"/>
      <c r="F55" s="92"/>
      <c r="G55" s="94"/>
      <c r="H55" s="95"/>
    </row>
    <row r="56" spans="1:8" ht="15" thickBot="1">
      <c r="A56" s="62"/>
      <c r="B56" s="29"/>
      <c r="C56" s="29"/>
      <c r="D56" s="29"/>
      <c r="E56" s="29"/>
      <c r="F56" s="29"/>
      <c r="G56" s="133"/>
      <c r="H56" s="97"/>
    </row>
    <row r="57" spans="1:8" s="4" customFormat="1" ht="15.6">
      <c r="A57" s="128" t="s">
        <v>191</v>
      </c>
      <c r="B57" s="129"/>
      <c r="C57" s="129"/>
      <c r="D57" s="129"/>
      <c r="E57" s="129"/>
      <c r="F57" s="129"/>
      <c r="G57" s="73">
        <f>SUM(G4:G55)</f>
        <v>0</v>
      </c>
      <c r="H57" s="74"/>
    </row>
    <row r="58" spans="1:8" s="4" customFormat="1" ht="16.2" thickBot="1">
      <c r="A58" s="130" t="s">
        <v>192</v>
      </c>
      <c r="B58" s="131"/>
      <c r="C58" s="131"/>
      <c r="D58" s="131"/>
      <c r="E58" s="131"/>
      <c r="F58" s="131"/>
      <c r="G58" s="77"/>
      <c r="H58" s="78">
        <f>SUM(H4:H55)</f>
        <v>0</v>
      </c>
    </row>
    <row r="62" spans="1:8" ht="29.1" customHeight="1">
      <c r="A62" s="155"/>
      <c r="B62" s="155"/>
      <c r="C62" s="155"/>
      <c r="D62" s="155"/>
      <c r="E62" s="155"/>
      <c r="F62" s="155"/>
      <c r="G62" s="155"/>
      <c r="H62" s="155"/>
    </row>
    <row r="63" spans="1:8" ht="45" customHeight="1">
      <c r="A63" s="154"/>
      <c r="B63" s="154"/>
      <c r="C63" s="154"/>
      <c r="D63" s="154"/>
      <c r="E63" s="154"/>
      <c r="F63" s="154"/>
      <c r="G63" s="154"/>
      <c r="H63" s="154"/>
    </row>
    <row r="64" spans="1:8" ht="36.9" customHeight="1">
      <c r="A64" s="154"/>
      <c r="B64" s="154"/>
      <c r="C64" s="154"/>
      <c r="D64" s="154"/>
      <c r="E64" s="154"/>
      <c r="F64" s="154"/>
      <c r="G64" s="154"/>
      <c r="H64" s="154"/>
    </row>
    <row r="65" spans="1:8" ht="78.900000000000006" customHeight="1">
      <c r="A65" s="154"/>
      <c r="B65" s="154"/>
      <c r="C65" s="154"/>
      <c r="D65" s="154"/>
      <c r="E65" s="154"/>
      <c r="F65" s="154"/>
      <c r="G65" s="154"/>
      <c r="H65" s="154"/>
    </row>
    <row r="66" spans="1:8">
      <c r="A66" s="2"/>
      <c r="B66" s="2"/>
      <c r="C66" s="2"/>
      <c r="D66" s="2"/>
      <c r="E66" s="2"/>
      <c r="F66" s="2"/>
    </row>
    <row r="67" spans="1:8">
      <c r="A67" s="2"/>
      <c r="B67" s="2"/>
      <c r="C67" s="2"/>
      <c r="D67" s="2"/>
      <c r="E67" s="2"/>
      <c r="F67" s="2"/>
    </row>
    <row r="70" spans="1:8">
      <c r="A70" s="5"/>
      <c r="B70" s="5"/>
      <c r="C70" s="5"/>
      <c r="D70" s="5"/>
      <c r="E70" s="5"/>
      <c r="F70" s="5"/>
      <c r="G70" s="5"/>
      <c r="H70" s="5"/>
    </row>
    <row r="71" spans="1:8">
      <c r="A71" s="5"/>
      <c r="B71" s="5"/>
      <c r="C71" s="5"/>
      <c r="D71" s="5"/>
      <c r="E71" s="5"/>
      <c r="F71" s="5"/>
      <c r="G71" s="5"/>
      <c r="H71" s="5"/>
    </row>
    <row r="72" spans="1:8">
      <c r="A72" s="5"/>
      <c r="B72" s="5"/>
      <c r="C72" s="2"/>
      <c r="D72" s="5"/>
      <c r="E72" s="5"/>
      <c r="F72" s="5"/>
      <c r="G72" s="5"/>
      <c r="H72" s="5"/>
    </row>
  </sheetData>
  <mergeCells count="4">
    <mergeCell ref="A64:H64"/>
    <mergeCell ref="A65:H65"/>
    <mergeCell ref="A62:H62"/>
    <mergeCell ref="A63:H63"/>
  </mergeCells>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6</vt:i4>
      </vt:variant>
      <vt:variant>
        <vt:lpstr>Pomenované rozsahy</vt:lpstr>
      </vt:variant>
      <vt:variant>
        <vt:i4>5</vt:i4>
      </vt:variant>
    </vt:vector>
  </HeadingPairs>
  <TitlesOfParts>
    <vt:vector size="11" baseType="lpstr">
      <vt:lpstr>TS_Cenová kalkulácia</vt:lpstr>
      <vt:lpstr>SOŠ IT - Laboratórium Internetu</vt:lpstr>
      <vt:lpstr>SOŠ IT - Sixinolab 4.0</vt:lpstr>
      <vt:lpstr>SOŠ IT  - prezentačná miestnosť</vt:lpstr>
      <vt:lpstr>SOŠ IT - konferenčná miestnosť</vt:lpstr>
      <vt:lpstr>SOŠ IT - technológia riadenia </vt:lpstr>
      <vt:lpstr>'SOŠ IT - konferenčná miestnosť'!Oblasť_tlače</vt:lpstr>
      <vt:lpstr>'SOŠ IT - Laboratórium Internetu'!Oblasť_tlače</vt:lpstr>
      <vt:lpstr>'SOŠ IT - Sixinolab 4.0'!Oblasť_tlače</vt:lpstr>
      <vt:lpstr>'SOŠ IT - technológia riadenia '!Oblasť_tlače</vt:lpstr>
      <vt:lpstr>'TS_Cenová kalkulácia'!Oblasť_tlače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Katarína Štrónerová</dc:creator>
  <cp:keywords/>
  <dc:description/>
  <cp:lastModifiedBy>Beáta Fulnečková</cp:lastModifiedBy>
  <cp:lastPrinted>2026-05-22T08:58:47Z</cp:lastPrinted>
  <dcterms:created xsi:type="dcterms:W3CDTF">2015-06-05T18:17:20Z</dcterms:created>
  <dcterms:modified xsi:type="dcterms:W3CDTF">2026-05-27T11:16:03Z</dcterms:modified>
  <cp:category/>
</cp:coreProperties>
</file>