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31 - Licencie Atlassian/Finál Jožka/"/>
    </mc:Choice>
  </mc:AlternateContent>
  <xr:revisionPtr revIDLastSave="0" documentId="8_{22236D60-F50E-4EDC-962E-047905C0AAC5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uchádzača'!$B$4:$I$41</definedName>
    <definedName name="Výber">'Ponuka uchádzača'!#REF!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6" l="1"/>
  <c r="H29" i="6" l="1"/>
  <c r="I29" i="6" s="1"/>
  <c r="H28" i="6"/>
  <c r="I28" i="6" s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21" i="6"/>
  <c r="I21" i="6" s="1"/>
  <c r="H32" i="6"/>
  <c r="I32" i="6" s="1"/>
  <c r="H31" i="6"/>
  <c r="I31" i="6" s="1"/>
  <c r="H33" i="6"/>
  <c r="I33" i="6" s="1"/>
  <c r="H30" i="6"/>
  <c r="I30" i="6" s="1"/>
  <c r="H20" i="6" l="1"/>
  <c r="I20" i="6" l="1"/>
  <c r="I34" i="6" s="1"/>
  <c r="H18" i="6"/>
  <c r="F18" i="6"/>
</calcChain>
</file>

<file path=xl/sharedStrings.xml><?xml version="1.0" encoding="utf-8"?>
<sst xmlns="http://schemas.openxmlformats.org/spreadsheetml/2006/main" count="101" uniqueCount="84">
  <si>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</si>
  <si>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</si>
  <si>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</si>
  <si>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</si>
  <si>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</si>
  <si>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</si>
  <si>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</si>
  <si>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</si>
  <si>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</si>
  <si>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</si>
  <si>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</si>
  <si>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</si>
  <si>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</si>
  <si>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</si>
  <si>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</si>
  <si>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</si>
  <si>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</si>
  <si>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</si>
  <si>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</si>
  <si>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</si>
  <si>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</si>
  <si>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</si>
  <si>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</si>
  <si>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</si>
  <si>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</si>
  <si>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</si>
  <si>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</si>
  <si>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</si>
  <si>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</si>
  <si>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</si>
  <si>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</si>
  <si>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</si>
  <si>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</si>
  <si>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</si>
  <si>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</si>
  <si>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</si>
  <si>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</si>
  <si>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</si>
  <si>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</si>
  <si>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</si>
  <si>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</si>
  <si>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</si>
  <si>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</si>
  <si>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</si>
  <si>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</si>
  <si>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</si>
  <si>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>Cena spolu: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</si>
  <si>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</si>
  <si>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</si>
  <si>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</si>
  <si>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</si>
  <si>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</si>
  <si>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</si>
  <si>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</si>
  <si>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</si>
  <si>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</si>
  <si>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</si>
  <si>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</si>
  <si>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softvérových licencií"</t>
  </si>
  <si>
    <t>MJ</t>
  </si>
  <si>
    <t>ks</t>
  </si>
  <si>
    <t>Pol. č.</t>
  </si>
  <si>
    <t>Príloha č. 2 - Ponuka uchádzača vo výzve č. 31 "Nákup licencií Atlassian"</t>
  </si>
  <si>
    <t>Cena za licenciu Confluence (Cloud) Standard</t>
  </si>
  <si>
    <t>Cena za licenciu Draw.io Diagrams</t>
  </si>
  <si>
    <t>Cena za licenciu Navitabs - Navigation Macros for Confluence</t>
  </si>
  <si>
    <t>Cena za licenciu Jira (Cloud) Standard</t>
  </si>
  <si>
    <t>Cena za licenciu Jira Service Management (Cloud) Premium</t>
  </si>
  <si>
    <t>Cena za licenciu Extension for Jira Service Management Cloud for Jira Work Management (Cloud)</t>
  </si>
  <si>
    <t>Cena za licenciu GeoData for Jira Cloud for Jira (Cloud)</t>
  </si>
  <si>
    <t>Cena za licenciu My Requests Extension for Jira Service Management Cloud for Jira Work Management (Cloud)</t>
  </si>
  <si>
    <t>Cena za licenciu Rich Filters for Jira Dashboards Cloud for Jira (Cloud)</t>
  </si>
  <si>
    <t>Cena za liecnciu Better PDF Exporter for Jira Cloud for Jira Work Management (Cloud)</t>
  </si>
  <si>
    <t>Cena za licenciu Asset Studio (Jira Gadget) Your Data in Tables &amp; Charts</t>
  </si>
  <si>
    <t>Cena za licenciu Structure by Tempo - Jira Portfolio Management PPM</t>
  </si>
  <si>
    <r>
      <t xml:space="preserve">Cena za licenciu Atlassian Guard Standard </t>
    </r>
    <r>
      <rPr>
        <b/>
        <sz val="11"/>
        <rFont val="Calibri"/>
        <family val="2"/>
        <charset val="238"/>
        <scheme val="minor"/>
      </rPr>
      <t>E-42P-8VD-S8K-EDG</t>
    </r>
  </si>
  <si>
    <t>Pomocné kritérium hodnotenia v prípade rovnosti ponúk</t>
  </si>
  <si>
    <t>Cena za licenciu Gantt Charts for Structure PPM - Jira Roadmaps|Tempo</t>
  </si>
  <si>
    <t>Názov položky</t>
  </si>
  <si>
    <r>
      <t xml:space="preserve"> Jednotková cena               </t>
    </r>
    <r>
      <rPr>
        <sz val="11"/>
        <color theme="1"/>
        <rFont val="Calibri"/>
        <family val="2"/>
        <charset val="238"/>
        <scheme val="minor"/>
      </rPr>
      <t>bez DPH</t>
    </r>
    <r>
      <rPr>
        <b/>
        <sz val="11"/>
        <color theme="1"/>
        <rFont val="Calibri"/>
        <family val="2"/>
        <charset val="238"/>
        <scheme val="minor"/>
      </rPr>
      <t xml:space="preserve"> *</t>
    </r>
  </si>
  <si>
    <r>
      <t xml:space="preserve">Celková cena          </t>
    </r>
    <r>
      <rPr>
        <sz val="11"/>
        <color theme="1"/>
        <rFont val="Calibri"/>
        <family val="2"/>
        <charset val="238"/>
        <scheme val="minor"/>
      </rPr>
      <t xml:space="preserve"> s DPH </t>
    </r>
  </si>
  <si>
    <r>
      <t xml:space="preserve">Jednotková cena v eur bez DPH uvedená v pol. č. 5: </t>
    </r>
    <r>
      <rPr>
        <b/>
        <sz val="11"/>
        <rFont val="Calibri"/>
        <family val="2"/>
        <charset val="238"/>
        <scheme val="minor"/>
      </rPr>
      <t>licencia Jira Service Management (Cloud) Premium</t>
    </r>
    <r>
      <rPr>
        <sz val="11"/>
        <rFont val="Calibri"/>
        <family val="2"/>
        <charset val="238"/>
        <scheme val="minor"/>
      </rPr>
      <t>**</t>
    </r>
  </si>
  <si>
    <r>
      <rPr>
        <b/>
        <sz val="9"/>
        <rFont val="Calibri"/>
        <family val="2"/>
        <charset val="238"/>
        <scheme val="minor"/>
      </rPr>
      <t xml:space="preserve">* </t>
    </r>
    <r>
      <rPr>
        <sz val="9"/>
        <rFont val="Calibri"/>
        <family val="2"/>
        <charset val="238"/>
        <scheme val="minor"/>
      </rPr>
      <t xml:space="preserve">Navrhovaná cena </t>
    </r>
    <r>
      <rPr>
        <b/>
        <sz val="9"/>
        <rFont val="Calibri"/>
        <family val="2"/>
        <charset val="238"/>
        <scheme val="minor"/>
      </rPr>
      <t>musí</t>
    </r>
    <r>
      <rPr>
        <sz val="9"/>
        <rFont val="Calibri"/>
        <family val="2"/>
        <charset val="238"/>
        <scheme val="minor"/>
      </rPr>
      <t xml:space="preserve"> zahŕňať </t>
    </r>
    <r>
      <rPr>
        <b/>
        <sz val="9"/>
        <rFont val="Calibri"/>
        <family val="2"/>
        <charset val="238"/>
        <scheme val="minor"/>
      </rPr>
      <t>všetky náklady</t>
    </r>
    <r>
      <rPr>
        <sz val="9"/>
        <rFont val="Calibri"/>
        <family val="2"/>
        <charset val="238"/>
        <scheme val="minor"/>
      </rPr>
      <t>, ktoré súvisia s plnením predmetu zákazky (</t>
    </r>
    <r>
      <rPr>
        <b/>
        <sz val="9"/>
        <rFont val="Calibri"/>
        <family val="2"/>
        <charset val="238"/>
        <scheme val="minor"/>
      </rPr>
      <t>napr.</t>
    </r>
    <r>
      <rPr>
        <sz val="9"/>
        <rFont val="Calibri"/>
        <family val="2"/>
        <charset val="238"/>
        <scheme val="minor"/>
      </rPr>
      <t xml:space="preserve"> </t>
    </r>
    <r>
      <rPr>
        <b/>
        <sz val="9"/>
        <rFont val="Calibri"/>
        <family val="2"/>
        <charset val="238"/>
        <scheme val="minor"/>
      </rPr>
      <t>aj</t>
    </r>
    <r>
      <rPr>
        <sz val="9"/>
        <rFont val="Calibri"/>
        <family val="2"/>
        <charset val="238"/>
        <scheme val="minor"/>
      </rPr>
      <t xml:space="preserve">  prenos, aktivácia, atď.), a taktiež </t>
    </r>
    <r>
      <rPr>
        <b/>
        <sz val="9"/>
        <rFont val="Calibri"/>
        <family val="2"/>
        <charset val="238"/>
        <scheme val="minor"/>
      </rPr>
      <t>aj</t>
    </r>
    <r>
      <rPr>
        <sz val="9"/>
        <rFont val="Calibri"/>
        <family val="2"/>
        <charset val="238"/>
        <scheme val="minor"/>
      </rPr>
      <t xml:space="preserve"> primeraný zisk uchádzača.</t>
    </r>
  </si>
  <si>
    <r>
      <rPr>
        <b/>
        <sz val="9"/>
        <rFont val="Calibri"/>
        <family val="2"/>
        <charset val="238"/>
        <scheme val="minor"/>
      </rPr>
      <t xml:space="preserve">** </t>
    </r>
    <r>
      <rPr>
        <sz val="9"/>
        <rFont val="Calibri"/>
        <family val="2"/>
        <charset val="238"/>
        <scheme val="minor"/>
      </rPr>
      <t xml:space="preserve">Jednotková cena bez DPH </t>
    </r>
    <r>
      <rPr>
        <b/>
        <sz val="9"/>
        <rFont val="Calibri"/>
        <family val="2"/>
        <charset val="238"/>
        <scheme val="minor"/>
      </rPr>
      <t>je prevedená automaticky</t>
    </r>
    <r>
      <rPr>
        <sz val="9"/>
        <rFont val="Calibri"/>
        <family val="2"/>
        <charset val="238"/>
        <scheme val="minor"/>
      </rPr>
      <t xml:space="preserve"> z položkového rozpočtu z tab. "Kritérium č. 1: Cena s DPH" (t. j. stĺpec G/riadok 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</si>
</sst>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Garamond"/>
      <family val="1"/>
      <charset val="238"/>
    </font>
    <font>
      <b/>
      <sz val="12"/>
      <name val="Calibri"/>
      <family val="2"/>
      <charset val="238"/>
    </font>
    <font>
      <sz val="18"/>
      <color theme="4" tint="-0.249977111117893"/>
      <name val="Calibri Light"/>
      <family val="2"/>
      <charset val="238"/>
      <scheme val="maj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8"/>
      <color theme="8" tint="-0.249977111117893"/>
      <name val="Calibri Light"/>
      <family val="2"/>
      <charset val="238"/>
      <scheme val="major"/>
    </font>
    <font>
      <b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0" fillId="0" borderId="0" xfId="0" applyAlignment="1">
      <alignment wrapText="1"/>
    </xf>
    <xf numFmtId="0" fontId="3" fillId="5" borderId="44" xfId="2" applyFont="1" applyFill="1" applyBorder="1" applyProtection="1">
      <protection hidden="1"/>
    </xf>
    <xf numFmtId="0" fontId="6" fillId="0" borderId="42" xfId="0" applyFont="1" applyBorder="1" applyAlignment="1">
      <alignment vertical="center"/>
    </xf>
    <xf numFmtId="0" fontId="5" fillId="6" borderId="45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justify" vertical="center"/>
    </xf>
    <xf numFmtId="0" fontId="0" fillId="6" borderId="46" xfId="0" applyFill="1" applyBorder="1" applyAlignment="1">
      <alignment horizontal="left" vertical="center" wrapText="1" indent="1"/>
    </xf>
    <xf numFmtId="0" fontId="6" fillId="6" borderId="46" xfId="0" applyFont="1" applyFill="1" applyBorder="1" applyAlignment="1">
      <alignment horizontal="left" vertical="center" wrapText="1" indent="1"/>
    </xf>
    <xf numFmtId="0" fontId="2" fillId="6" borderId="46" xfId="0" applyFont="1" applyFill="1" applyBorder="1" applyAlignment="1">
      <alignment horizontal="center" vertical="center" wrapText="1"/>
    </xf>
    <xf numFmtId="0" fontId="17" fillId="6" borderId="46" xfId="4" applyFill="1" applyBorder="1" applyAlignment="1">
      <alignment horizontal="left" vertical="center" wrapText="1" indent="1"/>
    </xf>
    <xf numFmtId="0" fontId="0" fillId="6" borderId="46" xfId="0" applyFill="1" applyBorder="1" applyAlignment="1" applyProtection="1">
      <alignment horizontal="left" vertical="center" wrapText="1" indent="1"/>
      <protection locked="0"/>
    </xf>
    <xf numFmtId="0" fontId="0" fillId="6" borderId="46" xfId="0" applyFill="1" applyBorder="1" applyAlignment="1">
      <alignment horizontal="left" wrapText="1" indent="1"/>
    </xf>
    <xf numFmtId="0" fontId="17" fillId="0" borderId="46" xfId="4" applyFill="1" applyBorder="1" applyAlignment="1">
      <alignment vertical="center"/>
    </xf>
    <xf numFmtId="0" fontId="0" fillId="0" borderId="60" xfId="0" applyBorder="1"/>
    <xf numFmtId="0" fontId="0" fillId="6" borderId="60" xfId="0" applyFill="1" applyBorder="1"/>
    <xf numFmtId="0" fontId="0" fillId="0" borderId="0" xfId="0" applyAlignment="1">
      <alignment vertical="center"/>
    </xf>
    <xf numFmtId="0" fontId="0" fillId="0" borderId="57" xfId="0" applyBorder="1" applyAlignment="1">
      <alignment horizontal="left" vertical="center"/>
    </xf>
    <xf numFmtId="3" fontId="0" fillId="0" borderId="26" xfId="0" applyNumberFormat="1" applyBorder="1" applyAlignment="1">
      <alignment horizontal="center" vertical="center"/>
    </xf>
    <xf numFmtId="165" fontId="0" fillId="5" borderId="54" xfId="2" applyNumberFormat="1" applyFont="1" applyFill="1" applyBorder="1" applyAlignment="1">
      <alignment horizontal="center" vertical="center"/>
    </xf>
    <xf numFmtId="165" fontId="0" fillId="0" borderId="54" xfId="2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3" fontId="0" fillId="0" borderId="43" xfId="0" applyNumberFormat="1" applyBorder="1" applyAlignment="1">
      <alignment horizontal="center" vertical="center"/>
    </xf>
    <xf numFmtId="165" fontId="0" fillId="5" borderId="53" xfId="2" applyNumberFormat="1" applyFont="1" applyFill="1" applyBorder="1" applyAlignment="1">
      <alignment horizontal="center" vertical="center"/>
    </xf>
    <xf numFmtId="165" fontId="0" fillId="0" borderId="56" xfId="2" applyNumberFormat="1" applyFont="1" applyFill="1" applyBorder="1" applyAlignment="1">
      <alignment horizontal="center" vertical="center"/>
    </xf>
    <xf numFmtId="165" fontId="0" fillId="0" borderId="55" xfId="2" applyNumberFormat="1" applyFont="1" applyFill="1" applyBorder="1" applyAlignment="1">
      <alignment horizontal="center" vertical="center"/>
    </xf>
    <xf numFmtId="165" fontId="21" fillId="7" borderId="42" xfId="2" applyNumberFormat="1" applyFont="1" applyFill="1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10" fillId="0" borderId="6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/>
    </xf>
    <xf numFmtId="0" fontId="21" fillId="7" borderId="25" xfId="2" applyFont="1" applyFill="1" applyBorder="1" applyAlignment="1">
      <alignment horizontal="left" vertical="center"/>
    </xf>
    <xf numFmtId="0" fontId="21" fillId="7" borderId="13" xfId="2" applyFont="1" applyFill="1" applyBorder="1" applyAlignment="1">
      <alignment horizontal="left" vertical="center"/>
    </xf>
    <xf numFmtId="0" fontId="10" fillId="5" borderId="3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5" xfId="2" applyFont="1" applyFill="1" applyBorder="1" applyAlignment="1">
      <alignment horizontal="center"/>
    </xf>
    <xf numFmtId="0" fontId="10" fillId="5" borderId="13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25" xfId="2" applyFont="1" applyFill="1" applyBorder="1" applyAlignment="1">
      <alignment horizontal="left"/>
    </xf>
    <xf numFmtId="0" fontId="10" fillId="5" borderId="1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9" fillId="8" borderId="14" xfId="2" applyFont="1" applyFill="1" applyBorder="1" applyAlignment="1">
      <alignment horizontal="center" vertical="center" wrapText="1"/>
    </xf>
    <xf numFmtId="0" fontId="9" fillId="8" borderId="15" xfId="2" applyFont="1" applyFill="1" applyBorder="1" applyAlignment="1">
      <alignment horizontal="center" vertical="center" wrapText="1"/>
    </xf>
    <xf numFmtId="0" fontId="9" fillId="8" borderId="16" xfId="2" applyFont="1" applyFill="1" applyBorder="1" applyAlignment="1">
      <alignment horizontal="center" vertical="center" wrapText="1"/>
    </xf>
    <xf numFmtId="0" fontId="18" fillId="6" borderId="37" xfId="2" applyFont="1" applyFill="1" applyBorder="1" applyAlignment="1">
      <alignment horizontal="center"/>
    </xf>
    <xf numFmtId="0" fontId="18" fillId="6" borderId="38" xfId="2" applyFont="1" applyFill="1" applyBorder="1" applyAlignment="1">
      <alignment horizontal="center"/>
    </xf>
    <xf numFmtId="0" fontId="18" fillId="6" borderId="41" xfId="2" applyFont="1" applyFill="1" applyBorder="1" applyAlignment="1">
      <alignment horizontal="center"/>
    </xf>
    <xf numFmtId="0" fontId="19" fillId="6" borderId="38" xfId="2" applyFont="1" applyFill="1" applyBorder="1" applyAlignment="1">
      <alignment horizontal="center" wrapText="1"/>
    </xf>
    <xf numFmtId="0" fontId="19" fillId="6" borderId="39" xfId="2" applyFont="1" applyFill="1" applyBorder="1" applyAlignment="1">
      <alignment horizontal="center" wrapText="1"/>
    </xf>
    <xf numFmtId="0" fontId="10" fillId="6" borderId="25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7" xfId="2" applyFont="1" applyFill="1" applyBorder="1" applyAlignment="1">
      <alignment horizontal="left" vertical="center" wrapText="1"/>
    </xf>
    <xf numFmtId="165" fontId="22" fillId="6" borderId="64" xfId="0" applyNumberFormat="1" applyFont="1" applyFill="1" applyBorder="1" applyAlignment="1">
      <alignment horizontal="center" vertical="center" wrapText="1"/>
    </xf>
    <xf numFmtId="165" fontId="22" fillId="6" borderId="9" xfId="0" applyNumberFormat="1" applyFont="1" applyFill="1" applyBorder="1" applyAlignment="1">
      <alignment horizontal="center" vertical="center" wrapText="1"/>
    </xf>
    <xf numFmtId="0" fontId="3" fillId="6" borderId="15" xfId="2" applyFont="1" applyFill="1" applyBorder="1" applyAlignment="1">
      <alignment horizontal="center"/>
    </xf>
    <xf numFmtId="0" fontId="9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5" fillId="0" borderId="31" xfId="2" applyFont="1" applyFill="1" applyBorder="1" applyAlignment="1">
      <alignment horizontal="left"/>
    </xf>
    <xf numFmtId="0" fontId="15" fillId="0" borderId="34" xfId="2" applyFont="1" applyFill="1" applyBorder="1" applyAlignment="1">
      <alignment horizontal="left"/>
    </xf>
    <xf numFmtId="0" fontId="20" fillId="6" borderId="14" xfId="2" applyFont="1" applyFill="1" applyBorder="1" applyAlignment="1">
      <alignment horizontal="center" vertical="center" wrapText="1"/>
    </xf>
    <xf numFmtId="0" fontId="20" fillId="6" borderId="15" xfId="2" applyFont="1" applyFill="1" applyBorder="1" applyAlignment="1">
      <alignment horizontal="center" vertical="center" wrapText="1"/>
    </xf>
    <xf numFmtId="0" fontId="20" fillId="6" borderId="16" xfId="2" applyFont="1" applyFill="1" applyBorder="1" applyAlignment="1">
      <alignment horizontal="center" vertical="center" wrapText="1"/>
    </xf>
    <xf numFmtId="0" fontId="3" fillId="6" borderId="30" xfId="2" applyFont="1" applyFill="1" applyBorder="1" applyAlignment="1">
      <alignment horizontal="center"/>
    </xf>
    <xf numFmtId="0" fontId="3" fillId="6" borderId="61" xfId="2" applyFont="1" applyFill="1" applyBorder="1" applyAlignment="1">
      <alignment horizontal="center"/>
    </xf>
    <xf numFmtId="0" fontId="10" fillId="5" borderId="23" xfId="2" applyFont="1" applyFill="1" applyBorder="1" applyAlignment="1">
      <alignment horizontal="center" vertical="center" wrapText="1"/>
    </xf>
    <xf numFmtId="0" fontId="10" fillId="5" borderId="24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left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10" xfId="2" applyFont="1" applyFill="1" applyBorder="1" applyAlignment="1">
      <alignment horizontal="left" vertical="center" wrapText="1"/>
    </xf>
    <xf numFmtId="0" fontId="10" fillId="6" borderId="11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51" xfId="2" applyFont="1" applyFill="1" applyBorder="1" applyAlignment="1">
      <alignment horizontal="left"/>
    </xf>
    <xf numFmtId="0" fontId="15" fillId="0" borderId="43" xfId="2" applyFont="1" applyFill="1" applyBorder="1" applyAlignment="1">
      <alignment horizontal="left"/>
    </xf>
    <xf numFmtId="2" fontId="14" fillId="0" borderId="27" xfId="2" applyNumberFormat="1" applyFont="1" applyFill="1" applyBorder="1" applyAlignment="1">
      <alignment horizontal="left"/>
    </xf>
    <xf numFmtId="2" fontId="14" fillId="0" borderId="35" xfId="2" applyNumberFormat="1" applyFont="1" applyFill="1" applyBorder="1" applyAlignment="1">
      <alignment horizontal="left"/>
    </xf>
    <xf numFmtId="2" fontId="14" fillId="0" borderId="18" xfId="2" applyNumberFormat="1" applyFont="1" applyFill="1" applyBorder="1" applyAlignment="1">
      <alignment horizontal="left"/>
    </xf>
    <xf numFmtId="0" fontId="4" fillId="6" borderId="0" xfId="1" applyFill="1" applyBorder="1" applyAlignment="1">
      <alignment horizontal="center"/>
    </xf>
    <xf numFmtId="0" fontId="9" fillId="6" borderId="22" xfId="2" applyFont="1" applyFill="1" applyBorder="1" applyAlignment="1">
      <alignment horizontal="center" vertical="center" wrapText="1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23" fillId="7" borderId="37" xfId="2" applyFont="1" applyFill="1" applyBorder="1" applyAlignment="1">
      <alignment horizontal="center" vertical="center" wrapText="1"/>
    </xf>
    <xf numFmtId="0" fontId="23" fillId="7" borderId="38" xfId="2" applyFont="1" applyFill="1" applyBorder="1" applyAlignment="1">
      <alignment horizontal="center" vertical="center" wrapText="1"/>
    </xf>
    <xf numFmtId="0" fontId="23" fillId="7" borderId="39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19" xfId="2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0" fillId="6" borderId="11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5" fillId="0" borderId="26" xfId="2" applyFont="1" applyFill="1" applyBorder="1" applyAlignment="1">
      <alignment horizontal="left"/>
    </xf>
    <xf numFmtId="0" fontId="0" fillId="0" borderId="3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5" fillId="0" borderId="47" xfId="2" applyFont="1" applyFill="1" applyBorder="1" applyAlignment="1">
      <alignment horizontal="right"/>
    </xf>
    <xf numFmtId="0" fontId="15" fillId="0" borderId="43" xfId="2" applyFont="1" applyFill="1" applyBorder="1" applyAlignment="1">
      <alignment horizontal="right"/>
    </xf>
    <xf numFmtId="0" fontId="14" fillId="0" borderId="49" xfId="2" applyFont="1" applyFill="1" applyBorder="1" applyAlignment="1">
      <alignment horizontal="left"/>
    </xf>
    <xf numFmtId="0" fontId="14" fillId="0" borderId="52" xfId="2" applyFont="1" applyFill="1" applyBorder="1" applyAlignment="1">
      <alignment horizontal="left"/>
    </xf>
    <xf numFmtId="0" fontId="15" fillId="0" borderId="48" xfId="2" applyFont="1" applyFill="1" applyBorder="1" applyAlignment="1">
      <alignment horizontal="right"/>
    </xf>
    <xf numFmtId="0" fontId="15" fillId="0" borderId="50" xfId="2" applyFont="1" applyFill="1" applyBorder="1" applyAlignment="1">
      <alignment horizontal="right"/>
    </xf>
    <xf numFmtId="0" fontId="2" fillId="0" borderId="36" xfId="2" applyFont="1" applyFill="1" applyBorder="1" applyAlignment="1">
      <alignment horizontal="left" vertical="center" wrapText="1"/>
    </xf>
    <xf numFmtId="0" fontId="2" fillId="0" borderId="65" xfId="2" applyFont="1" applyFill="1" applyBorder="1" applyAlignment="1">
      <alignment horizontal="left" vertical="center" wrapText="1"/>
    </xf>
    <xf numFmtId="0" fontId="2" fillId="0" borderId="3" xfId="2" applyFont="1" applyFill="1" applyBorder="1" applyAlignment="1">
      <alignment horizontal="left" vertical="center" wrapText="1"/>
    </xf>
    <xf numFmtId="0" fontId="2" fillId="0" borderId="40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6" fillId="6" borderId="59" xfId="2" applyFont="1" applyFill="1" applyBorder="1" applyAlignment="1">
      <alignment horizontal="left" vertical="top"/>
    </xf>
    <xf numFmtId="0" fontId="16" fillId="6" borderId="15" xfId="2" applyFont="1" applyFill="1" applyBorder="1" applyAlignment="1">
      <alignment horizontal="left" vertical="top"/>
    </xf>
    <xf numFmtId="0" fontId="16" fillId="6" borderId="61" xfId="2" applyFont="1" applyFill="1" applyBorder="1" applyAlignment="1">
      <alignment horizontal="left" vertical="top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209550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209550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209550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326465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209550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158750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ezbierky/pravne-predpisy/SK/ZZ/2015/343/" TargetMode="External"/><Relationship Id="rId1" Type="http://schemas.openxmlformats.org/officeDocument/2006/relationships/hyperlink" Target="https://www.slov-lex.sk/ezbierky/pravne-predpisy/SK/ZZ/2015/34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L41"/>
  <sheetViews>
    <sheetView showGridLines="0" tabSelected="1" zoomScale="85" zoomScaleNormal="85" zoomScaleSheetLayoutView="160" workbookViewId="0">
      <selection activeCell="K39" sqref="K39"/>
    </sheetView>
  </sheetViews>
  <sheetFormatPr defaultRowHeight="14.5" x14ac:dyDescent="0.35"/>
  <cols>
    <col min="1" max="1" width="5" customWidth="1"/>
    <col min="2" max="2" width="5.7265625" style="14" customWidth="1"/>
    <col min="3" max="3" width="23" style="14" customWidth="1"/>
    <col min="4" max="4" width="41.1796875" style="14" customWidth="1"/>
    <col min="5" max="5" width="7.1796875" style="14" customWidth="1"/>
    <col min="6" max="6" width="9.54296875" customWidth="1"/>
    <col min="7" max="7" width="24" customWidth="1"/>
    <col min="8" max="8" width="10.1796875" customWidth="1"/>
    <col min="9" max="9" width="16.7265625" customWidth="1"/>
  </cols>
  <sheetData>
    <row r="1" spans="2:10" ht="25.5" customHeight="1" x14ac:dyDescent="0.35">
      <c r="B1" s="71" t="s">
        <v>58</v>
      </c>
      <c r="C1" s="71"/>
      <c r="D1" s="71"/>
      <c r="E1" s="71"/>
      <c r="F1" s="71"/>
      <c r="G1" s="71"/>
      <c r="H1" s="71"/>
      <c r="I1" s="71"/>
    </row>
    <row r="2" spans="2:10" ht="25.5" customHeight="1" x14ac:dyDescent="0.35">
      <c r="B2" s="72" t="s">
        <v>43</v>
      </c>
      <c r="C2" s="72"/>
      <c r="D2" s="72"/>
      <c r="E2" s="72"/>
      <c r="F2" s="72"/>
      <c r="G2" s="72"/>
      <c r="H2" s="72"/>
      <c r="I2" s="72"/>
    </row>
    <row r="3" spans="2:10" ht="15" thickBot="1" x14ac:dyDescent="0.4">
      <c r="B3" s="100"/>
      <c r="C3" s="100"/>
      <c r="D3" s="100"/>
      <c r="E3" s="100"/>
      <c r="F3" s="100"/>
    </row>
    <row r="4" spans="2:10" ht="45.75" customHeight="1" thickBot="1" x14ac:dyDescent="0.4">
      <c r="B4" s="77" t="s">
        <v>62</v>
      </c>
      <c r="C4" s="78"/>
      <c r="D4" s="78"/>
      <c r="E4" s="78"/>
      <c r="F4" s="78"/>
      <c r="G4" s="78"/>
      <c r="H4" s="78"/>
      <c r="I4" s="79"/>
    </row>
    <row r="5" spans="2:10" s="14" customFormat="1" ht="15" thickBot="1" x14ac:dyDescent="0.4">
      <c r="B5" s="80"/>
      <c r="C5" s="70"/>
      <c r="D5" s="70"/>
      <c r="E5" s="70"/>
      <c r="F5" s="70"/>
      <c r="G5" s="70"/>
      <c r="H5" s="70"/>
      <c r="I5" s="81"/>
    </row>
    <row r="6" spans="2:10" ht="20.5" customHeight="1" x14ac:dyDescent="0.35">
      <c r="B6" s="86" t="s">
        <v>0</v>
      </c>
      <c r="C6" s="87"/>
      <c r="D6" s="87"/>
      <c r="E6" s="87"/>
      <c r="F6" s="82"/>
      <c r="G6" s="82"/>
      <c r="H6" s="82"/>
      <c r="I6" s="83"/>
    </row>
    <row r="7" spans="2:10" ht="20.5" customHeight="1" thickBot="1" x14ac:dyDescent="0.4">
      <c r="B7" s="88" t="s">
        <v>1</v>
      </c>
      <c r="C7" s="89"/>
      <c r="D7" s="89"/>
      <c r="E7" s="89"/>
      <c r="F7" s="90" t="s">
        <v>2</v>
      </c>
      <c r="G7" s="91"/>
      <c r="H7" s="84"/>
      <c r="I7" s="85"/>
    </row>
    <row r="8" spans="2:10" s="14" customFormat="1" ht="15" thickBot="1" x14ac:dyDescent="0.4">
      <c r="B8" s="80"/>
      <c r="C8" s="70"/>
      <c r="D8" s="70"/>
      <c r="E8" s="70"/>
      <c r="F8" s="70"/>
      <c r="G8" s="70"/>
      <c r="H8" s="70"/>
      <c r="I8" s="70"/>
      <c r="J8" s="28"/>
    </row>
    <row r="9" spans="2:10" ht="30" customHeight="1" x14ac:dyDescent="0.35">
      <c r="B9" s="101" t="s">
        <v>3</v>
      </c>
      <c r="C9" s="102"/>
      <c r="D9" s="102"/>
      <c r="E9" s="102"/>
      <c r="F9" s="102"/>
      <c r="G9" s="102"/>
      <c r="H9" s="102"/>
      <c r="I9" s="103"/>
    </row>
    <row r="10" spans="2:10" ht="36.75" customHeight="1" x14ac:dyDescent="0.35">
      <c r="B10" s="92" t="s">
        <v>49</v>
      </c>
      <c r="C10" s="93"/>
      <c r="D10" s="93"/>
      <c r="E10" s="93"/>
      <c r="F10" s="93"/>
      <c r="G10" s="93"/>
      <c r="H10" s="94"/>
      <c r="I10" s="16"/>
    </row>
    <row r="11" spans="2:10" ht="45" customHeight="1" x14ac:dyDescent="0.35">
      <c r="B11" s="107" t="s">
        <v>39</v>
      </c>
      <c r="C11" s="108"/>
      <c r="D11" s="108"/>
      <c r="E11" s="108"/>
      <c r="F11" s="108"/>
      <c r="G11" s="108"/>
      <c r="H11" s="109"/>
      <c r="I11" s="12"/>
    </row>
    <row r="12" spans="2:10" ht="45" customHeight="1" x14ac:dyDescent="0.35">
      <c r="B12" s="113" t="s">
        <v>4</v>
      </c>
      <c r="C12" s="114"/>
      <c r="D12" s="114"/>
      <c r="E12" s="114"/>
      <c r="F12" s="114"/>
      <c r="G12" s="114"/>
      <c r="H12" s="115"/>
      <c r="I12" s="12"/>
    </row>
    <row r="13" spans="2:10" ht="45" customHeight="1" x14ac:dyDescent="0.35">
      <c r="B13" s="113" t="s">
        <v>44</v>
      </c>
      <c r="C13" s="114"/>
      <c r="D13" s="114"/>
      <c r="E13" s="114"/>
      <c r="F13" s="114"/>
      <c r="G13" s="114"/>
      <c r="H13" s="115"/>
      <c r="I13" s="12"/>
    </row>
    <row r="14" spans="2:10" ht="45" customHeight="1" thickBot="1" x14ac:dyDescent="0.4">
      <c r="B14" s="110" t="s">
        <v>42</v>
      </c>
      <c r="C14" s="111"/>
      <c r="D14" s="111"/>
      <c r="E14" s="111"/>
      <c r="F14" s="111"/>
      <c r="G14" s="111"/>
      <c r="H14" s="112"/>
      <c r="I14" s="13"/>
    </row>
    <row r="15" spans="2:10" s="14" customFormat="1" ht="15" thickBot="1" x14ac:dyDescent="0.4">
      <c r="B15" s="73"/>
      <c r="C15" s="74"/>
      <c r="D15" s="74"/>
      <c r="E15" s="74"/>
      <c r="F15" s="74"/>
      <c r="G15" s="74"/>
      <c r="H15" s="74"/>
      <c r="I15" s="74"/>
      <c r="J15" s="28"/>
    </row>
    <row r="16" spans="2:10" ht="40" customHeight="1" x14ac:dyDescent="0.35">
      <c r="B16" s="104" t="s">
        <v>40</v>
      </c>
      <c r="C16" s="105"/>
      <c r="D16" s="105"/>
      <c r="E16" s="105"/>
      <c r="F16" s="105"/>
      <c r="G16" s="105"/>
      <c r="H16" s="105"/>
      <c r="I16" s="106"/>
    </row>
    <row r="17" spans="2:12" ht="15.65" customHeight="1" x14ac:dyDescent="0.35">
      <c r="B17" s="95" t="s">
        <v>5</v>
      </c>
      <c r="C17" s="96"/>
      <c r="D17" s="119" t="s">
        <v>6</v>
      </c>
      <c r="E17" s="120"/>
      <c r="F17" s="75" t="s">
        <v>7</v>
      </c>
      <c r="G17" s="116"/>
      <c r="H17" s="75" t="s">
        <v>8</v>
      </c>
      <c r="I17" s="76"/>
    </row>
    <row r="18" spans="2:12" ht="14" customHeight="1" thickBot="1" x14ac:dyDescent="0.4">
      <c r="B18" s="121" t="s">
        <v>41</v>
      </c>
      <c r="C18" s="122"/>
      <c r="D18" s="123">
        <v>100</v>
      </c>
      <c r="E18" s="124"/>
      <c r="F18" s="97" t="str">
        <f>IF(D18=100,"neuplatňuje sa","sem doplň minimum")</f>
        <v>neuplatňuje sa</v>
      </c>
      <c r="G18" s="98"/>
      <c r="H18" s="97" t="str">
        <f>IF(D18=100,"neuplatňuje sa","sem doplň maximum")</f>
        <v>neuplatňuje sa</v>
      </c>
      <c r="I18" s="99"/>
    </row>
    <row r="19" spans="2:12" ht="35" customHeight="1" thickBot="1" x14ac:dyDescent="0.4">
      <c r="B19" s="127" t="s">
        <v>61</v>
      </c>
      <c r="C19" s="125" t="s">
        <v>78</v>
      </c>
      <c r="D19" s="126"/>
      <c r="E19" s="128" t="s">
        <v>59</v>
      </c>
      <c r="F19" s="128" t="s">
        <v>48</v>
      </c>
      <c r="G19" s="128" t="s">
        <v>79</v>
      </c>
      <c r="H19" s="128" t="s">
        <v>45</v>
      </c>
      <c r="I19" s="129" t="s">
        <v>80</v>
      </c>
    </row>
    <row r="20" spans="2:12" s="29" customFormat="1" ht="31" customHeight="1" x14ac:dyDescent="0.35">
      <c r="B20" s="30">
        <v>1</v>
      </c>
      <c r="C20" s="117" t="s">
        <v>63</v>
      </c>
      <c r="D20" s="118"/>
      <c r="E20" s="31" t="s">
        <v>60</v>
      </c>
      <c r="F20" s="31">
        <v>15</v>
      </c>
      <c r="G20" s="32">
        <v>0</v>
      </c>
      <c r="H20" s="33">
        <f>IF(F$7="Som platcom DPH",G20*0.23,0)</f>
        <v>0</v>
      </c>
      <c r="I20" s="37">
        <f>SUM(G20+H20)*F20</f>
        <v>0</v>
      </c>
    </row>
    <row r="21" spans="2:12" s="29" customFormat="1" ht="31" customHeight="1" x14ac:dyDescent="0.35">
      <c r="B21" s="40">
        <v>2</v>
      </c>
      <c r="C21" s="117" t="s">
        <v>64</v>
      </c>
      <c r="D21" s="118"/>
      <c r="E21" s="35" t="s">
        <v>60</v>
      </c>
      <c r="F21" s="35">
        <v>15</v>
      </c>
      <c r="G21" s="36">
        <v>0</v>
      </c>
      <c r="H21" s="33">
        <f t="shared" ref="H21:H29" si="0">IF(F$7="Som platcom DPH",G21*0.23,0)</f>
        <v>0</v>
      </c>
      <c r="I21" s="38">
        <f t="shared" ref="I21:I29" si="1">SUM(G21+H21)*F21</f>
        <v>0</v>
      </c>
    </row>
    <row r="22" spans="2:12" s="29" customFormat="1" ht="31" customHeight="1" x14ac:dyDescent="0.35">
      <c r="B22" s="40">
        <v>3</v>
      </c>
      <c r="C22" s="117" t="s">
        <v>65</v>
      </c>
      <c r="D22" s="118"/>
      <c r="E22" s="35" t="s">
        <v>60</v>
      </c>
      <c r="F22" s="35">
        <v>15</v>
      </c>
      <c r="G22" s="36">
        <v>0</v>
      </c>
      <c r="H22" s="33">
        <f t="shared" si="0"/>
        <v>0</v>
      </c>
      <c r="I22" s="38">
        <f t="shared" si="1"/>
        <v>0</v>
      </c>
    </row>
    <row r="23" spans="2:12" s="29" customFormat="1" ht="31" customHeight="1" x14ac:dyDescent="0.35">
      <c r="B23" s="40">
        <v>4</v>
      </c>
      <c r="C23" s="117" t="s">
        <v>66</v>
      </c>
      <c r="D23" s="118"/>
      <c r="E23" s="35" t="s">
        <v>60</v>
      </c>
      <c r="F23" s="35">
        <v>15</v>
      </c>
      <c r="G23" s="36">
        <v>0</v>
      </c>
      <c r="H23" s="33">
        <f t="shared" si="0"/>
        <v>0</v>
      </c>
      <c r="I23" s="38">
        <f t="shared" si="1"/>
        <v>0</v>
      </c>
    </row>
    <row r="24" spans="2:12" s="29" customFormat="1" ht="31" customHeight="1" x14ac:dyDescent="0.35">
      <c r="B24" s="40">
        <v>5</v>
      </c>
      <c r="C24" s="117" t="s">
        <v>67</v>
      </c>
      <c r="D24" s="118"/>
      <c r="E24" s="35" t="s">
        <v>60</v>
      </c>
      <c r="F24" s="35">
        <v>15</v>
      </c>
      <c r="G24" s="36">
        <v>0</v>
      </c>
      <c r="H24" s="33">
        <f t="shared" si="0"/>
        <v>0</v>
      </c>
      <c r="I24" s="38">
        <f t="shared" si="1"/>
        <v>0</v>
      </c>
      <c r="L24"/>
    </row>
    <row r="25" spans="2:12" s="29" customFormat="1" ht="31" customHeight="1" x14ac:dyDescent="0.35">
      <c r="B25" s="40">
        <v>6</v>
      </c>
      <c r="C25" s="117" t="s">
        <v>68</v>
      </c>
      <c r="D25" s="118"/>
      <c r="E25" s="35" t="s">
        <v>60</v>
      </c>
      <c r="F25" s="35">
        <v>15</v>
      </c>
      <c r="G25" s="36">
        <v>0</v>
      </c>
      <c r="H25" s="33">
        <f t="shared" si="0"/>
        <v>0</v>
      </c>
      <c r="I25" s="38">
        <f t="shared" si="1"/>
        <v>0</v>
      </c>
    </row>
    <row r="26" spans="2:12" s="29" customFormat="1" ht="31" customHeight="1" x14ac:dyDescent="0.35">
      <c r="B26" s="40">
        <v>7</v>
      </c>
      <c r="C26" s="117" t="s">
        <v>69</v>
      </c>
      <c r="D26" s="118"/>
      <c r="E26" s="35" t="s">
        <v>60</v>
      </c>
      <c r="F26" s="35">
        <v>15</v>
      </c>
      <c r="G26" s="36">
        <v>0</v>
      </c>
      <c r="H26" s="33">
        <f t="shared" si="0"/>
        <v>0</v>
      </c>
      <c r="I26" s="38">
        <f t="shared" si="1"/>
        <v>0</v>
      </c>
    </row>
    <row r="27" spans="2:12" s="29" customFormat="1" ht="31" customHeight="1" x14ac:dyDescent="0.35">
      <c r="B27" s="40">
        <v>8</v>
      </c>
      <c r="C27" s="117" t="s">
        <v>70</v>
      </c>
      <c r="D27" s="118"/>
      <c r="E27" s="35" t="s">
        <v>60</v>
      </c>
      <c r="F27" s="35">
        <v>15</v>
      </c>
      <c r="G27" s="36">
        <v>0</v>
      </c>
      <c r="H27" s="33">
        <f t="shared" si="0"/>
        <v>0</v>
      </c>
      <c r="I27" s="38">
        <f t="shared" si="1"/>
        <v>0</v>
      </c>
    </row>
    <row r="28" spans="2:12" s="29" customFormat="1" ht="31" customHeight="1" x14ac:dyDescent="0.35">
      <c r="B28" s="40">
        <v>9</v>
      </c>
      <c r="C28" s="117" t="s">
        <v>71</v>
      </c>
      <c r="D28" s="118"/>
      <c r="E28" s="35" t="s">
        <v>60</v>
      </c>
      <c r="F28" s="35">
        <v>15</v>
      </c>
      <c r="G28" s="36">
        <v>0</v>
      </c>
      <c r="H28" s="33">
        <f t="shared" si="0"/>
        <v>0</v>
      </c>
      <c r="I28" s="38">
        <f t="shared" si="1"/>
        <v>0</v>
      </c>
    </row>
    <row r="29" spans="2:12" s="29" customFormat="1" ht="31" customHeight="1" x14ac:dyDescent="0.35">
      <c r="B29" s="40">
        <v>10</v>
      </c>
      <c r="C29" s="117" t="s">
        <v>72</v>
      </c>
      <c r="D29" s="118"/>
      <c r="E29" s="35" t="s">
        <v>60</v>
      </c>
      <c r="F29" s="35">
        <v>15</v>
      </c>
      <c r="G29" s="36">
        <v>0</v>
      </c>
      <c r="H29" s="33">
        <f t="shared" si="0"/>
        <v>0</v>
      </c>
      <c r="I29" s="38">
        <f t="shared" si="1"/>
        <v>0</v>
      </c>
    </row>
    <row r="30" spans="2:12" s="29" customFormat="1" ht="31" customHeight="1" x14ac:dyDescent="0.35">
      <c r="B30" s="34">
        <v>11</v>
      </c>
      <c r="C30" s="117" t="s">
        <v>73</v>
      </c>
      <c r="D30" s="118"/>
      <c r="E30" s="35" t="s">
        <v>60</v>
      </c>
      <c r="F30" s="35">
        <v>15</v>
      </c>
      <c r="G30" s="36">
        <v>0</v>
      </c>
      <c r="H30" s="33">
        <f t="shared" ref="H30:H33" si="2">IF(F$7="Som platcom DPH",G30*0.23,0)</f>
        <v>0</v>
      </c>
      <c r="I30" s="38">
        <f t="shared" ref="I30:I33" si="3">SUM(G30+H30)*F30</f>
        <v>0</v>
      </c>
    </row>
    <row r="31" spans="2:12" s="29" customFormat="1" ht="31" customHeight="1" x14ac:dyDescent="0.35">
      <c r="B31" s="34">
        <v>12</v>
      </c>
      <c r="C31" s="117" t="s">
        <v>74</v>
      </c>
      <c r="D31" s="118"/>
      <c r="E31" s="35" t="s">
        <v>60</v>
      </c>
      <c r="F31" s="35">
        <v>15</v>
      </c>
      <c r="G31" s="36">
        <v>0</v>
      </c>
      <c r="H31" s="33">
        <f t="shared" ref="H31:H32" si="4">IF(F$7="Som platcom DPH",G31*0.23,0)</f>
        <v>0</v>
      </c>
      <c r="I31" s="38">
        <f t="shared" ref="I31:I32" si="5">SUM(G31+H31)*F31</f>
        <v>0</v>
      </c>
    </row>
    <row r="32" spans="2:12" s="29" customFormat="1" ht="31" customHeight="1" x14ac:dyDescent="0.35">
      <c r="B32" s="34">
        <v>13</v>
      </c>
      <c r="C32" s="117" t="s">
        <v>77</v>
      </c>
      <c r="D32" s="118"/>
      <c r="E32" s="35" t="s">
        <v>60</v>
      </c>
      <c r="F32" s="35">
        <v>15</v>
      </c>
      <c r="G32" s="36">
        <v>0</v>
      </c>
      <c r="H32" s="33">
        <f t="shared" si="4"/>
        <v>0</v>
      </c>
      <c r="I32" s="38">
        <f t="shared" si="5"/>
        <v>0</v>
      </c>
    </row>
    <row r="33" spans="2:10" s="29" customFormat="1" ht="31" customHeight="1" x14ac:dyDescent="0.35">
      <c r="B33" s="34">
        <v>14</v>
      </c>
      <c r="C33" s="41" t="s">
        <v>75</v>
      </c>
      <c r="D33" s="42"/>
      <c r="E33" s="35" t="s">
        <v>60</v>
      </c>
      <c r="F33" s="35">
        <v>30</v>
      </c>
      <c r="G33" s="36">
        <v>0</v>
      </c>
      <c r="H33" s="33">
        <f t="shared" si="2"/>
        <v>0</v>
      </c>
      <c r="I33" s="38">
        <f t="shared" si="3"/>
        <v>0</v>
      </c>
    </row>
    <row r="34" spans="2:10" ht="42.5" customHeight="1" thickBot="1" x14ac:dyDescent="0.4">
      <c r="B34" s="43" t="s">
        <v>46</v>
      </c>
      <c r="C34" s="44"/>
      <c r="D34" s="44"/>
      <c r="E34" s="44"/>
      <c r="F34" s="44"/>
      <c r="G34" s="44"/>
      <c r="H34" s="44"/>
      <c r="I34" s="39">
        <f>SUM(I20:I33)</f>
        <v>0</v>
      </c>
    </row>
    <row r="35" spans="2:10" ht="36" customHeight="1" thickBot="1" x14ac:dyDescent="0.4">
      <c r="B35" s="130" t="s">
        <v>82</v>
      </c>
      <c r="C35" s="131"/>
      <c r="D35" s="131"/>
      <c r="E35" s="131"/>
      <c r="F35" s="131"/>
      <c r="G35" s="131"/>
      <c r="H35" s="131"/>
      <c r="I35" s="131"/>
      <c r="J35" s="27"/>
    </row>
    <row r="36" spans="2:10" ht="36" customHeight="1" thickBot="1" x14ac:dyDescent="0.4">
      <c r="B36" s="57" t="s">
        <v>76</v>
      </c>
      <c r="C36" s="58"/>
      <c r="D36" s="58"/>
      <c r="E36" s="58"/>
      <c r="F36" s="58"/>
      <c r="G36" s="58"/>
      <c r="H36" s="58"/>
      <c r="I36" s="59"/>
    </row>
    <row r="37" spans="2:10" ht="17" customHeight="1" x14ac:dyDescent="0.35">
      <c r="B37" s="60"/>
      <c r="C37" s="61"/>
      <c r="D37" s="61"/>
      <c r="E37" s="61"/>
      <c r="F37" s="61"/>
      <c r="G37" s="62"/>
      <c r="H37" s="63" t="s">
        <v>9</v>
      </c>
      <c r="I37" s="64"/>
    </row>
    <row r="38" spans="2:10" s="15" customFormat="1" ht="31.5" customHeight="1" thickBot="1" x14ac:dyDescent="0.4">
      <c r="B38" s="65" t="s">
        <v>81</v>
      </c>
      <c r="C38" s="66"/>
      <c r="D38" s="66"/>
      <c r="E38" s="66"/>
      <c r="F38" s="66"/>
      <c r="G38" s="67"/>
      <c r="H38" s="68">
        <f>G24</f>
        <v>0</v>
      </c>
      <c r="I38" s="69"/>
    </row>
    <row r="39" spans="2:10" s="15" customFormat="1" ht="31.5" customHeight="1" thickBot="1" x14ac:dyDescent="0.4">
      <c r="B39" s="130" t="s">
        <v>83</v>
      </c>
      <c r="C39" s="131"/>
      <c r="D39" s="131"/>
      <c r="E39" s="131"/>
      <c r="F39" s="131"/>
      <c r="G39" s="131"/>
      <c r="H39" s="131"/>
      <c r="I39" s="132"/>
    </row>
    <row r="40" spans="2:10" ht="15.65" customHeight="1" x14ac:dyDescent="0.35">
      <c r="B40" s="51" t="s">
        <v>10</v>
      </c>
      <c r="C40" s="52"/>
      <c r="D40" s="52" t="s">
        <v>47</v>
      </c>
      <c r="E40" s="52"/>
      <c r="F40" s="55"/>
      <c r="G40" s="45" t="s">
        <v>11</v>
      </c>
      <c r="H40" s="46"/>
      <c r="I40" s="47"/>
    </row>
    <row r="41" spans="2:10" ht="11.5" customHeight="1" thickBot="1" x14ac:dyDescent="0.4">
      <c r="B41" s="53"/>
      <c r="C41" s="54"/>
      <c r="D41" s="54"/>
      <c r="E41" s="54"/>
      <c r="F41" s="56"/>
      <c r="G41" s="48"/>
      <c r="H41" s="49"/>
      <c r="I41" s="50"/>
    </row>
  </sheetData>
  <mergeCells count="53">
    <mergeCell ref="C19:D19"/>
    <mergeCell ref="C32:D32"/>
    <mergeCell ref="C30:D30"/>
    <mergeCell ref="C26:D26"/>
    <mergeCell ref="C27:D27"/>
    <mergeCell ref="C28:D28"/>
    <mergeCell ref="C29:D29"/>
    <mergeCell ref="C31:D31"/>
    <mergeCell ref="C21:D21"/>
    <mergeCell ref="C22:D22"/>
    <mergeCell ref="C23:D23"/>
    <mergeCell ref="C24:D24"/>
    <mergeCell ref="C25:D25"/>
    <mergeCell ref="F18:G18"/>
    <mergeCell ref="H18:I18"/>
    <mergeCell ref="B3:F3"/>
    <mergeCell ref="B9:I9"/>
    <mergeCell ref="B16:I16"/>
    <mergeCell ref="B11:H11"/>
    <mergeCell ref="B14:H14"/>
    <mergeCell ref="B13:H13"/>
    <mergeCell ref="B12:H12"/>
    <mergeCell ref="F17:G17"/>
    <mergeCell ref="C20:D20"/>
    <mergeCell ref="D17:E17"/>
    <mergeCell ref="B18:C18"/>
    <mergeCell ref="D18:E18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0:H10"/>
    <mergeCell ref="B17:C17"/>
    <mergeCell ref="C33:D33"/>
    <mergeCell ref="B34:H34"/>
    <mergeCell ref="G40:I41"/>
    <mergeCell ref="B40:C41"/>
    <mergeCell ref="D40:F41"/>
    <mergeCell ref="B36:I36"/>
    <mergeCell ref="B37:G37"/>
    <mergeCell ref="H37:I37"/>
    <mergeCell ref="B38:G38"/>
    <mergeCell ref="H38:I38"/>
    <mergeCell ref="B39:I39"/>
    <mergeCell ref="B35:I35"/>
  </mergeCells>
  <dataValidations xWindow="1721" yWindow="450"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209550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209550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209550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323850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209550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158750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topLeftCell="A5" zoomScaleNormal="100" zoomScaleSheetLayoutView="100" workbookViewId="0">
      <selection activeCell="B8" sqref="B8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18" t="s">
        <v>50</v>
      </c>
    </row>
    <row r="3" spans="2:2" x14ac:dyDescent="0.35">
      <c r="B3" s="19"/>
    </row>
    <row r="4" spans="2:2" x14ac:dyDescent="0.35">
      <c r="B4" s="20" t="s">
        <v>13</v>
      </c>
    </row>
    <row r="5" spans="2:2" x14ac:dyDescent="0.35">
      <c r="B5" s="21"/>
    </row>
    <row r="6" spans="2:2" x14ac:dyDescent="0.35">
      <c r="B6" s="22" t="s">
        <v>14</v>
      </c>
    </row>
    <row r="7" spans="2:2" x14ac:dyDescent="0.35">
      <c r="B7" s="20"/>
    </row>
    <row r="8" spans="2:2" ht="27" customHeight="1" x14ac:dyDescent="0.35">
      <c r="B8" s="26" t="s">
        <v>51</v>
      </c>
    </row>
    <row r="9" spans="2:2" ht="14.5" customHeight="1" x14ac:dyDescent="0.35">
      <c r="B9" s="23"/>
    </row>
    <row r="10" spans="2:2" x14ac:dyDescent="0.35">
      <c r="B10" s="24" t="s">
        <v>52</v>
      </c>
    </row>
    <row r="11" spans="2:2" x14ac:dyDescent="0.35">
      <c r="B11" s="24" t="s">
        <v>53</v>
      </c>
    </row>
    <row r="12" spans="2:2" x14ac:dyDescent="0.35">
      <c r="B12" s="24" t="s">
        <v>54</v>
      </c>
    </row>
    <row r="13" spans="2:2" x14ac:dyDescent="0.35">
      <c r="B13" s="24" t="s">
        <v>55</v>
      </c>
    </row>
    <row r="14" spans="2:2" ht="12" customHeight="1" x14ac:dyDescent="0.35">
      <c r="B14" s="20"/>
    </row>
    <row r="15" spans="2:2" ht="29" x14ac:dyDescent="0.35">
      <c r="B15" s="23" t="s">
        <v>56</v>
      </c>
    </row>
    <row r="16" spans="2:2" x14ac:dyDescent="0.35">
      <c r="B16" s="25"/>
    </row>
    <row r="17" spans="2:2" ht="29" x14ac:dyDescent="0.35">
      <c r="B17" s="20" t="s">
        <v>57</v>
      </c>
    </row>
    <row r="18" spans="2:2" ht="15" thickBot="1" x14ac:dyDescent="0.4">
      <c r="B18" s="17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15" r:id="rId1" location="paragraf-32.odsek-1.pismeno-a" xr:uid="{B839F616-BEBA-4A9F-97C0-B6C00E5E0F10}"/>
    <hyperlink ref="B8" r:id="rId2" location="paragraf-32.odsek-8" xr:uid="{83696BE6-3835-48FC-862C-8E301FAF618D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2026-07-17T05:51:52Z</cp:lastPrinted>
  <dcterms:created xsi:type="dcterms:W3CDTF">2022-09-22T09:41:16Z</dcterms:created>
  <dcterms:modified xsi:type="dcterms:W3CDTF">2026-07-17T05:55:40Z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