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802925\Desktop\ZAKAZKY\RENATA_NA_VYHLASENIE\2026\561583_Monitorovanie_stavebnych_objektov\SP IS JOSEPHINE\"/>
    </mc:Choice>
  </mc:AlternateContent>
  <xr:revisionPtr revIDLastSave="0" documentId="13_ncr:1_{2179FD32-22AC-41BD-8A9A-CE20F2B2D8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ýkaz na ocenenie PZ" sheetId="2" r:id="rId1"/>
    <sheet name="Výroba a dodávka vzoriek" sheetId="3" r:id="rId2"/>
    <sheet name="Hlavná prehliadka" sheetId="4" r:id="rId3"/>
  </sheets>
  <definedNames>
    <definedName name="_xlnm.Print_Area" localSheetId="2">'Hlavná prehliadka'!$B$2:$B$49</definedName>
    <definedName name="_xlnm.Print_Area" localSheetId="0">'Výkaz na ocenenie PZ'!$B$1:$K$79</definedName>
    <definedName name="_xlnm.Print_Area" localSheetId="1">'Výroba a dodávka vzoriek'!$A$1:$R$38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2" l="1"/>
  <c r="J58" i="2"/>
  <c r="J46" i="2"/>
  <c r="J47" i="2"/>
  <c r="J48" i="2"/>
  <c r="J49" i="2"/>
  <c r="J50" i="2"/>
  <c r="J51" i="2"/>
  <c r="J45" i="2"/>
  <c r="J28" i="2"/>
  <c r="J29" i="2"/>
  <c r="J30" i="2"/>
  <c r="J31" i="2"/>
  <c r="J32" i="2"/>
  <c r="J33" i="2"/>
  <c r="J34" i="2"/>
  <c r="J35" i="2"/>
  <c r="J36" i="2"/>
  <c r="J37" i="2"/>
  <c r="J22" i="2"/>
  <c r="J11" i="2"/>
  <c r="J12" i="2"/>
  <c r="J13" i="2"/>
  <c r="J14" i="2"/>
  <c r="J15" i="2"/>
  <c r="J16" i="2"/>
  <c r="J17" i="2"/>
  <c r="J10" i="2"/>
  <c r="J59" i="2" l="1"/>
  <c r="J23" i="2"/>
  <c r="J64" i="2"/>
  <c r="F10" i="3"/>
  <c r="F9" i="3"/>
  <c r="F8" i="3"/>
  <c r="F7" i="3"/>
  <c r="F6" i="3"/>
  <c r="F5" i="3"/>
  <c r="J18" i="2" l="1"/>
  <c r="J38" i="2"/>
  <c r="J52" i="2"/>
  <c r="J66" i="2" l="1"/>
</calcChain>
</file>

<file path=xl/sharedStrings.xml><?xml version="1.0" encoding="utf-8"?>
<sst xmlns="http://schemas.openxmlformats.org/spreadsheetml/2006/main" count="522" uniqueCount="203">
  <si>
    <t>I.</t>
  </si>
  <si>
    <t>Monitorovanie železobetónových konštrukcií a monitorovanie sadania úložných priestorov obj. 202 – RÚ RAO v lokalite Mochovce podľa technologického predpisu 12-TPP-801</t>
  </si>
  <si>
    <t>P.č.</t>
  </si>
  <si>
    <t>Kontrolované miesto</t>
  </si>
  <si>
    <t>Periodicita/rok</t>
  </si>
  <si>
    <t xml:space="preserve">Geodetické meranie nivelačných bodov v dvojrade A, B </t>
  </si>
  <si>
    <t>presná nivelácia</t>
  </si>
  <si>
    <t>meranie</t>
  </si>
  <si>
    <t>Geodetické meranie  nivelačných  bodov v dvojrade C, D</t>
  </si>
  <si>
    <t>Geodetické meranie  nivelačných  bodov v dvojrade E, F</t>
  </si>
  <si>
    <t>Geodetické meranie  nivelačných  bodov v dvojrade G, H</t>
  </si>
  <si>
    <t>Meranie vzájomných posunov dilatačných celkov dvojradu A, B,  dvojradu C, D,  dvojradu E, F, dvojradu G, H</t>
  </si>
  <si>
    <t>dilatometrické meranie</t>
  </si>
  <si>
    <t>Meranie vzájomných posunov dilatačných blokov monitorovacích štôlní – vetva A, B, vetva C, D, vetva E, F, vetva G, H</t>
  </si>
  <si>
    <t xml:space="preserve">priestorová polárna </t>
  </si>
  <si>
    <t>Meranie šírky trhlín v monitorovacích štôlňach A, B, C, D, E, F a G, H</t>
  </si>
  <si>
    <t>II.</t>
  </si>
  <si>
    <t xml:space="preserve">Monitorovanie tesnosti úložiska VNAO </t>
  </si>
  <si>
    <t>monitorovací systém SENSOR DDS</t>
  </si>
  <si>
    <t>III.</t>
  </si>
  <si>
    <t>Skladovací bazén   / 9PQ01B04 /</t>
  </si>
  <si>
    <t>AE</t>
  </si>
  <si>
    <t>SO 840</t>
  </si>
  <si>
    <t>2</t>
  </si>
  <si>
    <t>Skladovací bazén    / 9PQ01B04 /</t>
  </si>
  <si>
    <t>3</t>
  </si>
  <si>
    <t>Skladovací bazén      / 9PQ01B05 /</t>
  </si>
  <si>
    <t>4</t>
  </si>
  <si>
    <t>Skladovací bazén     / 9PQ01B06 /</t>
  </si>
  <si>
    <t>5</t>
  </si>
  <si>
    <t>Skladovací bazén    / 9PQ01B07 /</t>
  </si>
  <si>
    <t>6</t>
  </si>
  <si>
    <t>Podložie a základové konštrukcie SO 840</t>
  </si>
  <si>
    <t>VHPV, ZP, VP, N</t>
  </si>
  <si>
    <t>7</t>
  </si>
  <si>
    <t>Bazénová časť a nosné betónové konštrukcie</t>
  </si>
  <si>
    <t>KP, BP</t>
  </si>
  <si>
    <t>8</t>
  </si>
  <si>
    <t>Nosné kovové prvky a konštrukcie</t>
  </si>
  <si>
    <t>9</t>
  </si>
  <si>
    <t>Vonkajší obvodový plášť a vnútorná výplň  "Zimné merania"</t>
  </si>
  <si>
    <t>merania</t>
  </si>
  <si>
    <t>10</t>
  </si>
  <si>
    <t>Vonkajší obvodový plášť a vnútorná výplň  "Letné merania"</t>
  </si>
  <si>
    <t>1x za 2 roky</t>
  </si>
  <si>
    <t xml:space="preserve">SO 840 </t>
  </si>
  <si>
    <t>1x za 4 roky</t>
  </si>
  <si>
    <t>IV.</t>
  </si>
  <si>
    <t>Monitorovanie obj. 841M - Medzisklad vyhoretého jadrového paliva (MSVP) v lokalite Jaslovské Bohunice – „Suchá časť“</t>
  </si>
  <si>
    <t xml:space="preserve">Podložie a základové konštrukcie </t>
  </si>
  <si>
    <t>SO 841</t>
  </si>
  <si>
    <t>Nosné betónové konštrukcie</t>
  </si>
  <si>
    <t>Kontrola a skúšky  exponovaných overovacích vzoriek z kovov a zliatin na pracovisku s otvoreným žiaričom (II. kategórie)*</t>
  </si>
  <si>
    <t>V zmysle HMG</t>
  </si>
  <si>
    <t>Kontroly a skúšky exponovaných betónových vzoriek  na pracovisku s otvoreným žiaričom (II. kategórie)*</t>
  </si>
  <si>
    <t>súbor</t>
  </si>
  <si>
    <t>Hlavná prehliadka</t>
  </si>
  <si>
    <t>V.</t>
  </si>
  <si>
    <t>Odstraňovanie porevíznych závad</t>
  </si>
  <si>
    <t>hodina</t>
  </si>
  <si>
    <t>VI.</t>
  </si>
  <si>
    <t>AE-akustické emisie</t>
  </si>
  <si>
    <t>VIZ-vizuálna kontrola</t>
  </si>
  <si>
    <t>VHPV-výška hladiny podzemnej vody</t>
  </si>
  <si>
    <t>ZP-meranie zvislého posuvu</t>
  </si>
  <si>
    <t>VP-meranie vodorovného posuvu</t>
  </si>
  <si>
    <t>N-meranie náklonu</t>
  </si>
  <si>
    <t>KP-kontrolná prehliadka</t>
  </si>
  <si>
    <t>BP-bežná prehliadka</t>
  </si>
  <si>
    <t>HP-hlavná prehliadka</t>
  </si>
  <si>
    <t>Typ skúšky</t>
  </si>
  <si>
    <t>Materiál</t>
  </si>
  <si>
    <t>Rozmery vzorky</t>
  </si>
  <si>
    <t>Počet sád</t>
  </si>
  <si>
    <t>oceľ 321 ZM</t>
  </si>
  <si>
    <t>10 x 10 x 55 mm</t>
  </si>
  <si>
    <t>5+1</t>
  </si>
  <si>
    <t>SPT</t>
  </si>
  <si>
    <t>ø 8 x 0,5 mm</t>
  </si>
  <si>
    <t>Rozmery polotovaru</t>
  </si>
  <si>
    <t>U-bend</t>
  </si>
  <si>
    <t>oceľ 321</t>
  </si>
  <si>
    <t>100 x 20 x 3 mm</t>
  </si>
  <si>
    <t>Kontaktná korózia</t>
  </si>
  <si>
    <t>oceľ 321/Al</t>
  </si>
  <si>
    <t>20 x 20 x 3 mm</t>
  </si>
  <si>
    <t>1+1</t>
  </si>
  <si>
    <t>Metalografia lešteného povrchu</t>
  </si>
  <si>
    <t>Al</t>
  </si>
  <si>
    <t>-</t>
  </si>
  <si>
    <t>KCV-ZS</t>
  </si>
  <si>
    <t>COD-ZS</t>
  </si>
  <si>
    <t>SPT-ZS</t>
  </si>
  <si>
    <t>MTG – oceľ 321</t>
  </si>
  <si>
    <t>MTG - Al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</si>
  <si>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ahoma"/>
        <family val="2"/>
        <charset val="238"/>
      </rPr>
      <t xml:space="preserve">kontrola a príprava meracích zariadení, 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</si>
  <si>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ahoma"/>
        <family val="2"/>
        <charset val="238"/>
      </rPr>
      <t>kontrola viditeľných plôch – podrobné zmapovanie trhlín, detailné meranie šírky a hĺbky trhlín,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</si>
  <si>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ahoma"/>
        <family val="2"/>
        <charset val="238"/>
      </rPr>
      <t>vyhodnotenie stavu trhlín,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</si>
  <si>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ahoma"/>
        <family val="2"/>
        <charset val="238"/>
      </rPr>
      <t>kontrola pevnosti betónu nedeštruktívnymi skúškami,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</si>
  <si>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ahoma"/>
        <family val="2"/>
        <charset val="238"/>
      </rPr>
      <t>odobratie valcových vzoriek betónu z  betónových stien bazénov, transport do laboratória,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</si>
  <si>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ahoma"/>
        <family val="2"/>
        <charset val="238"/>
      </rPr>
      <t>skúšky pevnosti betónu deštruktívnymi metódami  v akreditovanom laboratóriu,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</si>
  <si>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ahoma"/>
        <family val="2"/>
        <charset val="238"/>
      </rPr>
      <t>vyhodnotenie výsledkov údajov nameraných pri mechanických skúškach na odobratých vzorkách,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</si>
  <si>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ahoma"/>
        <family val="2"/>
        <charset val="238"/>
      </rPr>
      <t>kontrola povrchu betónových stien z pohľadu priesakov a vlhkosti, stôp po korózii,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</si>
  <si>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ahoma"/>
        <family val="2"/>
        <charset val="238"/>
      </rPr>
      <t>porovnanie výsledkov s priebežnými výsledkami geodetických meraní,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</si>
  <si>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ahoma"/>
        <family val="2"/>
        <charset val="238"/>
      </rPr>
      <t>vypracovanie protokolov.</t>
    </r>
  </si>
  <si>
    <t>DPS M9.04–R  časť c – Nosné kovové prvky a konštrukcie: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</si>
  <si>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ahoma"/>
        <family val="2"/>
        <charset val="238"/>
      </rPr>
      <t>vizuálna prehliadka všetkých  detailov OK podľa vypracovanej mapy OK so zameraním na zistenie trhlín, deformácií prvkov OK, poškodenia náterov a spojov,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</si>
  <si>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ahoma"/>
        <family val="2"/>
        <charset val="238"/>
      </rPr>
      <t>kontrola detailov OK v mieste zodolneného kotvenia jednotlivých prvkov,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</si>
  <si>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ahoma"/>
        <family val="2"/>
        <charset val="238"/>
      </rPr>
      <t>kontrola kotvenia stĺpov v blízkosti žeriavových dráh,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</si>
  <si>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ahoma"/>
        <family val="2"/>
        <charset val="238"/>
      </rPr>
      <t>kontrola hrúbky náterov OK,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</si>
  <si>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ahoma"/>
        <family val="2"/>
        <charset val="238"/>
      </rPr>
      <t>vypracovanie digitálnej mapy OK a doplnenie o výsledky zistené pri prehliadke,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</si>
  <si>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ahoma"/>
        <family val="2"/>
        <charset val="238"/>
      </rPr>
      <t>vyhotovenie modelu statickej schémy OK v súlade  s výsledkami nameranými počas geodetických meraní,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</si>
  <si>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ahoma"/>
        <family val="2"/>
        <charset val="238"/>
      </rPr>
      <t>vypracovanie protokolov,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</si>
  <si>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ahoma"/>
        <family val="2"/>
        <charset val="238"/>
      </rPr>
      <t>karbonizácia betónu, korózia betónu, korózia výstuže a vyhodnotenie teploty stropnej dosky</t>
    </r>
    <r>
      <rPr>
        <sz val="10"/>
        <rFont val="Symbol"/>
        <family val="1"/>
        <charset val="2"/>
      </rPr>
      <t>,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</si>
  <si>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ahoma"/>
        <family val="2"/>
        <charset val="238"/>
      </rPr>
      <t xml:space="preserve">	vypracovanie záverečnej správy z Hlavnej prehliadky a porovnanie výsledkov z predchádzajúcich 4 rokov.</t>
    </r>
  </si>
  <si>
    <t>počet vzoriek / sada</t>
  </si>
  <si>
    <t>celkový počet vzoriek</t>
  </si>
  <si>
    <t>KCV (vrub)</t>
  </si>
  <si>
    <t>oceľ 321 ZK</t>
  </si>
  <si>
    <t>COD (lom)</t>
  </si>
  <si>
    <t>10 x 10 x 3 mm</t>
  </si>
  <si>
    <t>kontrolná doska</t>
  </si>
  <si>
    <t>10 x 60 x 55 mm</t>
  </si>
  <si>
    <t>krabička číslo</t>
  </si>
  <si>
    <t>VII.</t>
  </si>
  <si>
    <t>VIII.</t>
  </si>
  <si>
    <t>IX.</t>
  </si>
  <si>
    <t>X.</t>
  </si>
  <si>
    <t>XI.</t>
  </si>
  <si>
    <t>XII.</t>
  </si>
  <si>
    <t>XIII.</t>
  </si>
  <si>
    <t>XIV.</t>
  </si>
  <si>
    <t>XV.</t>
  </si>
  <si>
    <t>XVI.</t>
  </si>
  <si>
    <t>I. s</t>
  </si>
  <si>
    <t>II. s</t>
  </si>
  <si>
    <t>III. s</t>
  </si>
  <si>
    <t>IV. s</t>
  </si>
  <si>
    <t>V. s</t>
  </si>
  <si>
    <t>VI. s</t>
  </si>
  <si>
    <t>VII. s</t>
  </si>
  <si>
    <t>VIII. s</t>
  </si>
  <si>
    <t>IX. s</t>
  </si>
  <si>
    <t>X. s</t>
  </si>
  <si>
    <t>XI. s</t>
  </si>
  <si>
    <t>XII. s</t>
  </si>
  <si>
    <t>XIII. s</t>
  </si>
  <si>
    <t>XIV. s</t>
  </si>
  <si>
    <t>XV. s</t>
  </si>
  <si>
    <t>XVI. s</t>
  </si>
  <si>
    <t>doštička 10x64x59</t>
  </si>
  <si>
    <t>KCV-ZM (vrub)</t>
  </si>
  <si>
    <t>0 stav</t>
  </si>
  <si>
    <r>
      <t>COD-</t>
    </r>
    <r>
      <rPr>
        <sz val="12"/>
        <color theme="1"/>
        <rFont val="Aptos"/>
        <family val="2"/>
      </rPr>
      <t xml:space="preserve"> ZM</t>
    </r>
    <r>
      <rPr>
        <b/>
        <sz val="10"/>
        <color theme="1"/>
        <rFont val="Arial"/>
        <family val="2"/>
        <charset val="238"/>
      </rPr>
      <t xml:space="preserve"> (lom)</t>
    </r>
  </si>
  <si>
    <r>
      <t>SPT-</t>
    </r>
    <r>
      <rPr>
        <sz val="12"/>
        <color theme="1"/>
        <rFont val="Aptos"/>
        <family val="2"/>
      </rPr>
      <t xml:space="preserve"> ZM</t>
    </r>
  </si>
  <si>
    <t>rok hodnotenia</t>
  </si>
  <si>
    <t>Výkaz na ocenenie predmetu zákazky</t>
  </si>
  <si>
    <t>Príloha č. 1a</t>
  </si>
  <si>
    <t xml:space="preserve">Verejný obstarávateľ: </t>
  </si>
  <si>
    <t>Obchodné meno uchádzača:</t>
  </si>
  <si>
    <t>Predmet zákazky:</t>
  </si>
  <si>
    <t>Jadrová a vyraďovacia spoločnosť, a.s.; skrátený názov: JAVYS, a. s.</t>
  </si>
  <si>
    <t>Monitorovanie stavebných objektov</t>
  </si>
  <si>
    <t>Metóda kontroly</t>
  </si>
  <si>
    <t>Objekt</t>
  </si>
  <si>
    <t>Merná jednotka (MJ)</t>
  </si>
  <si>
    <t>Cena za MJ
v EUR bez DPH</t>
  </si>
  <si>
    <t>Cena za položku
v EUR bez DPH</t>
  </si>
  <si>
    <r>
      <rPr>
        <b/>
        <sz val="9"/>
        <rFont val="Aptos Narrow"/>
        <family val="2"/>
      </rPr>
      <t>*</t>
    </r>
    <r>
      <rPr>
        <sz val="9"/>
        <rFont val="Aptos Narrow"/>
        <family val="2"/>
      </rPr>
      <t xml:space="preserve"> </t>
    </r>
    <r>
      <rPr>
        <sz val="9"/>
        <rFont val="Times New Roman"/>
        <family val="1"/>
        <charset val="238"/>
      </rPr>
      <t xml:space="preserve">V zmysle Tabuľky č. 1 a Tabuľky č. 2 </t>
    </r>
  </si>
  <si>
    <t xml:space="preserve">Hlavná prehliadka po 4 rokoch  DPS M9.04-R -časť b a DPS M9.04 –R -časť c  </t>
  </si>
  <si>
    <t>VIZ sved. vzorky                                            / Kontrola+doplnenie /</t>
  </si>
  <si>
    <t>Výroba a dodávka vzoriek               z kovov a zliatin</t>
  </si>
  <si>
    <t>Cenu za náhradné diely uchádzač nemení, je pevne stanovená ako maximálna na celé zmluvné obdobie.</t>
  </si>
  <si>
    <t>Uchádzač vyplní iba polia podfarbené žltou farbou, zelené polia sa vypočítajú automaticky.</t>
  </si>
  <si>
    <t>(Medzisúčet A) - Celková cena v EUR bez DPH</t>
  </si>
  <si>
    <t>(Medzisúčet B) - Celková cena v EUR bez DPH</t>
  </si>
  <si>
    <t>(Medzisúčet C) - Celková cena v EUR bez DPH</t>
  </si>
  <si>
    <t>(Medzisúčet D) - Celková cena v EUR bez DPH</t>
  </si>
  <si>
    <t>Celková cena za položku
v EUR bez DPH</t>
  </si>
  <si>
    <t>Celková cena za predmet zákazky v EUR bez DPH = Medzisúčet A + Medzisúčet B + Medzisúčet C + Medzisúčet D + Medzisúčet E + Medzisúčet F</t>
  </si>
  <si>
    <t>(Medzisúčet E) - Celková cena v EUR bez DPH</t>
  </si>
  <si>
    <t>(Medzisúčet F) - Celková cena v EUR bez DPH</t>
  </si>
  <si>
    <t xml:space="preserve">Vzorky budú dodané v boxoch (krabičkách), ktoré budú slúžiť k ich uloženiu v koši svedočných vzoriek. Jednotlivé boxy (krabičky) budú obsahovať vzorky tak, aby bol umožnený výkon nasledovných kontrol a skúšok v stanovenej periodicite: </t>
  </si>
  <si>
    <t>Poznámka: Hlavná prehliadka je realizovaná 1x za 4 roky</t>
  </si>
  <si>
    <t xml:space="preserve">Tabuľka č. 1: Požadované počty vzoriek a sád k hodnoteniu zmien mechanických vlastností materiálu </t>
  </si>
  <si>
    <t>Tabuľka č. 2: Požadované počty vzoriek a sád k sledovaniu zmien koróznych vlastností a korózneho napadnutia</t>
  </si>
  <si>
    <t>DPS M9.04-R časť b - Bazénová časť a nosné betónové konštrukcie:</t>
  </si>
  <si>
    <t>DPS M9.04-R časť b - Nosné betónové konštrukcie:</t>
  </si>
  <si>
    <t>* Tabuľka č. 1 a Tabuľka č. 2 sa nachádzajú v tomto Výkaze na ocenenie predmetu zákazky, v hárku ,,Výroba a dodávka vzoriek"</t>
  </si>
  <si>
    <t xml:space="preserve">Hlavná prehliadka nosných konštrukcií SO 841M </t>
  </si>
  <si>
    <t>Výroba a vyhotovenie vzoriek musí byť zabezpečené tak, aby vzorky spĺňali požiadavky na výkon skúšok v zmysle  STN EN ISO 148-1, BNS  II.5.5/2009, BNS II.9.2/2016 a inej súvisiacej dokumentácie a legislatívy a požiadavky Programov sledovania riadeného starnutia bezpečnostne významných zariadení JZ MSVP. Vzorky budú vyrobené z materiálov z reálnych tavieb polotovarov, použitých pri výrobe obalových súborov vyhoretého jadrového paliva (VJP), ktoré budú úspešnému uchádzačovi (Poskytovateľovi) odovzdané verejným obstarávateľom (Objednávateľom).</t>
  </si>
  <si>
    <t>Výroba a dodávka vzoriek</t>
  </si>
  <si>
    <t xml:space="preserve">Hlavná prehliadka nosných konštrukcií SO 840M 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</si>
  <si>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ahoma"/>
        <family val="2"/>
        <charset val="238"/>
      </rPr>
      <t>vizuálna prehliadka všetkých  detailov oceľovej konštrukcie (OK) podľa vypracovanej mapy OK                     so zameraním na zistenie trhlín, deformácií prvkov OK, poškodenia náterov a spojov,</t>
    </r>
  </si>
  <si>
    <t>Náhradné diely na odstraňovanie porevíznych závad</t>
  </si>
  <si>
    <t>V zmysle pracovného postupu</t>
  </si>
  <si>
    <t>Určenie relatívnej priestorovej polohy jednotlivých dilatačných celkov v dvojrade A, B, v dvojrade C, D,  v dvojrade E, F,  v dvojrade G, H, definovanie priestorovej polohy meraných bodov úložiska vzhľadom na sieť vzťažných bodov umiestnených mimo monitorovaného objektu a testovanie stability siete vzťažných bodov, pomocou invariantných funkcionálov</t>
  </si>
  <si>
    <t>Nulová jednotková cena položky
(zdôvodnenie)</t>
  </si>
  <si>
    <t>Počet MJ počas trvania zmluvy</t>
  </si>
  <si>
    <t>Monitorovanie obj. 840 - Medzisklad vyhoretého jadrového paliva (MSVP) v lokalite Jaslovské Bohunice - „Mokrá časť“</t>
  </si>
  <si>
    <t>Monitorovanie tesnosti úložiska veľmi nízkoaktívneho odpadu (VNAO) v lokalite Mochovce podľa technologického predpisu 12-TPP-804</t>
  </si>
  <si>
    <r>
      <rPr>
        <b/>
        <sz val="11"/>
        <rFont val="Times New Roman"/>
        <family val="1"/>
        <charset val="238"/>
      </rPr>
      <t>Poznámka:</t>
    </r>
    <r>
      <rPr>
        <sz val="11"/>
        <rFont val="Times New Roman"/>
        <family val="1"/>
        <charset val="238"/>
      </rPr>
      <t xml:space="preserve"> V jednotkových cenách položiek sú zahrnuté všetky činnosti a náklady k zabezpečeniu ich výkonu, vrátane nákladov predstavujúcich manipulácie s potrebným technologickým vybavením, manipuláciou (vyberaním, prípadne vkladaním vzoriek), transportom vzoriek do laboratória, ktoré musí úspešný uchádzač realizovať k riadnemu dosiahnutiu cieľa kontroly a skúšky. Rozsah dodávky vzoriek kovov a zliatin je uvedený v tomto Výkaze na ocenenie predmetu zákazky, v hárku "Výroba a dodávka vzoriek". Pracovný postup činností pre položku č. 7 je uvedený v tomto Výkaze na ocenenie predmetu zákazky, v hárku ,,Hlavná prehliadka".</t>
    </r>
  </si>
  <si>
    <r>
      <rPr>
        <b/>
        <sz val="11"/>
        <rFont val="Times New Roman"/>
        <family val="1"/>
        <charset val="238"/>
      </rPr>
      <t>Poznámka</t>
    </r>
    <r>
      <rPr>
        <sz val="11"/>
        <rFont val="Times New Roman"/>
        <family val="1"/>
        <charset val="238"/>
      </rPr>
      <t>: V jednotkových cenách položiek sú zahrnuté všetky činnosti a náklady k zabezpečeniu ich výkonu, vrátane nákladov predstavujúcich manipulácie s potrebným technologickým vybavením, manipuláciou so vzorkami (vyberaním, prípadne vkladaním vzoriek), transportom vzoriek do laboratória, ktoré musí úspešný uchádzač realizovať k riadnemu dosiahnutiu cieľa kontroly a skúšky. Pracovný postup činností pre položku č. 11 je uvedený v tomto Výkaze na ocenenie predmetu zákazky, v hárku ,,Hlavná prehliadka".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</si>
</sst>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36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sz val="9"/>
      <name val="Arial CE"/>
      <charset val="238"/>
    </font>
    <font>
      <b/>
      <sz val="9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</font>
    <font>
      <b/>
      <sz val="10"/>
      <name val="Arial CE"/>
      <charset val="238"/>
    </font>
    <font>
      <b/>
      <sz val="9"/>
      <name val="Times New Roman"/>
      <family val="1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0"/>
      <color rgb="FF000000"/>
      <name val="Tahoma"/>
      <family val="2"/>
      <charset val="238"/>
    </font>
    <font>
      <i/>
      <u/>
      <sz val="10"/>
      <name val="Tahoma"/>
      <family val="2"/>
      <charset val="238"/>
    </font>
    <font>
      <sz val="10"/>
      <name val="Symbol"/>
      <family val="1"/>
      <charset val="2"/>
    </font>
    <font>
      <sz val="7"/>
      <name val="Times New Roman"/>
      <family val="1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9"/>
      <name val="Aptos Narrow"/>
      <family val="2"/>
    </font>
    <font>
      <b/>
      <sz val="9"/>
      <name val="Aptos Narrow"/>
      <family val="2"/>
    </font>
    <font>
      <sz val="9"/>
      <name val="Times New Roman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 CE"/>
      <family val="2"/>
      <charset val="238"/>
    </font>
    <font>
      <sz val="12"/>
      <color theme="1"/>
      <name val="Aptos"/>
      <family val="2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9"/>
      <color rgb="FFFF0000"/>
      <name val="Arial"/>
      <family val="2"/>
      <charset val="238"/>
    </font>
    <font>
      <b/>
      <sz val="11"/>
      <name val="Tahoma"/>
      <family val="2"/>
      <charset val="238"/>
    </font>
    <font>
      <b/>
      <sz val="11"/>
      <color rgb="FFFF0000"/>
      <name val="Arial CE"/>
      <charset val="238"/>
    </font>
    <font>
      <sz val="11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9">
    <xf numFmtId="0" fontId="0" fillId="0" borderId="0" xfId="0"/>
    <xf numFmtId="0" fontId="1" fillId="0" borderId="0" xfId="1"/>
    <xf numFmtId="0" fontId="4" fillId="0" borderId="0" xfId="1" applyFont="1" applyAlignment="1">
      <alignment horizontal="center"/>
    </xf>
    <xf numFmtId="0" fontId="9" fillId="0" borderId="6" xfId="1" applyFont="1" applyBorder="1" applyAlignment="1">
      <alignment horizontal="center" vertical="center" wrapText="1"/>
    </xf>
    <xf numFmtId="0" fontId="9" fillId="0" borderId="7" xfId="1" quotePrefix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quotePrefix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9" xfId="1" quotePrefix="1" applyFont="1" applyBorder="1" applyAlignment="1">
      <alignment horizontal="left" vertical="center" wrapText="1"/>
    </xf>
    <xf numFmtId="0" fontId="7" fillId="0" borderId="9" xfId="1" quotePrefix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2" xfId="1" quotePrefix="1" applyFont="1" applyBorder="1" applyAlignment="1">
      <alignment horizontal="left" vertical="center" wrapText="1"/>
    </xf>
    <xf numFmtId="0" fontId="7" fillId="0" borderId="2" xfId="1" quotePrefix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quotePrefix="1" applyFont="1" applyAlignment="1">
      <alignment horizontal="left" vertical="center" wrapText="1"/>
    </xf>
    <xf numFmtId="0" fontId="7" fillId="0" borderId="0" xfId="1" quotePrefix="1" applyFont="1" applyAlignment="1">
      <alignment horizontal="center" vertical="center" wrapText="1"/>
    </xf>
    <xf numFmtId="49" fontId="7" fillId="0" borderId="0" xfId="1" quotePrefix="1" applyNumberFormat="1" applyFont="1" applyAlignment="1">
      <alignment horizontal="center" vertical="center" wrapText="1"/>
    </xf>
    <xf numFmtId="164" fontId="7" fillId="0" borderId="0" xfId="1" quotePrefix="1" applyNumberFormat="1" applyFont="1" applyAlignment="1">
      <alignment horizontal="center" vertical="center" wrapText="1"/>
    </xf>
    <xf numFmtId="164" fontId="6" fillId="0" borderId="0" xfId="1" applyNumberFormat="1" applyFont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9" xfId="1" quotePrefix="1" applyFont="1" applyBorder="1" applyAlignment="1">
      <alignment horizontal="left" vertical="center" wrapText="1"/>
    </xf>
    <xf numFmtId="0" fontId="10" fillId="0" borderId="11" xfId="1" quotePrefix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2" xfId="1" quotePrefix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wrapText="1"/>
    </xf>
    <xf numFmtId="0" fontId="11" fillId="0" borderId="0" xfId="1" quotePrefix="1" applyFont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1" fillId="0" borderId="0" xfId="1" applyAlignment="1">
      <alignment vertical="center" wrapText="1"/>
    </xf>
    <xf numFmtId="0" fontId="13" fillId="0" borderId="2" xfId="1" quotePrefix="1" applyFont="1" applyBorder="1" applyAlignment="1">
      <alignment horizontal="left" vertical="center" wrapText="1"/>
    </xf>
    <xf numFmtId="164" fontId="1" fillId="0" borderId="0" xfId="1" applyNumberFormat="1"/>
    <xf numFmtId="0" fontId="14" fillId="0" borderId="0" xfId="1" applyFont="1" applyAlignment="1">
      <alignment vertical="center"/>
    </xf>
    <xf numFmtId="0" fontId="14" fillId="0" borderId="0" xfId="1" quotePrefix="1" applyFont="1" applyAlignment="1">
      <alignment horizontal="left" vertical="center"/>
    </xf>
    <xf numFmtId="0" fontId="1" fillId="0" borderId="0" xfId="1" applyAlignment="1">
      <alignment horizontal="center"/>
    </xf>
    <xf numFmtId="0" fontId="16" fillId="0" borderId="0" xfId="1" applyFont="1" applyAlignment="1">
      <alignment vertical="center"/>
    </xf>
    <xf numFmtId="0" fontId="18" fillId="0" borderId="0" xfId="1" applyFont="1" applyAlignment="1">
      <alignment horizontal="justify" vertical="center"/>
    </xf>
    <xf numFmtId="0" fontId="19" fillId="0" borderId="0" xfId="1" applyFont="1" applyAlignment="1">
      <alignment horizontal="justify" vertical="center"/>
    </xf>
    <xf numFmtId="0" fontId="22" fillId="0" borderId="0" xfId="1" applyFont="1" applyAlignment="1">
      <alignment horizontal="justify" vertical="center"/>
    </xf>
    <xf numFmtId="0" fontId="17" fillId="0" borderId="0" xfId="1" quotePrefix="1" applyFont="1" applyAlignment="1">
      <alignment horizontal="center" vertical="center"/>
    </xf>
    <xf numFmtId="0" fontId="18" fillId="0" borderId="0" xfId="1" quotePrefix="1" applyFont="1" applyAlignment="1">
      <alignment horizontal="left" vertical="center"/>
    </xf>
    <xf numFmtId="0" fontId="19" fillId="0" borderId="0" xfId="1" quotePrefix="1" applyFont="1" applyAlignment="1">
      <alignment horizontal="left" vertical="center"/>
    </xf>
    <xf numFmtId="0" fontId="19" fillId="0" borderId="0" xfId="1" quotePrefix="1" applyFont="1" applyAlignment="1">
      <alignment horizontal="left" vertical="center" wrapText="1"/>
    </xf>
    <xf numFmtId="0" fontId="25" fillId="0" borderId="2" xfId="1" quotePrefix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26" fillId="0" borderId="2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7" fillId="0" borderId="16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1" fillId="0" borderId="23" xfId="1" applyBorder="1"/>
    <xf numFmtId="0" fontId="26" fillId="0" borderId="26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6" fillId="0" borderId="16" xfId="0" quotePrefix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1" fillId="0" borderId="0" xfId="1" applyAlignment="1">
      <alignment vertical="center" wrapText="1"/>
    </xf>
    <xf numFmtId="0" fontId="30" fillId="0" borderId="2" xfId="0" quotePrefix="1" applyFont="1" applyBorder="1" applyAlignment="1">
      <alignment horizontal="left" vertical="center"/>
    </xf>
    <xf numFmtId="0" fontId="31" fillId="0" borderId="2" xfId="0" quotePrefix="1" applyFont="1" applyBorder="1" applyAlignment="1">
      <alignment horizontal="center" vertical="center"/>
    </xf>
    <xf numFmtId="0" fontId="30" fillId="0" borderId="2" xfId="0" applyFont="1" applyBorder="1" applyAlignment="1">
      <alignment vertical="center"/>
    </xf>
    <xf numFmtId="0" fontId="21" fillId="0" borderId="0" xfId="1" quotePrefix="1" applyFont="1" applyAlignment="1">
      <alignment horizontal="right" vertical="center"/>
    </xf>
    <xf numFmtId="0" fontId="10" fillId="0" borderId="9" xfId="1" quotePrefix="1" applyFont="1" applyBorder="1" applyAlignment="1">
      <alignment horizontal="center" vertical="center" wrapText="1"/>
    </xf>
    <xf numFmtId="0" fontId="13" fillId="0" borderId="9" xfId="1" quotePrefix="1" applyFont="1" applyBorder="1" applyAlignment="1">
      <alignment horizontal="left" vertical="center" wrapText="1"/>
    </xf>
    <xf numFmtId="0" fontId="4" fillId="0" borderId="9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" fillId="0" borderId="0" xfId="1"/>
    <xf numFmtId="0" fontId="1" fillId="0" borderId="0" xfId="1" quotePrefix="1" applyAlignment="1">
      <alignment horizontal="left"/>
    </xf>
    <xf numFmtId="164" fontId="6" fillId="3" borderId="2" xfId="1" applyNumberFormat="1" applyFont="1" applyFill="1" applyBorder="1" applyAlignment="1">
      <alignment horizontal="center" vertical="center"/>
    </xf>
    <xf numFmtId="0" fontId="10" fillId="0" borderId="0" xfId="1" applyFont="1" applyBorder="1" applyAlignment="1">
      <alignment horizontal="center" vertical="center" wrapText="1"/>
    </xf>
    <xf numFmtId="0" fontId="13" fillId="0" borderId="0" xfId="1" quotePrefix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164" fontId="10" fillId="0" borderId="0" xfId="1" applyNumberFormat="1" applyFont="1" applyFill="1" applyBorder="1" applyAlignment="1">
      <alignment horizontal="center" vertical="center"/>
    </xf>
    <xf numFmtId="0" fontId="10" fillId="0" borderId="0" xfId="1" quotePrefix="1" applyFont="1" applyBorder="1" applyAlignment="1">
      <alignment horizontal="center" vertical="center" wrapText="1"/>
    </xf>
    <xf numFmtId="0" fontId="17" fillId="0" borderId="0" xfId="1" quotePrefix="1" applyFont="1" applyAlignment="1">
      <alignment horizontal="left" vertical="center"/>
    </xf>
    <xf numFmtId="164" fontId="10" fillId="3" borderId="9" xfId="1" applyNumberFormat="1" applyFont="1" applyFill="1" applyBorder="1" applyAlignment="1">
      <alignment horizontal="center" vertical="center"/>
    </xf>
    <xf numFmtId="164" fontId="10" fillId="3" borderId="5" xfId="1" applyNumberFormat="1" applyFont="1" applyFill="1" applyBorder="1" applyAlignment="1">
      <alignment horizontal="center" vertical="center"/>
    </xf>
    <xf numFmtId="165" fontId="6" fillId="3" borderId="2" xfId="1" applyNumberFormat="1" applyFont="1" applyFill="1" applyBorder="1" applyAlignment="1">
      <alignment horizontal="center" vertical="center" wrapText="1"/>
    </xf>
    <xf numFmtId="165" fontId="10" fillId="3" borderId="9" xfId="1" applyNumberFormat="1" applyFont="1" applyFill="1" applyBorder="1" applyAlignment="1">
      <alignment horizontal="center" vertical="center" wrapText="1"/>
    </xf>
    <xf numFmtId="0" fontId="34" fillId="2" borderId="0" xfId="1" quotePrefix="1" applyFont="1" applyFill="1" applyAlignment="1">
      <alignment horizontal="left"/>
    </xf>
    <xf numFmtId="0" fontId="34" fillId="2" borderId="0" xfId="1" applyFont="1" applyFill="1"/>
    <xf numFmtId="0" fontId="33" fillId="0" borderId="0" xfId="1" applyFont="1" applyAlignment="1">
      <alignment horizontal="left"/>
    </xf>
    <xf numFmtId="0" fontId="33" fillId="0" borderId="0" xfId="1" quotePrefix="1" applyFont="1" applyAlignment="1">
      <alignment horizontal="left"/>
    </xf>
    <xf numFmtId="0" fontId="22" fillId="0" borderId="0" xfId="1" quotePrefix="1" applyFont="1" applyAlignment="1">
      <alignment horizontal="center" vertical="center"/>
    </xf>
    <xf numFmtId="165" fontId="10" fillId="2" borderId="11" xfId="1" quotePrefix="1" applyNumberFormat="1" applyFont="1" applyFill="1" applyBorder="1" applyAlignment="1" applyProtection="1">
      <alignment horizontal="center" vertical="center" wrapText="1"/>
      <protection locked="0"/>
    </xf>
    <xf numFmtId="165" fontId="10" fillId="2" borderId="3" xfId="1" quotePrefix="1" applyNumberFormat="1" applyFont="1" applyFill="1" applyBorder="1" applyAlignment="1" applyProtection="1">
      <alignment horizontal="center" vertical="center" wrapText="1"/>
      <protection locked="0"/>
    </xf>
    <xf numFmtId="165" fontId="10" fillId="2" borderId="2" xfId="1" quotePrefix="1" applyNumberFormat="1" applyFont="1" applyFill="1" applyBorder="1" applyAlignment="1" applyProtection="1">
      <alignment horizontal="center" vertical="center" wrapText="1"/>
      <protection locked="0"/>
    </xf>
    <xf numFmtId="4" fontId="10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1" applyProtection="1"/>
    <xf numFmtId="165" fontId="7" fillId="2" borderId="9" xfId="1" quotePrefix="1" applyNumberFormat="1" applyFont="1" applyFill="1" applyBorder="1" applyAlignment="1" applyProtection="1">
      <alignment horizontal="center" vertical="center" wrapText="1"/>
      <protection locked="0"/>
    </xf>
    <xf numFmtId="0" fontId="9" fillId="0" borderId="32" xfId="1" quotePrefix="1" applyFont="1" applyBorder="1" applyAlignment="1">
      <alignment horizontal="center" vertical="center" wrapText="1"/>
    </xf>
    <xf numFmtId="165" fontId="7" fillId="3" borderId="11" xfId="1" applyNumberFormat="1" applyFont="1" applyFill="1" applyBorder="1" applyAlignment="1">
      <alignment horizontal="center" vertical="center" wrapText="1"/>
    </xf>
    <xf numFmtId="165" fontId="10" fillId="3" borderId="11" xfId="1" applyNumberFormat="1" applyFont="1" applyFill="1" applyBorder="1" applyAlignment="1">
      <alignment horizontal="center" vertical="center" wrapText="1"/>
    </xf>
    <xf numFmtId="0" fontId="22" fillId="0" borderId="3" xfId="1" quotePrefix="1" applyFont="1" applyBorder="1" applyAlignment="1">
      <alignment vertical="center"/>
    </xf>
    <xf numFmtId="0" fontId="22" fillId="0" borderId="4" xfId="1" applyFont="1" applyBorder="1" applyAlignment="1">
      <alignment vertical="center"/>
    </xf>
    <xf numFmtId="0" fontId="22" fillId="0" borderId="5" xfId="1" applyFont="1" applyBorder="1" applyAlignment="1">
      <alignment vertical="center"/>
    </xf>
    <xf numFmtId="0" fontId="6" fillId="3" borderId="6" xfId="1" applyFont="1" applyFill="1" applyBorder="1" applyAlignment="1">
      <alignment horizontal="center" vertical="center"/>
    </xf>
    <xf numFmtId="0" fontId="1" fillId="0" borderId="0" xfId="1" applyBorder="1"/>
    <xf numFmtId="0" fontId="6" fillId="3" borderId="6" xfId="1" quotePrefix="1" applyFont="1" applyFill="1" applyBorder="1" applyAlignment="1">
      <alignment horizontal="center" vertical="center"/>
    </xf>
    <xf numFmtId="0" fontId="1" fillId="0" borderId="0" xfId="1" applyBorder="1" applyAlignment="1">
      <alignment horizontal="left" vertical="center" wrapText="1"/>
    </xf>
    <xf numFmtId="0" fontId="1" fillId="0" borderId="36" xfId="1" applyBorder="1" applyAlignment="1">
      <alignment horizontal="left" vertical="center" wrapText="1"/>
    </xf>
    <xf numFmtId="0" fontId="6" fillId="0" borderId="6" xfId="1" applyFont="1" applyBorder="1" applyAlignment="1">
      <alignment horizontal="center" vertical="center" wrapText="1"/>
    </xf>
    <xf numFmtId="164" fontId="6" fillId="3" borderId="11" xfId="1" applyNumberFormat="1" applyFont="1" applyFill="1" applyBorder="1" applyAlignment="1">
      <alignment horizontal="center" vertical="center" wrapText="1"/>
    </xf>
    <xf numFmtId="0" fontId="6" fillId="3" borderId="40" xfId="1" applyFont="1" applyFill="1" applyBorder="1" applyAlignment="1">
      <alignment horizontal="center" vertical="center"/>
    </xf>
    <xf numFmtId="4" fontId="10" fillId="0" borderId="9" xfId="1" applyNumberFormat="1" applyFont="1" applyFill="1" applyBorder="1" applyAlignment="1">
      <alignment horizontal="center" vertical="center" wrapText="1"/>
    </xf>
    <xf numFmtId="165" fontId="10" fillId="4" borderId="9" xfId="1" applyNumberFormat="1" applyFont="1" applyFill="1" applyBorder="1" applyAlignment="1">
      <alignment horizontal="center" vertical="center"/>
    </xf>
    <xf numFmtId="165" fontId="10" fillId="3" borderId="3" xfId="1" applyNumberFormat="1" applyFont="1" applyFill="1" applyBorder="1" applyAlignment="1">
      <alignment horizontal="center" vertical="center"/>
    </xf>
    <xf numFmtId="165" fontId="6" fillId="3" borderId="16" xfId="1" applyNumberFormat="1" applyFont="1" applyFill="1" applyBorder="1" applyAlignment="1">
      <alignment horizontal="center" vertical="center" wrapText="1"/>
    </xf>
    <xf numFmtId="0" fontId="35" fillId="0" borderId="41" xfId="0" applyFont="1" applyBorder="1"/>
    <xf numFmtId="165" fontId="6" fillId="0" borderId="6" xfId="1" applyNumberFormat="1" applyFont="1" applyFill="1" applyBorder="1" applyAlignment="1">
      <alignment horizontal="center" vertical="center" wrapText="1"/>
    </xf>
    <xf numFmtId="165" fontId="6" fillId="0" borderId="7" xfId="1" applyNumberFormat="1" applyFont="1" applyFill="1" applyBorder="1" applyAlignment="1">
      <alignment horizontal="center" vertical="center" wrapText="1"/>
    </xf>
    <xf numFmtId="165" fontId="6" fillId="0" borderId="7" xfId="1" quotePrefix="1" applyNumberFormat="1" applyFont="1" applyFill="1" applyBorder="1" applyAlignment="1">
      <alignment horizontal="center" vertical="center" wrapText="1"/>
    </xf>
    <xf numFmtId="0" fontId="6" fillId="0" borderId="36" xfId="1" quotePrefix="1" applyFont="1" applyBorder="1" applyAlignment="1">
      <alignment horizontal="right" vertical="center" wrapText="1"/>
    </xf>
    <xf numFmtId="0" fontId="6" fillId="0" borderId="0" xfId="1" applyFont="1" applyBorder="1" applyAlignment="1">
      <alignment horizontal="right" vertical="center" wrapText="1"/>
    </xf>
    <xf numFmtId="0" fontId="35" fillId="0" borderId="0" xfId="0" applyFont="1" applyBorder="1"/>
    <xf numFmtId="164" fontId="6" fillId="0" borderId="0" xfId="1" applyNumberFormat="1" applyFont="1" applyFill="1" applyBorder="1" applyAlignment="1">
      <alignment horizontal="center" vertical="center"/>
    </xf>
    <xf numFmtId="0" fontId="1" fillId="0" borderId="9" xfId="1" applyBorder="1" applyProtection="1">
      <protection locked="0"/>
    </xf>
    <xf numFmtId="0" fontId="1" fillId="0" borderId="2" xfId="1" applyBorder="1" applyProtection="1">
      <protection locked="0"/>
    </xf>
    <xf numFmtId="0" fontId="1" fillId="0" borderId="34" xfId="1" applyBorder="1" applyProtection="1">
      <protection locked="0"/>
    </xf>
    <xf numFmtId="0" fontId="1" fillId="0" borderId="2" xfId="1" applyFont="1" applyBorder="1" applyProtection="1">
      <protection locked="0"/>
    </xf>
    <xf numFmtId="0" fontId="9" fillId="0" borderId="40" xfId="1" applyFont="1" applyBorder="1" applyAlignment="1">
      <alignment horizontal="center" vertical="center" wrapText="1"/>
    </xf>
    <xf numFmtId="0" fontId="9" fillId="0" borderId="42" xfId="1" quotePrefix="1" applyFont="1" applyBorder="1" applyAlignment="1">
      <alignment horizontal="center" vertical="center" wrapText="1"/>
    </xf>
    <xf numFmtId="0" fontId="9" fillId="0" borderId="42" xfId="1" applyFont="1" applyBorder="1" applyAlignment="1">
      <alignment horizontal="center" vertical="center" wrapText="1"/>
    </xf>
    <xf numFmtId="0" fontId="9" fillId="0" borderId="37" xfId="1" quotePrefix="1" applyFont="1" applyBorder="1" applyAlignment="1">
      <alignment horizontal="center" vertical="center" wrapText="1"/>
    </xf>
    <xf numFmtId="0" fontId="9" fillId="0" borderId="43" xfId="1" quotePrefix="1" applyFont="1" applyBorder="1" applyAlignment="1">
      <alignment horizontal="center" vertical="center" wrapText="1"/>
    </xf>
    <xf numFmtId="165" fontId="7" fillId="2" borderId="2" xfId="1" quotePrefix="1" applyNumberFormat="1" applyFont="1" applyFill="1" applyBorder="1" applyAlignment="1" applyProtection="1">
      <alignment horizontal="center" vertical="center" wrapText="1"/>
      <protection locked="0"/>
    </xf>
    <xf numFmtId="165" fontId="7" fillId="3" borderId="2" xfId="1" applyNumberFormat="1" applyFont="1" applyFill="1" applyBorder="1" applyAlignment="1">
      <alignment horizontal="center" vertical="center" wrapText="1"/>
    </xf>
    <xf numFmtId="0" fontId="1" fillId="0" borderId="0" xfId="1" applyProtection="1">
      <protection locked="0"/>
    </xf>
    <xf numFmtId="0" fontId="27" fillId="0" borderId="12" xfId="0" quotePrefix="1" applyFont="1" applyBorder="1" applyAlignment="1">
      <alignment horizontal="center" vertical="center" wrapText="1"/>
    </xf>
    <xf numFmtId="0" fontId="12" fillId="3" borderId="35" xfId="1" quotePrefix="1" applyFont="1" applyFill="1" applyBorder="1" applyAlignment="1">
      <alignment horizontal="left" vertical="center" wrapText="1"/>
    </xf>
    <xf numFmtId="0" fontId="12" fillId="3" borderId="33" xfId="1" applyFont="1" applyFill="1" applyBorder="1" applyAlignment="1">
      <alignment horizontal="left" vertical="center"/>
    </xf>
    <xf numFmtId="0" fontId="12" fillId="3" borderId="10" xfId="1" applyFont="1" applyFill="1" applyBorder="1" applyAlignment="1">
      <alignment horizontal="left" vertical="center"/>
    </xf>
    <xf numFmtId="0" fontId="6" fillId="0" borderId="3" xfId="1" quotePrefix="1" applyFont="1" applyBorder="1" applyAlignment="1">
      <alignment horizontal="right" vertical="center" wrapText="1"/>
    </xf>
    <xf numFmtId="0" fontId="6" fillId="0" borderId="4" xfId="1" applyFont="1" applyBorder="1" applyAlignment="1">
      <alignment horizontal="right" vertical="center" wrapText="1"/>
    </xf>
    <xf numFmtId="0" fontId="6" fillId="0" borderId="5" xfId="1" applyFont="1" applyBorder="1" applyAlignment="1">
      <alignment horizontal="right" vertical="center" wrapText="1"/>
    </xf>
    <xf numFmtId="0" fontId="24" fillId="0" borderId="0" xfId="1" quotePrefix="1" applyFont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6" fillId="3" borderId="37" xfId="1" quotePrefix="1" applyFont="1" applyFill="1" applyBorder="1" applyAlignment="1">
      <alignment horizontal="left" vertical="center" wrapText="1"/>
    </xf>
    <xf numFmtId="0" fontId="6" fillId="3" borderId="38" xfId="1" quotePrefix="1" applyFont="1" applyFill="1" applyBorder="1" applyAlignment="1">
      <alignment horizontal="left" vertical="center" wrapText="1"/>
    </xf>
    <xf numFmtId="0" fontId="6" fillId="3" borderId="39" xfId="1" quotePrefix="1" applyFont="1" applyFill="1" applyBorder="1" applyAlignment="1">
      <alignment horizontal="left" vertical="center" wrapText="1"/>
    </xf>
    <xf numFmtId="0" fontId="11" fillId="0" borderId="3" xfId="1" quotePrefix="1" applyFont="1" applyBorder="1" applyAlignment="1">
      <alignment horizontal="left" vertical="center" wrapText="1"/>
    </xf>
    <xf numFmtId="0" fontId="11" fillId="0" borderId="4" xfId="1" quotePrefix="1" applyFont="1" applyBorder="1" applyAlignment="1">
      <alignment horizontal="left" vertical="center" wrapText="1"/>
    </xf>
    <xf numFmtId="0" fontId="11" fillId="0" borderId="5" xfId="1" quotePrefix="1" applyFont="1" applyBorder="1" applyAlignment="1">
      <alignment horizontal="left" vertical="center" wrapText="1"/>
    </xf>
    <xf numFmtId="0" fontId="33" fillId="0" borderId="0" xfId="1" applyFont="1" applyAlignment="1">
      <alignment horizontal="center" vertical="center"/>
    </xf>
    <xf numFmtId="0" fontId="32" fillId="0" borderId="0" xfId="1" quotePrefix="1" applyFont="1" applyBorder="1" applyAlignment="1">
      <alignment horizontal="center" vertical="center" wrapText="1"/>
    </xf>
    <xf numFmtId="0" fontId="5" fillId="0" borderId="0" xfId="1" quotePrefix="1" applyFont="1" applyBorder="1" applyAlignment="1">
      <alignment horizontal="center" vertical="center" wrapText="1"/>
    </xf>
    <xf numFmtId="0" fontId="22" fillId="0" borderId="3" xfId="1" quotePrefix="1" applyFont="1" applyBorder="1" applyAlignment="1">
      <alignment horizontal="left" vertical="center"/>
    </xf>
    <xf numFmtId="0" fontId="22" fillId="0" borderId="4" xfId="1" quotePrefix="1" applyFont="1" applyBorder="1" applyAlignment="1">
      <alignment horizontal="left" vertical="center"/>
    </xf>
    <xf numFmtId="0" fontId="22" fillId="0" borderId="5" xfId="1" quotePrefix="1" applyFont="1" applyBorder="1" applyAlignment="1">
      <alignment horizontal="left" vertical="center"/>
    </xf>
    <xf numFmtId="0" fontId="6" fillId="3" borderId="32" xfId="1" quotePrefix="1" applyFont="1" applyFill="1" applyBorder="1" applyAlignment="1">
      <alignment horizontal="left" vertical="center" wrapText="1"/>
    </xf>
    <xf numFmtId="0" fontId="6" fillId="3" borderId="33" xfId="1" quotePrefix="1" applyFont="1" applyFill="1" applyBorder="1" applyAlignment="1">
      <alignment horizontal="left" vertical="center" wrapText="1"/>
    </xf>
    <xf numFmtId="0" fontId="6" fillId="3" borderId="10" xfId="1" quotePrefix="1" applyFont="1" applyFill="1" applyBorder="1" applyAlignment="1">
      <alignment horizontal="left" vertical="center" wrapText="1"/>
    </xf>
    <xf numFmtId="0" fontId="3" fillId="2" borderId="3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0" fontId="3" fillId="2" borderId="5" xfId="1" applyFont="1" applyFill="1" applyBorder="1" applyAlignment="1" applyProtection="1">
      <alignment horizontal="center" vertical="center"/>
      <protection locked="0"/>
    </xf>
    <xf numFmtId="0" fontId="11" fillId="0" borderId="29" xfId="1" quotePrefix="1" applyFont="1" applyBorder="1" applyAlignment="1">
      <alignment horizontal="left" vertical="center" wrapText="1"/>
    </xf>
    <xf numFmtId="0" fontId="11" fillId="0" borderId="30" xfId="1" quotePrefix="1" applyFont="1" applyBorder="1" applyAlignment="1">
      <alignment horizontal="left" vertical="center" wrapText="1"/>
    </xf>
    <xf numFmtId="0" fontId="11" fillId="0" borderId="31" xfId="1" quotePrefix="1" applyFont="1" applyBorder="1" applyAlignment="1">
      <alignment horizontal="left" vertical="center" wrapText="1"/>
    </xf>
    <xf numFmtId="0" fontId="11" fillId="0" borderId="11" xfId="1" quotePrefix="1" applyFont="1" applyBorder="1" applyAlignment="1">
      <alignment horizontal="left" vertical="center" wrapText="1"/>
    </xf>
    <xf numFmtId="0" fontId="11" fillId="0" borderId="1" xfId="1" quotePrefix="1" applyFont="1" applyBorder="1" applyAlignment="1">
      <alignment horizontal="left" vertical="center" wrapText="1"/>
    </xf>
    <xf numFmtId="0" fontId="11" fillId="0" borderId="28" xfId="1" quotePrefix="1" applyFont="1" applyBorder="1" applyAlignment="1">
      <alignment horizontal="left" vertical="center" wrapText="1"/>
    </xf>
    <xf numFmtId="0" fontId="28" fillId="0" borderId="0" xfId="1" quotePrefix="1" applyFont="1" applyAlignment="1">
      <alignment horizontal="center"/>
    </xf>
    <xf numFmtId="0" fontId="28" fillId="0" borderId="0" xfId="1" applyFont="1" applyAlignment="1">
      <alignment horizontal="center"/>
    </xf>
    <xf numFmtId="0" fontId="15" fillId="0" borderId="0" xfId="1" quotePrefix="1" applyFont="1" applyBorder="1" applyAlignment="1">
      <alignment horizontal="center" vertical="center" wrapText="1"/>
    </xf>
    <xf numFmtId="0" fontId="2" fillId="0" borderId="0" xfId="1" quotePrefix="1" applyFont="1" applyAlignment="1">
      <alignment horizontal="left" vertical="center" wrapText="1"/>
    </xf>
    <xf numFmtId="0" fontId="1" fillId="0" borderId="0" xfId="1" quotePrefix="1" applyFont="1" applyAlignment="1">
      <alignment horizontal="left" vertical="center" wrapText="1"/>
    </xf>
    <xf numFmtId="0" fontId="8" fillId="0" borderId="21" xfId="1" quotePrefix="1" applyFont="1" applyBorder="1" applyAlignment="1">
      <alignment horizontal="left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</cellXfs>
  <cellStyles count="2">
    <cellStyle name="Normálna" xfId="0" builtinId="0"/>
    <cellStyle name="Normálna 2" xfId="1" xr:uid="{0E6AE720-6D5C-4C8D-A9C6-647BC80A0A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A5CD6-67DB-43F6-A9C8-0DDD8AE02C23}">
  <sheetPr>
    <pageSetUpPr fitToPage="1"/>
  </sheetPr>
  <dimension ref="B1:N116"/>
  <sheetViews>
    <sheetView tabSelected="1" topLeftCell="A22" zoomScaleNormal="100" zoomScaleSheetLayoutView="100" workbookViewId="0">
      <selection activeCell="I27" sqref="I27"/>
    </sheetView>
  </sheetViews>
  <sheetFormatPr defaultRowHeight="12.75" x14ac:dyDescent="0.2"/>
  <cols>
    <col min="1" max="1" width="1.42578125" style="1" customWidth="1"/>
    <col min="2" max="2" width="9.140625" style="1"/>
    <col min="3" max="3" width="21" style="1" customWidth="1"/>
    <col min="4" max="4" width="10.85546875" style="1" customWidth="1"/>
    <col min="5" max="8" width="9.140625" style="1"/>
    <col min="9" max="9" width="10" style="1" bestFit="1" customWidth="1"/>
    <col min="10" max="10" width="19.42578125" style="1" customWidth="1"/>
    <col min="11" max="11" width="24.85546875" style="1" customWidth="1"/>
    <col min="12" max="12" width="11.28515625" style="1" bestFit="1" customWidth="1"/>
    <col min="13" max="256" width="9.140625" style="1"/>
    <col min="257" max="257" width="1.42578125" style="1" customWidth="1"/>
    <col min="258" max="258" width="9.140625" style="1"/>
    <col min="259" max="259" width="21" style="1" customWidth="1"/>
    <col min="260" max="260" width="10.85546875" style="1" customWidth="1"/>
    <col min="261" max="264" width="9.140625" style="1"/>
    <col min="265" max="265" width="10" style="1" bestFit="1" customWidth="1"/>
    <col min="266" max="266" width="19.42578125" style="1" customWidth="1"/>
    <col min="267" max="267" width="14.42578125" style="1" customWidth="1"/>
    <col min="268" max="268" width="11.28515625" style="1" bestFit="1" customWidth="1"/>
    <col min="269" max="512" width="9.140625" style="1"/>
    <col min="513" max="513" width="1.42578125" style="1" customWidth="1"/>
    <col min="514" max="514" width="9.140625" style="1"/>
    <col min="515" max="515" width="21" style="1" customWidth="1"/>
    <col min="516" max="516" width="10.85546875" style="1" customWidth="1"/>
    <col min="517" max="520" width="9.140625" style="1"/>
    <col min="521" max="521" width="10" style="1" bestFit="1" customWidth="1"/>
    <col min="522" max="522" width="19.42578125" style="1" customWidth="1"/>
    <col min="523" max="523" width="14.42578125" style="1" customWidth="1"/>
    <col min="524" max="524" width="11.28515625" style="1" bestFit="1" customWidth="1"/>
    <col min="525" max="768" width="9.140625" style="1"/>
    <col min="769" max="769" width="1.42578125" style="1" customWidth="1"/>
    <col min="770" max="770" width="9.140625" style="1"/>
    <col min="771" max="771" width="21" style="1" customWidth="1"/>
    <col min="772" max="772" width="10.85546875" style="1" customWidth="1"/>
    <col min="773" max="776" width="9.140625" style="1"/>
    <col min="777" max="777" width="10" style="1" bestFit="1" customWidth="1"/>
    <col min="778" max="778" width="19.42578125" style="1" customWidth="1"/>
    <col min="779" max="779" width="14.42578125" style="1" customWidth="1"/>
    <col min="780" max="780" width="11.28515625" style="1" bestFit="1" customWidth="1"/>
    <col min="781" max="1024" width="9.140625" style="1"/>
    <col min="1025" max="1025" width="1.42578125" style="1" customWidth="1"/>
    <col min="1026" max="1026" width="9.140625" style="1"/>
    <col min="1027" max="1027" width="21" style="1" customWidth="1"/>
    <col min="1028" max="1028" width="10.85546875" style="1" customWidth="1"/>
    <col min="1029" max="1032" width="9.140625" style="1"/>
    <col min="1033" max="1033" width="10" style="1" bestFit="1" customWidth="1"/>
    <col min="1034" max="1034" width="19.42578125" style="1" customWidth="1"/>
    <col min="1035" max="1035" width="14.42578125" style="1" customWidth="1"/>
    <col min="1036" max="1036" width="11.28515625" style="1" bestFit="1" customWidth="1"/>
    <col min="1037" max="1280" width="9.140625" style="1"/>
    <col min="1281" max="1281" width="1.42578125" style="1" customWidth="1"/>
    <col min="1282" max="1282" width="9.140625" style="1"/>
    <col min="1283" max="1283" width="21" style="1" customWidth="1"/>
    <col min="1284" max="1284" width="10.85546875" style="1" customWidth="1"/>
    <col min="1285" max="1288" width="9.140625" style="1"/>
    <col min="1289" max="1289" width="10" style="1" bestFit="1" customWidth="1"/>
    <col min="1290" max="1290" width="19.42578125" style="1" customWidth="1"/>
    <col min="1291" max="1291" width="14.42578125" style="1" customWidth="1"/>
    <col min="1292" max="1292" width="11.28515625" style="1" bestFit="1" customWidth="1"/>
    <col min="1293" max="1536" width="9.140625" style="1"/>
    <col min="1537" max="1537" width="1.42578125" style="1" customWidth="1"/>
    <col min="1538" max="1538" width="9.140625" style="1"/>
    <col min="1539" max="1539" width="21" style="1" customWidth="1"/>
    <col min="1540" max="1540" width="10.85546875" style="1" customWidth="1"/>
    <col min="1541" max="1544" width="9.140625" style="1"/>
    <col min="1545" max="1545" width="10" style="1" bestFit="1" customWidth="1"/>
    <col min="1546" max="1546" width="19.42578125" style="1" customWidth="1"/>
    <col min="1547" max="1547" width="14.42578125" style="1" customWidth="1"/>
    <col min="1548" max="1548" width="11.28515625" style="1" bestFit="1" customWidth="1"/>
    <col min="1549" max="1792" width="9.140625" style="1"/>
    <col min="1793" max="1793" width="1.42578125" style="1" customWidth="1"/>
    <col min="1794" max="1794" width="9.140625" style="1"/>
    <col min="1795" max="1795" width="21" style="1" customWidth="1"/>
    <col min="1796" max="1796" width="10.85546875" style="1" customWidth="1"/>
    <col min="1797" max="1800" width="9.140625" style="1"/>
    <col min="1801" max="1801" width="10" style="1" bestFit="1" customWidth="1"/>
    <col min="1802" max="1802" width="19.42578125" style="1" customWidth="1"/>
    <col min="1803" max="1803" width="14.42578125" style="1" customWidth="1"/>
    <col min="1804" max="1804" width="11.28515625" style="1" bestFit="1" customWidth="1"/>
    <col min="1805" max="2048" width="9.140625" style="1"/>
    <col min="2049" max="2049" width="1.42578125" style="1" customWidth="1"/>
    <col min="2050" max="2050" width="9.140625" style="1"/>
    <col min="2051" max="2051" width="21" style="1" customWidth="1"/>
    <col min="2052" max="2052" width="10.85546875" style="1" customWidth="1"/>
    <col min="2053" max="2056" width="9.140625" style="1"/>
    <col min="2057" max="2057" width="10" style="1" bestFit="1" customWidth="1"/>
    <col min="2058" max="2058" width="19.42578125" style="1" customWidth="1"/>
    <col min="2059" max="2059" width="14.42578125" style="1" customWidth="1"/>
    <col min="2060" max="2060" width="11.28515625" style="1" bestFit="1" customWidth="1"/>
    <col min="2061" max="2304" width="9.140625" style="1"/>
    <col min="2305" max="2305" width="1.42578125" style="1" customWidth="1"/>
    <col min="2306" max="2306" width="9.140625" style="1"/>
    <col min="2307" max="2307" width="21" style="1" customWidth="1"/>
    <col min="2308" max="2308" width="10.85546875" style="1" customWidth="1"/>
    <col min="2309" max="2312" width="9.140625" style="1"/>
    <col min="2313" max="2313" width="10" style="1" bestFit="1" customWidth="1"/>
    <col min="2314" max="2314" width="19.42578125" style="1" customWidth="1"/>
    <col min="2315" max="2315" width="14.42578125" style="1" customWidth="1"/>
    <col min="2316" max="2316" width="11.28515625" style="1" bestFit="1" customWidth="1"/>
    <col min="2317" max="2560" width="9.140625" style="1"/>
    <col min="2561" max="2561" width="1.42578125" style="1" customWidth="1"/>
    <col min="2562" max="2562" width="9.140625" style="1"/>
    <col min="2563" max="2563" width="21" style="1" customWidth="1"/>
    <col min="2564" max="2564" width="10.85546875" style="1" customWidth="1"/>
    <col min="2565" max="2568" width="9.140625" style="1"/>
    <col min="2569" max="2569" width="10" style="1" bestFit="1" customWidth="1"/>
    <col min="2570" max="2570" width="19.42578125" style="1" customWidth="1"/>
    <col min="2571" max="2571" width="14.42578125" style="1" customWidth="1"/>
    <col min="2572" max="2572" width="11.28515625" style="1" bestFit="1" customWidth="1"/>
    <col min="2573" max="2816" width="9.140625" style="1"/>
    <col min="2817" max="2817" width="1.42578125" style="1" customWidth="1"/>
    <col min="2818" max="2818" width="9.140625" style="1"/>
    <col min="2819" max="2819" width="21" style="1" customWidth="1"/>
    <col min="2820" max="2820" width="10.85546875" style="1" customWidth="1"/>
    <col min="2821" max="2824" width="9.140625" style="1"/>
    <col min="2825" max="2825" width="10" style="1" bestFit="1" customWidth="1"/>
    <col min="2826" max="2826" width="19.42578125" style="1" customWidth="1"/>
    <col min="2827" max="2827" width="14.42578125" style="1" customWidth="1"/>
    <col min="2828" max="2828" width="11.28515625" style="1" bestFit="1" customWidth="1"/>
    <col min="2829" max="3072" width="9.140625" style="1"/>
    <col min="3073" max="3073" width="1.42578125" style="1" customWidth="1"/>
    <col min="3074" max="3074" width="9.140625" style="1"/>
    <col min="3075" max="3075" width="21" style="1" customWidth="1"/>
    <col min="3076" max="3076" width="10.85546875" style="1" customWidth="1"/>
    <col min="3077" max="3080" width="9.140625" style="1"/>
    <col min="3081" max="3081" width="10" style="1" bestFit="1" customWidth="1"/>
    <col min="3082" max="3082" width="19.42578125" style="1" customWidth="1"/>
    <col min="3083" max="3083" width="14.42578125" style="1" customWidth="1"/>
    <col min="3084" max="3084" width="11.28515625" style="1" bestFit="1" customWidth="1"/>
    <col min="3085" max="3328" width="9.140625" style="1"/>
    <col min="3329" max="3329" width="1.42578125" style="1" customWidth="1"/>
    <col min="3330" max="3330" width="9.140625" style="1"/>
    <col min="3331" max="3331" width="21" style="1" customWidth="1"/>
    <col min="3332" max="3332" width="10.85546875" style="1" customWidth="1"/>
    <col min="3333" max="3336" width="9.140625" style="1"/>
    <col min="3337" max="3337" width="10" style="1" bestFit="1" customWidth="1"/>
    <col min="3338" max="3338" width="19.42578125" style="1" customWidth="1"/>
    <col min="3339" max="3339" width="14.42578125" style="1" customWidth="1"/>
    <col min="3340" max="3340" width="11.28515625" style="1" bestFit="1" customWidth="1"/>
    <col min="3341" max="3584" width="9.140625" style="1"/>
    <col min="3585" max="3585" width="1.42578125" style="1" customWidth="1"/>
    <col min="3586" max="3586" width="9.140625" style="1"/>
    <col min="3587" max="3587" width="21" style="1" customWidth="1"/>
    <col min="3588" max="3588" width="10.85546875" style="1" customWidth="1"/>
    <col min="3589" max="3592" width="9.140625" style="1"/>
    <col min="3593" max="3593" width="10" style="1" bestFit="1" customWidth="1"/>
    <col min="3594" max="3594" width="19.42578125" style="1" customWidth="1"/>
    <col min="3595" max="3595" width="14.42578125" style="1" customWidth="1"/>
    <col min="3596" max="3596" width="11.28515625" style="1" bestFit="1" customWidth="1"/>
    <col min="3597" max="3840" width="9.140625" style="1"/>
    <col min="3841" max="3841" width="1.42578125" style="1" customWidth="1"/>
    <col min="3842" max="3842" width="9.140625" style="1"/>
    <col min="3843" max="3843" width="21" style="1" customWidth="1"/>
    <col min="3844" max="3844" width="10.85546875" style="1" customWidth="1"/>
    <col min="3845" max="3848" width="9.140625" style="1"/>
    <col min="3849" max="3849" width="10" style="1" bestFit="1" customWidth="1"/>
    <col min="3850" max="3850" width="19.42578125" style="1" customWidth="1"/>
    <col min="3851" max="3851" width="14.42578125" style="1" customWidth="1"/>
    <col min="3852" max="3852" width="11.28515625" style="1" bestFit="1" customWidth="1"/>
    <col min="3853" max="4096" width="9.140625" style="1"/>
    <col min="4097" max="4097" width="1.42578125" style="1" customWidth="1"/>
    <col min="4098" max="4098" width="9.140625" style="1"/>
    <col min="4099" max="4099" width="21" style="1" customWidth="1"/>
    <col min="4100" max="4100" width="10.85546875" style="1" customWidth="1"/>
    <col min="4101" max="4104" width="9.140625" style="1"/>
    <col min="4105" max="4105" width="10" style="1" bestFit="1" customWidth="1"/>
    <col min="4106" max="4106" width="19.42578125" style="1" customWidth="1"/>
    <col min="4107" max="4107" width="14.42578125" style="1" customWidth="1"/>
    <col min="4108" max="4108" width="11.28515625" style="1" bestFit="1" customWidth="1"/>
    <col min="4109" max="4352" width="9.140625" style="1"/>
    <col min="4353" max="4353" width="1.42578125" style="1" customWidth="1"/>
    <col min="4354" max="4354" width="9.140625" style="1"/>
    <col min="4355" max="4355" width="21" style="1" customWidth="1"/>
    <col min="4356" max="4356" width="10.85546875" style="1" customWidth="1"/>
    <col min="4357" max="4360" width="9.140625" style="1"/>
    <col min="4361" max="4361" width="10" style="1" bestFit="1" customWidth="1"/>
    <col min="4362" max="4362" width="19.42578125" style="1" customWidth="1"/>
    <col min="4363" max="4363" width="14.42578125" style="1" customWidth="1"/>
    <col min="4364" max="4364" width="11.28515625" style="1" bestFit="1" customWidth="1"/>
    <col min="4365" max="4608" width="9.140625" style="1"/>
    <col min="4609" max="4609" width="1.42578125" style="1" customWidth="1"/>
    <col min="4610" max="4610" width="9.140625" style="1"/>
    <col min="4611" max="4611" width="21" style="1" customWidth="1"/>
    <col min="4612" max="4612" width="10.85546875" style="1" customWidth="1"/>
    <col min="4613" max="4616" width="9.140625" style="1"/>
    <col min="4617" max="4617" width="10" style="1" bestFit="1" customWidth="1"/>
    <col min="4618" max="4618" width="19.42578125" style="1" customWidth="1"/>
    <col min="4619" max="4619" width="14.42578125" style="1" customWidth="1"/>
    <col min="4620" max="4620" width="11.28515625" style="1" bestFit="1" customWidth="1"/>
    <col min="4621" max="4864" width="9.140625" style="1"/>
    <col min="4865" max="4865" width="1.42578125" style="1" customWidth="1"/>
    <col min="4866" max="4866" width="9.140625" style="1"/>
    <col min="4867" max="4867" width="21" style="1" customWidth="1"/>
    <col min="4868" max="4868" width="10.85546875" style="1" customWidth="1"/>
    <col min="4869" max="4872" width="9.140625" style="1"/>
    <col min="4873" max="4873" width="10" style="1" bestFit="1" customWidth="1"/>
    <col min="4874" max="4874" width="19.42578125" style="1" customWidth="1"/>
    <col min="4875" max="4875" width="14.42578125" style="1" customWidth="1"/>
    <col min="4876" max="4876" width="11.28515625" style="1" bestFit="1" customWidth="1"/>
    <col min="4877" max="5120" width="9.140625" style="1"/>
    <col min="5121" max="5121" width="1.42578125" style="1" customWidth="1"/>
    <col min="5122" max="5122" width="9.140625" style="1"/>
    <col min="5123" max="5123" width="21" style="1" customWidth="1"/>
    <col min="5124" max="5124" width="10.85546875" style="1" customWidth="1"/>
    <col min="5125" max="5128" width="9.140625" style="1"/>
    <col min="5129" max="5129" width="10" style="1" bestFit="1" customWidth="1"/>
    <col min="5130" max="5130" width="19.42578125" style="1" customWidth="1"/>
    <col min="5131" max="5131" width="14.42578125" style="1" customWidth="1"/>
    <col min="5132" max="5132" width="11.28515625" style="1" bestFit="1" customWidth="1"/>
    <col min="5133" max="5376" width="9.140625" style="1"/>
    <col min="5377" max="5377" width="1.42578125" style="1" customWidth="1"/>
    <col min="5378" max="5378" width="9.140625" style="1"/>
    <col min="5379" max="5379" width="21" style="1" customWidth="1"/>
    <col min="5380" max="5380" width="10.85546875" style="1" customWidth="1"/>
    <col min="5381" max="5384" width="9.140625" style="1"/>
    <col min="5385" max="5385" width="10" style="1" bestFit="1" customWidth="1"/>
    <col min="5386" max="5386" width="19.42578125" style="1" customWidth="1"/>
    <col min="5387" max="5387" width="14.42578125" style="1" customWidth="1"/>
    <col min="5388" max="5388" width="11.28515625" style="1" bestFit="1" customWidth="1"/>
    <col min="5389" max="5632" width="9.140625" style="1"/>
    <col min="5633" max="5633" width="1.42578125" style="1" customWidth="1"/>
    <col min="5634" max="5634" width="9.140625" style="1"/>
    <col min="5635" max="5635" width="21" style="1" customWidth="1"/>
    <col min="5636" max="5636" width="10.85546875" style="1" customWidth="1"/>
    <col min="5637" max="5640" width="9.140625" style="1"/>
    <col min="5641" max="5641" width="10" style="1" bestFit="1" customWidth="1"/>
    <col min="5642" max="5642" width="19.42578125" style="1" customWidth="1"/>
    <col min="5643" max="5643" width="14.42578125" style="1" customWidth="1"/>
    <col min="5644" max="5644" width="11.28515625" style="1" bestFit="1" customWidth="1"/>
    <col min="5645" max="5888" width="9.140625" style="1"/>
    <col min="5889" max="5889" width="1.42578125" style="1" customWidth="1"/>
    <col min="5890" max="5890" width="9.140625" style="1"/>
    <col min="5891" max="5891" width="21" style="1" customWidth="1"/>
    <col min="5892" max="5892" width="10.85546875" style="1" customWidth="1"/>
    <col min="5893" max="5896" width="9.140625" style="1"/>
    <col min="5897" max="5897" width="10" style="1" bestFit="1" customWidth="1"/>
    <col min="5898" max="5898" width="19.42578125" style="1" customWidth="1"/>
    <col min="5899" max="5899" width="14.42578125" style="1" customWidth="1"/>
    <col min="5900" max="5900" width="11.28515625" style="1" bestFit="1" customWidth="1"/>
    <col min="5901" max="6144" width="9.140625" style="1"/>
    <col min="6145" max="6145" width="1.42578125" style="1" customWidth="1"/>
    <col min="6146" max="6146" width="9.140625" style="1"/>
    <col min="6147" max="6147" width="21" style="1" customWidth="1"/>
    <col min="6148" max="6148" width="10.85546875" style="1" customWidth="1"/>
    <col min="6149" max="6152" width="9.140625" style="1"/>
    <col min="6153" max="6153" width="10" style="1" bestFit="1" customWidth="1"/>
    <col min="6154" max="6154" width="19.42578125" style="1" customWidth="1"/>
    <col min="6155" max="6155" width="14.42578125" style="1" customWidth="1"/>
    <col min="6156" max="6156" width="11.28515625" style="1" bestFit="1" customWidth="1"/>
    <col min="6157" max="6400" width="9.140625" style="1"/>
    <col min="6401" max="6401" width="1.42578125" style="1" customWidth="1"/>
    <col min="6402" max="6402" width="9.140625" style="1"/>
    <col min="6403" max="6403" width="21" style="1" customWidth="1"/>
    <col min="6404" max="6404" width="10.85546875" style="1" customWidth="1"/>
    <col min="6405" max="6408" width="9.140625" style="1"/>
    <col min="6409" max="6409" width="10" style="1" bestFit="1" customWidth="1"/>
    <col min="6410" max="6410" width="19.42578125" style="1" customWidth="1"/>
    <col min="6411" max="6411" width="14.42578125" style="1" customWidth="1"/>
    <col min="6412" max="6412" width="11.28515625" style="1" bestFit="1" customWidth="1"/>
    <col min="6413" max="6656" width="9.140625" style="1"/>
    <col min="6657" max="6657" width="1.42578125" style="1" customWidth="1"/>
    <col min="6658" max="6658" width="9.140625" style="1"/>
    <col min="6659" max="6659" width="21" style="1" customWidth="1"/>
    <col min="6660" max="6660" width="10.85546875" style="1" customWidth="1"/>
    <col min="6661" max="6664" width="9.140625" style="1"/>
    <col min="6665" max="6665" width="10" style="1" bestFit="1" customWidth="1"/>
    <col min="6666" max="6666" width="19.42578125" style="1" customWidth="1"/>
    <col min="6667" max="6667" width="14.42578125" style="1" customWidth="1"/>
    <col min="6668" max="6668" width="11.28515625" style="1" bestFit="1" customWidth="1"/>
    <col min="6669" max="6912" width="9.140625" style="1"/>
    <col min="6913" max="6913" width="1.42578125" style="1" customWidth="1"/>
    <col min="6914" max="6914" width="9.140625" style="1"/>
    <col min="6915" max="6915" width="21" style="1" customWidth="1"/>
    <col min="6916" max="6916" width="10.85546875" style="1" customWidth="1"/>
    <col min="6917" max="6920" width="9.140625" style="1"/>
    <col min="6921" max="6921" width="10" style="1" bestFit="1" customWidth="1"/>
    <col min="6922" max="6922" width="19.42578125" style="1" customWidth="1"/>
    <col min="6923" max="6923" width="14.42578125" style="1" customWidth="1"/>
    <col min="6924" max="6924" width="11.28515625" style="1" bestFit="1" customWidth="1"/>
    <col min="6925" max="7168" width="9.140625" style="1"/>
    <col min="7169" max="7169" width="1.42578125" style="1" customWidth="1"/>
    <col min="7170" max="7170" width="9.140625" style="1"/>
    <col min="7171" max="7171" width="21" style="1" customWidth="1"/>
    <col min="7172" max="7172" width="10.85546875" style="1" customWidth="1"/>
    <col min="7173" max="7176" width="9.140625" style="1"/>
    <col min="7177" max="7177" width="10" style="1" bestFit="1" customWidth="1"/>
    <col min="7178" max="7178" width="19.42578125" style="1" customWidth="1"/>
    <col min="7179" max="7179" width="14.42578125" style="1" customWidth="1"/>
    <col min="7180" max="7180" width="11.28515625" style="1" bestFit="1" customWidth="1"/>
    <col min="7181" max="7424" width="9.140625" style="1"/>
    <col min="7425" max="7425" width="1.42578125" style="1" customWidth="1"/>
    <col min="7426" max="7426" width="9.140625" style="1"/>
    <col min="7427" max="7427" width="21" style="1" customWidth="1"/>
    <col min="7428" max="7428" width="10.85546875" style="1" customWidth="1"/>
    <col min="7429" max="7432" width="9.140625" style="1"/>
    <col min="7433" max="7433" width="10" style="1" bestFit="1" customWidth="1"/>
    <col min="7434" max="7434" width="19.42578125" style="1" customWidth="1"/>
    <col min="7435" max="7435" width="14.42578125" style="1" customWidth="1"/>
    <col min="7436" max="7436" width="11.28515625" style="1" bestFit="1" customWidth="1"/>
    <col min="7437" max="7680" width="9.140625" style="1"/>
    <col min="7681" max="7681" width="1.42578125" style="1" customWidth="1"/>
    <col min="7682" max="7682" width="9.140625" style="1"/>
    <col min="7683" max="7683" width="21" style="1" customWidth="1"/>
    <col min="7684" max="7684" width="10.85546875" style="1" customWidth="1"/>
    <col min="7685" max="7688" width="9.140625" style="1"/>
    <col min="7689" max="7689" width="10" style="1" bestFit="1" customWidth="1"/>
    <col min="7690" max="7690" width="19.42578125" style="1" customWidth="1"/>
    <col min="7691" max="7691" width="14.42578125" style="1" customWidth="1"/>
    <col min="7692" max="7692" width="11.28515625" style="1" bestFit="1" customWidth="1"/>
    <col min="7693" max="7936" width="9.140625" style="1"/>
    <col min="7937" max="7937" width="1.42578125" style="1" customWidth="1"/>
    <col min="7938" max="7938" width="9.140625" style="1"/>
    <col min="7939" max="7939" width="21" style="1" customWidth="1"/>
    <col min="7940" max="7940" width="10.85546875" style="1" customWidth="1"/>
    <col min="7941" max="7944" width="9.140625" style="1"/>
    <col min="7945" max="7945" width="10" style="1" bestFit="1" customWidth="1"/>
    <col min="7946" max="7946" width="19.42578125" style="1" customWidth="1"/>
    <col min="7947" max="7947" width="14.42578125" style="1" customWidth="1"/>
    <col min="7948" max="7948" width="11.28515625" style="1" bestFit="1" customWidth="1"/>
    <col min="7949" max="8192" width="9.140625" style="1"/>
    <col min="8193" max="8193" width="1.42578125" style="1" customWidth="1"/>
    <col min="8194" max="8194" width="9.140625" style="1"/>
    <col min="8195" max="8195" width="21" style="1" customWidth="1"/>
    <col min="8196" max="8196" width="10.85546875" style="1" customWidth="1"/>
    <col min="8197" max="8200" width="9.140625" style="1"/>
    <col min="8201" max="8201" width="10" style="1" bestFit="1" customWidth="1"/>
    <col min="8202" max="8202" width="19.42578125" style="1" customWidth="1"/>
    <col min="8203" max="8203" width="14.42578125" style="1" customWidth="1"/>
    <col min="8204" max="8204" width="11.28515625" style="1" bestFit="1" customWidth="1"/>
    <col min="8205" max="8448" width="9.140625" style="1"/>
    <col min="8449" max="8449" width="1.42578125" style="1" customWidth="1"/>
    <col min="8450" max="8450" width="9.140625" style="1"/>
    <col min="8451" max="8451" width="21" style="1" customWidth="1"/>
    <col min="8452" max="8452" width="10.85546875" style="1" customWidth="1"/>
    <col min="8453" max="8456" width="9.140625" style="1"/>
    <col min="8457" max="8457" width="10" style="1" bestFit="1" customWidth="1"/>
    <col min="8458" max="8458" width="19.42578125" style="1" customWidth="1"/>
    <col min="8459" max="8459" width="14.42578125" style="1" customWidth="1"/>
    <col min="8460" max="8460" width="11.28515625" style="1" bestFit="1" customWidth="1"/>
    <col min="8461" max="8704" width="9.140625" style="1"/>
    <col min="8705" max="8705" width="1.42578125" style="1" customWidth="1"/>
    <col min="8706" max="8706" width="9.140625" style="1"/>
    <col min="8707" max="8707" width="21" style="1" customWidth="1"/>
    <col min="8708" max="8708" width="10.85546875" style="1" customWidth="1"/>
    <col min="8709" max="8712" width="9.140625" style="1"/>
    <col min="8713" max="8713" width="10" style="1" bestFit="1" customWidth="1"/>
    <col min="8714" max="8714" width="19.42578125" style="1" customWidth="1"/>
    <col min="8715" max="8715" width="14.42578125" style="1" customWidth="1"/>
    <col min="8716" max="8716" width="11.28515625" style="1" bestFit="1" customWidth="1"/>
    <col min="8717" max="8960" width="9.140625" style="1"/>
    <col min="8961" max="8961" width="1.42578125" style="1" customWidth="1"/>
    <col min="8962" max="8962" width="9.140625" style="1"/>
    <col min="8963" max="8963" width="21" style="1" customWidth="1"/>
    <col min="8964" max="8964" width="10.85546875" style="1" customWidth="1"/>
    <col min="8965" max="8968" width="9.140625" style="1"/>
    <col min="8969" max="8969" width="10" style="1" bestFit="1" customWidth="1"/>
    <col min="8970" max="8970" width="19.42578125" style="1" customWidth="1"/>
    <col min="8971" max="8971" width="14.42578125" style="1" customWidth="1"/>
    <col min="8972" max="8972" width="11.28515625" style="1" bestFit="1" customWidth="1"/>
    <col min="8973" max="9216" width="9.140625" style="1"/>
    <col min="9217" max="9217" width="1.42578125" style="1" customWidth="1"/>
    <col min="9218" max="9218" width="9.140625" style="1"/>
    <col min="9219" max="9219" width="21" style="1" customWidth="1"/>
    <col min="9220" max="9220" width="10.85546875" style="1" customWidth="1"/>
    <col min="9221" max="9224" width="9.140625" style="1"/>
    <col min="9225" max="9225" width="10" style="1" bestFit="1" customWidth="1"/>
    <col min="9226" max="9226" width="19.42578125" style="1" customWidth="1"/>
    <col min="9227" max="9227" width="14.42578125" style="1" customWidth="1"/>
    <col min="9228" max="9228" width="11.28515625" style="1" bestFit="1" customWidth="1"/>
    <col min="9229" max="9472" width="9.140625" style="1"/>
    <col min="9473" max="9473" width="1.42578125" style="1" customWidth="1"/>
    <col min="9474" max="9474" width="9.140625" style="1"/>
    <col min="9475" max="9475" width="21" style="1" customWidth="1"/>
    <col min="9476" max="9476" width="10.85546875" style="1" customWidth="1"/>
    <col min="9477" max="9480" width="9.140625" style="1"/>
    <col min="9481" max="9481" width="10" style="1" bestFit="1" customWidth="1"/>
    <col min="9482" max="9482" width="19.42578125" style="1" customWidth="1"/>
    <col min="9483" max="9483" width="14.42578125" style="1" customWidth="1"/>
    <col min="9484" max="9484" width="11.28515625" style="1" bestFit="1" customWidth="1"/>
    <col min="9485" max="9728" width="9.140625" style="1"/>
    <col min="9729" max="9729" width="1.42578125" style="1" customWidth="1"/>
    <col min="9730" max="9730" width="9.140625" style="1"/>
    <col min="9731" max="9731" width="21" style="1" customWidth="1"/>
    <col min="9732" max="9732" width="10.85546875" style="1" customWidth="1"/>
    <col min="9733" max="9736" width="9.140625" style="1"/>
    <col min="9737" max="9737" width="10" style="1" bestFit="1" customWidth="1"/>
    <col min="9738" max="9738" width="19.42578125" style="1" customWidth="1"/>
    <col min="9739" max="9739" width="14.42578125" style="1" customWidth="1"/>
    <col min="9740" max="9740" width="11.28515625" style="1" bestFit="1" customWidth="1"/>
    <col min="9741" max="9984" width="9.140625" style="1"/>
    <col min="9985" max="9985" width="1.42578125" style="1" customWidth="1"/>
    <col min="9986" max="9986" width="9.140625" style="1"/>
    <col min="9987" max="9987" width="21" style="1" customWidth="1"/>
    <col min="9988" max="9988" width="10.85546875" style="1" customWidth="1"/>
    <col min="9989" max="9992" width="9.140625" style="1"/>
    <col min="9993" max="9993" width="10" style="1" bestFit="1" customWidth="1"/>
    <col min="9994" max="9994" width="19.42578125" style="1" customWidth="1"/>
    <col min="9995" max="9995" width="14.42578125" style="1" customWidth="1"/>
    <col min="9996" max="9996" width="11.28515625" style="1" bestFit="1" customWidth="1"/>
    <col min="9997" max="10240" width="9.140625" style="1"/>
    <col min="10241" max="10241" width="1.42578125" style="1" customWidth="1"/>
    <col min="10242" max="10242" width="9.140625" style="1"/>
    <col min="10243" max="10243" width="21" style="1" customWidth="1"/>
    <col min="10244" max="10244" width="10.85546875" style="1" customWidth="1"/>
    <col min="10245" max="10248" width="9.140625" style="1"/>
    <col min="10249" max="10249" width="10" style="1" bestFit="1" customWidth="1"/>
    <col min="10250" max="10250" width="19.42578125" style="1" customWidth="1"/>
    <col min="10251" max="10251" width="14.42578125" style="1" customWidth="1"/>
    <col min="10252" max="10252" width="11.28515625" style="1" bestFit="1" customWidth="1"/>
    <col min="10253" max="10496" width="9.140625" style="1"/>
    <col min="10497" max="10497" width="1.42578125" style="1" customWidth="1"/>
    <col min="10498" max="10498" width="9.140625" style="1"/>
    <col min="10499" max="10499" width="21" style="1" customWidth="1"/>
    <col min="10500" max="10500" width="10.85546875" style="1" customWidth="1"/>
    <col min="10501" max="10504" width="9.140625" style="1"/>
    <col min="10505" max="10505" width="10" style="1" bestFit="1" customWidth="1"/>
    <col min="10506" max="10506" width="19.42578125" style="1" customWidth="1"/>
    <col min="10507" max="10507" width="14.42578125" style="1" customWidth="1"/>
    <col min="10508" max="10508" width="11.28515625" style="1" bestFit="1" customWidth="1"/>
    <col min="10509" max="10752" width="9.140625" style="1"/>
    <col min="10753" max="10753" width="1.42578125" style="1" customWidth="1"/>
    <col min="10754" max="10754" width="9.140625" style="1"/>
    <col min="10755" max="10755" width="21" style="1" customWidth="1"/>
    <col min="10756" max="10756" width="10.85546875" style="1" customWidth="1"/>
    <col min="10757" max="10760" width="9.140625" style="1"/>
    <col min="10761" max="10761" width="10" style="1" bestFit="1" customWidth="1"/>
    <col min="10762" max="10762" width="19.42578125" style="1" customWidth="1"/>
    <col min="10763" max="10763" width="14.42578125" style="1" customWidth="1"/>
    <col min="10764" max="10764" width="11.28515625" style="1" bestFit="1" customWidth="1"/>
    <col min="10765" max="11008" width="9.140625" style="1"/>
    <col min="11009" max="11009" width="1.42578125" style="1" customWidth="1"/>
    <col min="11010" max="11010" width="9.140625" style="1"/>
    <col min="11011" max="11011" width="21" style="1" customWidth="1"/>
    <col min="11012" max="11012" width="10.85546875" style="1" customWidth="1"/>
    <col min="11013" max="11016" width="9.140625" style="1"/>
    <col min="11017" max="11017" width="10" style="1" bestFit="1" customWidth="1"/>
    <col min="11018" max="11018" width="19.42578125" style="1" customWidth="1"/>
    <col min="11019" max="11019" width="14.42578125" style="1" customWidth="1"/>
    <col min="11020" max="11020" width="11.28515625" style="1" bestFit="1" customWidth="1"/>
    <col min="11021" max="11264" width="9.140625" style="1"/>
    <col min="11265" max="11265" width="1.42578125" style="1" customWidth="1"/>
    <col min="11266" max="11266" width="9.140625" style="1"/>
    <col min="11267" max="11267" width="21" style="1" customWidth="1"/>
    <col min="11268" max="11268" width="10.85546875" style="1" customWidth="1"/>
    <col min="11269" max="11272" width="9.140625" style="1"/>
    <col min="11273" max="11273" width="10" style="1" bestFit="1" customWidth="1"/>
    <col min="11274" max="11274" width="19.42578125" style="1" customWidth="1"/>
    <col min="11275" max="11275" width="14.42578125" style="1" customWidth="1"/>
    <col min="11276" max="11276" width="11.28515625" style="1" bestFit="1" customWidth="1"/>
    <col min="11277" max="11520" width="9.140625" style="1"/>
    <col min="11521" max="11521" width="1.42578125" style="1" customWidth="1"/>
    <col min="11522" max="11522" width="9.140625" style="1"/>
    <col min="11523" max="11523" width="21" style="1" customWidth="1"/>
    <col min="11524" max="11524" width="10.85546875" style="1" customWidth="1"/>
    <col min="11525" max="11528" width="9.140625" style="1"/>
    <col min="11529" max="11529" width="10" style="1" bestFit="1" customWidth="1"/>
    <col min="11530" max="11530" width="19.42578125" style="1" customWidth="1"/>
    <col min="11531" max="11531" width="14.42578125" style="1" customWidth="1"/>
    <col min="11532" max="11532" width="11.28515625" style="1" bestFit="1" customWidth="1"/>
    <col min="11533" max="11776" width="9.140625" style="1"/>
    <col min="11777" max="11777" width="1.42578125" style="1" customWidth="1"/>
    <col min="11778" max="11778" width="9.140625" style="1"/>
    <col min="11779" max="11779" width="21" style="1" customWidth="1"/>
    <col min="11780" max="11780" width="10.85546875" style="1" customWidth="1"/>
    <col min="11781" max="11784" width="9.140625" style="1"/>
    <col min="11785" max="11785" width="10" style="1" bestFit="1" customWidth="1"/>
    <col min="11786" max="11786" width="19.42578125" style="1" customWidth="1"/>
    <col min="11787" max="11787" width="14.42578125" style="1" customWidth="1"/>
    <col min="11788" max="11788" width="11.28515625" style="1" bestFit="1" customWidth="1"/>
    <col min="11789" max="12032" width="9.140625" style="1"/>
    <col min="12033" max="12033" width="1.42578125" style="1" customWidth="1"/>
    <col min="12034" max="12034" width="9.140625" style="1"/>
    <col min="12035" max="12035" width="21" style="1" customWidth="1"/>
    <col min="12036" max="12036" width="10.85546875" style="1" customWidth="1"/>
    <col min="12037" max="12040" width="9.140625" style="1"/>
    <col min="12041" max="12041" width="10" style="1" bestFit="1" customWidth="1"/>
    <col min="12042" max="12042" width="19.42578125" style="1" customWidth="1"/>
    <col min="12043" max="12043" width="14.42578125" style="1" customWidth="1"/>
    <col min="12044" max="12044" width="11.28515625" style="1" bestFit="1" customWidth="1"/>
    <col min="12045" max="12288" width="9.140625" style="1"/>
    <col min="12289" max="12289" width="1.42578125" style="1" customWidth="1"/>
    <col min="12290" max="12290" width="9.140625" style="1"/>
    <col min="12291" max="12291" width="21" style="1" customWidth="1"/>
    <col min="12292" max="12292" width="10.85546875" style="1" customWidth="1"/>
    <col min="12293" max="12296" width="9.140625" style="1"/>
    <col min="12297" max="12297" width="10" style="1" bestFit="1" customWidth="1"/>
    <col min="12298" max="12298" width="19.42578125" style="1" customWidth="1"/>
    <col min="12299" max="12299" width="14.42578125" style="1" customWidth="1"/>
    <col min="12300" max="12300" width="11.28515625" style="1" bestFit="1" customWidth="1"/>
    <col min="12301" max="12544" width="9.140625" style="1"/>
    <col min="12545" max="12545" width="1.42578125" style="1" customWidth="1"/>
    <col min="12546" max="12546" width="9.140625" style="1"/>
    <col min="12547" max="12547" width="21" style="1" customWidth="1"/>
    <col min="12548" max="12548" width="10.85546875" style="1" customWidth="1"/>
    <col min="12549" max="12552" width="9.140625" style="1"/>
    <col min="12553" max="12553" width="10" style="1" bestFit="1" customWidth="1"/>
    <col min="12554" max="12554" width="19.42578125" style="1" customWidth="1"/>
    <col min="12555" max="12555" width="14.42578125" style="1" customWidth="1"/>
    <col min="12556" max="12556" width="11.28515625" style="1" bestFit="1" customWidth="1"/>
    <col min="12557" max="12800" width="9.140625" style="1"/>
    <col min="12801" max="12801" width="1.42578125" style="1" customWidth="1"/>
    <col min="12802" max="12802" width="9.140625" style="1"/>
    <col min="12803" max="12803" width="21" style="1" customWidth="1"/>
    <col min="12804" max="12804" width="10.85546875" style="1" customWidth="1"/>
    <col min="12805" max="12808" width="9.140625" style="1"/>
    <col min="12809" max="12809" width="10" style="1" bestFit="1" customWidth="1"/>
    <col min="12810" max="12810" width="19.42578125" style="1" customWidth="1"/>
    <col min="12811" max="12811" width="14.42578125" style="1" customWidth="1"/>
    <col min="12812" max="12812" width="11.28515625" style="1" bestFit="1" customWidth="1"/>
    <col min="12813" max="13056" width="9.140625" style="1"/>
    <col min="13057" max="13057" width="1.42578125" style="1" customWidth="1"/>
    <col min="13058" max="13058" width="9.140625" style="1"/>
    <col min="13059" max="13059" width="21" style="1" customWidth="1"/>
    <col min="13060" max="13060" width="10.85546875" style="1" customWidth="1"/>
    <col min="13061" max="13064" width="9.140625" style="1"/>
    <col min="13065" max="13065" width="10" style="1" bestFit="1" customWidth="1"/>
    <col min="13066" max="13066" width="19.42578125" style="1" customWidth="1"/>
    <col min="13067" max="13067" width="14.42578125" style="1" customWidth="1"/>
    <col min="13068" max="13068" width="11.28515625" style="1" bestFit="1" customWidth="1"/>
    <col min="13069" max="13312" width="9.140625" style="1"/>
    <col min="13313" max="13313" width="1.42578125" style="1" customWidth="1"/>
    <col min="13314" max="13314" width="9.140625" style="1"/>
    <col min="13315" max="13315" width="21" style="1" customWidth="1"/>
    <col min="13316" max="13316" width="10.85546875" style="1" customWidth="1"/>
    <col min="13317" max="13320" width="9.140625" style="1"/>
    <col min="13321" max="13321" width="10" style="1" bestFit="1" customWidth="1"/>
    <col min="13322" max="13322" width="19.42578125" style="1" customWidth="1"/>
    <col min="13323" max="13323" width="14.42578125" style="1" customWidth="1"/>
    <col min="13324" max="13324" width="11.28515625" style="1" bestFit="1" customWidth="1"/>
    <col min="13325" max="13568" width="9.140625" style="1"/>
    <col min="13569" max="13569" width="1.42578125" style="1" customWidth="1"/>
    <col min="13570" max="13570" width="9.140625" style="1"/>
    <col min="13571" max="13571" width="21" style="1" customWidth="1"/>
    <col min="13572" max="13572" width="10.85546875" style="1" customWidth="1"/>
    <col min="13573" max="13576" width="9.140625" style="1"/>
    <col min="13577" max="13577" width="10" style="1" bestFit="1" customWidth="1"/>
    <col min="13578" max="13578" width="19.42578125" style="1" customWidth="1"/>
    <col min="13579" max="13579" width="14.42578125" style="1" customWidth="1"/>
    <col min="13580" max="13580" width="11.28515625" style="1" bestFit="1" customWidth="1"/>
    <col min="13581" max="13824" width="9.140625" style="1"/>
    <col min="13825" max="13825" width="1.42578125" style="1" customWidth="1"/>
    <col min="13826" max="13826" width="9.140625" style="1"/>
    <col min="13827" max="13827" width="21" style="1" customWidth="1"/>
    <col min="13828" max="13828" width="10.85546875" style="1" customWidth="1"/>
    <col min="13829" max="13832" width="9.140625" style="1"/>
    <col min="13833" max="13833" width="10" style="1" bestFit="1" customWidth="1"/>
    <col min="13834" max="13834" width="19.42578125" style="1" customWidth="1"/>
    <col min="13835" max="13835" width="14.42578125" style="1" customWidth="1"/>
    <col min="13836" max="13836" width="11.28515625" style="1" bestFit="1" customWidth="1"/>
    <col min="13837" max="14080" width="9.140625" style="1"/>
    <col min="14081" max="14081" width="1.42578125" style="1" customWidth="1"/>
    <col min="14082" max="14082" width="9.140625" style="1"/>
    <col min="14083" max="14083" width="21" style="1" customWidth="1"/>
    <col min="14084" max="14084" width="10.85546875" style="1" customWidth="1"/>
    <col min="14085" max="14088" width="9.140625" style="1"/>
    <col min="14089" max="14089" width="10" style="1" bestFit="1" customWidth="1"/>
    <col min="14090" max="14090" width="19.42578125" style="1" customWidth="1"/>
    <col min="14091" max="14091" width="14.42578125" style="1" customWidth="1"/>
    <col min="14092" max="14092" width="11.28515625" style="1" bestFit="1" customWidth="1"/>
    <col min="14093" max="14336" width="9.140625" style="1"/>
    <col min="14337" max="14337" width="1.42578125" style="1" customWidth="1"/>
    <col min="14338" max="14338" width="9.140625" style="1"/>
    <col min="14339" max="14339" width="21" style="1" customWidth="1"/>
    <col min="14340" max="14340" width="10.85546875" style="1" customWidth="1"/>
    <col min="14341" max="14344" width="9.140625" style="1"/>
    <col min="14345" max="14345" width="10" style="1" bestFit="1" customWidth="1"/>
    <col min="14346" max="14346" width="19.42578125" style="1" customWidth="1"/>
    <col min="14347" max="14347" width="14.42578125" style="1" customWidth="1"/>
    <col min="14348" max="14348" width="11.28515625" style="1" bestFit="1" customWidth="1"/>
    <col min="14349" max="14592" width="9.140625" style="1"/>
    <col min="14593" max="14593" width="1.42578125" style="1" customWidth="1"/>
    <col min="14594" max="14594" width="9.140625" style="1"/>
    <col min="14595" max="14595" width="21" style="1" customWidth="1"/>
    <col min="14596" max="14596" width="10.85546875" style="1" customWidth="1"/>
    <col min="14597" max="14600" width="9.140625" style="1"/>
    <col min="14601" max="14601" width="10" style="1" bestFit="1" customWidth="1"/>
    <col min="14602" max="14602" width="19.42578125" style="1" customWidth="1"/>
    <col min="14603" max="14603" width="14.42578125" style="1" customWidth="1"/>
    <col min="14604" max="14604" width="11.28515625" style="1" bestFit="1" customWidth="1"/>
    <col min="14605" max="14848" width="9.140625" style="1"/>
    <col min="14849" max="14849" width="1.42578125" style="1" customWidth="1"/>
    <col min="14850" max="14850" width="9.140625" style="1"/>
    <col min="14851" max="14851" width="21" style="1" customWidth="1"/>
    <col min="14852" max="14852" width="10.85546875" style="1" customWidth="1"/>
    <col min="14853" max="14856" width="9.140625" style="1"/>
    <col min="14857" max="14857" width="10" style="1" bestFit="1" customWidth="1"/>
    <col min="14858" max="14858" width="19.42578125" style="1" customWidth="1"/>
    <col min="14859" max="14859" width="14.42578125" style="1" customWidth="1"/>
    <col min="14860" max="14860" width="11.28515625" style="1" bestFit="1" customWidth="1"/>
    <col min="14861" max="15104" width="9.140625" style="1"/>
    <col min="15105" max="15105" width="1.42578125" style="1" customWidth="1"/>
    <col min="15106" max="15106" width="9.140625" style="1"/>
    <col min="15107" max="15107" width="21" style="1" customWidth="1"/>
    <col min="15108" max="15108" width="10.85546875" style="1" customWidth="1"/>
    <col min="15109" max="15112" width="9.140625" style="1"/>
    <col min="15113" max="15113" width="10" style="1" bestFit="1" customWidth="1"/>
    <col min="15114" max="15114" width="19.42578125" style="1" customWidth="1"/>
    <col min="15115" max="15115" width="14.42578125" style="1" customWidth="1"/>
    <col min="15116" max="15116" width="11.28515625" style="1" bestFit="1" customWidth="1"/>
    <col min="15117" max="15360" width="9.140625" style="1"/>
    <col min="15361" max="15361" width="1.42578125" style="1" customWidth="1"/>
    <col min="15362" max="15362" width="9.140625" style="1"/>
    <col min="15363" max="15363" width="21" style="1" customWidth="1"/>
    <col min="15364" max="15364" width="10.85546875" style="1" customWidth="1"/>
    <col min="15365" max="15368" width="9.140625" style="1"/>
    <col min="15369" max="15369" width="10" style="1" bestFit="1" customWidth="1"/>
    <col min="15370" max="15370" width="19.42578125" style="1" customWidth="1"/>
    <col min="15371" max="15371" width="14.42578125" style="1" customWidth="1"/>
    <col min="15372" max="15372" width="11.28515625" style="1" bestFit="1" customWidth="1"/>
    <col min="15373" max="15616" width="9.140625" style="1"/>
    <col min="15617" max="15617" width="1.42578125" style="1" customWidth="1"/>
    <col min="15618" max="15618" width="9.140625" style="1"/>
    <col min="15619" max="15619" width="21" style="1" customWidth="1"/>
    <col min="15620" max="15620" width="10.85546875" style="1" customWidth="1"/>
    <col min="15621" max="15624" width="9.140625" style="1"/>
    <col min="15625" max="15625" width="10" style="1" bestFit="1" customWidth="1"/>
    <col min="15626" max="15626" width="19.42578125" style="1" customWidth="1"/>
    <col min="15627" max="15627" width="14.42578125" style="1" customWidth="1"/>
    <col min="15628" max="15628" width="11.28515625" style="1" bestFit="1" customWidth="1"/>
    <col min="15629" max="15872" width="9.140625" style="1"/>
    <col min="15873" max="15873" width="1.42578125" style="1" customWidth="1"/>
    <col min="15874" max="15874" width="9.140625" style="1"/>
    <col min="15875" max="15875" width="21" style="1" customWidth="1"/>
    <col min="15876" max="15876" width="10.85546875" style="1" customWidth="1"/>
    <col min="15877" max="15880" width="9.140625" style="1"/>
    <col min="15881" max="15881" width="10" style="1" bestFit="1" customWidth="1"/>
    <col min="15882" max="15882" width="19.42578125" style="1" customWidth="1"/>
    <col min="15883" max="15883" width="14.42578125" style="1" customWidth="1"/>
    <col min="15884" max="15884" width="11.28515625" style="1" bestFit="1" customWidth="1"/>
    <col min="15885" max="16128" width="9.140625" style="1"/>
    <col min="16129" max="16129" width="1.42578125" style="1" customWidth="1"/>
    <col min="16130" max="16130" width="9.140625" style="1"/>
    <col min="16131" max="16131" width="21" style="1" customWidth="1"/>
    <col min="16132" max="16132" width="10.85546875" style="1" customWidth="1"/>
    <col min="16133" max="16136" width="9.140625" style="1"/>
    <col min="16137" max="16137" width="10" style="1" bestFit="1" customWidth="1"/>
    <col min="16138" max="16138" width="19.42578125" style="1" customWidth="1"/>
    <col min="16139" max="16139" width="14.42578125" style="1" customWidth="1"/>
    <col min="16140" max="16140" width="11.28515625" style="1" bestFit="1" customWidth="1"/>
    <col min="16141" max="16384" width="9.140625" style="1"/>
  </cols>
  <sheetData>
    <row r="1" spans="2:14" x14ac:dyDescent="0.2">
      <c r="J1" s="78"/>
      <c r="K1" s="78" t="s">
        <v>157</v>
      </c>
    </row>
    <row r="2" spans="2:14" ht="23.25" customHeight="1" x14ac:dyDescent="0.2">
      <c r="B2" s="161" t="s">
        <v>156</v>
      </c>
      <c r="C2" s="161"/>
      <c r="D2" s="161"/>
      <c r="E2" s="161"/>
      <c r="F2" s="161"/>
      <c r="G2" s="161"/>
      <c r="H2" s="161"/>
      <c r="I2" s="161"/>
      <c r="J2" s="161"/>
    </row>
    <row r="3" spans="2:14" ht="23.25" customHeight="1" x14ac:dyDescent="0.2">
      <c r="B3" s="71"/>
      <c r="C3" s="71"/>
      <c r="D3" s="71"/>
      <c r="E3" s="71"/>
      <c r="F3" s="71"/>
      <c r="G3" s="71"/>
      <c r="H3" s="71"/>
      <c r="I3" s="71"/>
      <c r="J3" s="71"/>
    </row>
    <row r="4" spans="2:14" ht="23.25" customHeight="1" x14ac:dyDescent="0.2">
      <c r="B4" s="75" t="s">
        <v>158</v>
      </c>
      <c r="C4" s="76"/>
      <c r="D4" s="111" t="s">
        <v>161</v>
      </c>
      <c r="E4" s="112"/>
      <c r="F4" s="112"/>
      <c r="G4" s="112"/>
      <c r="H4" s="112"/>
      <c r="I4" s="112"/>
      <c r="J4" s="112"/>
      <c r="K4" s="113"/>
    </row>
    <row r="5" spans="2:14" ht="23.25" customHeight="1" x14ac:dyDescent="0.2">
      <c r="B5" s="75" t="s">
        <v>159</v>
      </c>
      <c r="C5" s="76"/>
      <c r="D5" s="170"/>
      <c r="E5" s="171"/>
      <c r="F5" s="171"/>
      <c r="G5" s="171"/>
      <c r="H5" s="171"/>
      <c r="I5" s="171"/>
      <c r="J5" s="171"/>
      <c r="K5" s="172"/>
      <c r="N5" s="106"/>
    </row>
    <row r="6" spans="2:14" ht="23.25" customHeight="1" x14ac:dyDescent="0.2">
      <c r="B6" s="75" t="s">
        <v>160</v>
      </c>
      <c r="C6" s="77"/>
      <c r="D6" s="164" t="s">
        <v>162</v>
      </c>
      <c r="E6" s="165"/>
      <c r="F6" s="165"/>
      <c r="G6" s="165"/>
      <c r="H6" s="165"/>
      <c r="I6" s="165"/>
      <c r="J6" s="165"/>
      <c r="K6" s="166"/>
      <c r="N6" s="106"/>
    </row>
    <row r="7" spans="2:14" ht="18" customHeight="1" thickBot="1" x14ac:dyDescent="0.25">
      <c r="B7" s="2"/>
      <c r="C7" s="162"/>
      <c r="D7" s="163"/>
      <c r="E7" s="163"/>
      <c r="F7" s="163"/>
      <c r="G7" s="163"/>
      <c r="H7" s="163"/>
      <c r="I7" s="163"/>
      <c r="J7" s="163"/>
    </row>
    <row r="8" spans="2:14" ht="33" customHeight="1" thickBot="1" x14ac:dyDescent="0.25">
      <c r="B8" s="114" t="s">
        <v>0</v>
      </c>
      <c r="C8" s="167" t="s">
        <v>1</v>
      </c>
      <c r="D8" s="168"/>
      <c r="E8" s="168"/>
      <c r="F8" s="168"/>
      <c r="G8" s="168"/>
      <c r="H8" s="168"/>
      <c r="I8" s="168"/>
      <c r="J8" s="168"/>
      <c r="K8" s="169"/>
    </row>
    <row r="9" spans="2:14" ht="48.75" thickBot="1" x14ac:dyDescent="0.25">
      <c r="B9" s="3" t="s">
        <v>2</v>
      </c>
      <c r="C9" s="4" t="s">
        <v>3</v>
      </c>
      <c r="D9" s="4" t="s">
        <v>163</v>
      </c>
      <c r="E9" s="5" t="s">
        <v>164</v>
      </c>
      <c r="F9" s="4" t="s">
        <v>165</v>
      </c>
      <c r="G9" s="4" t="s">
        <v>198</v>
      </c>
      <c r="H9" s="5" t="s">
        <v>4</v>
      </c>
      <c r="I9" s="4" t="s">
        <v>166</v>
      </c>
      <c r="J9" s="108" t="s">
        <v>167</v>
      </c>
      <c r="K9" s="6" t="s">
        <v>197</v>
      </c>
    </row>
    <row r="10" spans="2:14" ht="45.75" customHeight="1" x14ac:dyDescent="0.2">
      <c r="B10" s="7">
        <v>1</v>
      </c>
      <c r="C10" s="8" t="s">
        <v>5</v>
      </c>
      <c r="D10" s="9" t="s">
        <v>6</v>
      </c>
      <c r="E10" s="7">
        <v>202</v>
      </c>
      <c r="F10" s="7" t="s">
        <v>7</v>
      </c>
      <c r="G10" s="9">
        <v>3</v>
      </c>
      <c r="H10" s="9">
        <v>1</v>
      </c>
      <c r="I10" s="107"/>
      <c r="J10" s="109">
        <f>ROUND(I10,2)*G10</f>
        <v>0</v>
      </c>
      <c r="K10" s="134"/>
    </row>
    <row r="11" spans="2:14" ht="36" x14ac:dyDescent="0.2">
      <c r="B11" s="10">
        <v>2</v>
      </c>
      <c r="C11" s="11" t="s">
        <v>8</v>
      </c>
      <c r="D11" s="9" t="s">
        <v>6</v>
      </c>
      <c r="E11" s="7">
        <v>202</v>
      </c>
      <c r="F11" s="7" t="s">
        <v>7</v>
      </c>
      <c r="G11" s="9">
        <v>3</v>
      </c>
      <c r="H11" s="9">
        <v>1</v>
      </c>
      <c r="I11" s="107"/>
      <c r="J11" s="109">
        <f t="shared" ref="J11:J17" si="0">ROUND(I11,2)*G11</f>
        <v>0</v>
      </c>
      <c r="K11" s="135"/>
    </row>
    <row r="12" spans="2:14" ht="36" x14ac:dyDescent="0.2">
      <c r="B12" s="10">
        <v>3</v>
      </c>
      <c r="C12" s="11" t="s">
        <v>9</v>
      </c>
      <c r="D12" s="9" t="s">
        <v>6</v>
      </c>
      <c r="E12" s="7">
        <v>202</v>
      </c>
      <c r="F12" s="7" t="s">
        <v>7</v>
      </c>
      <c r="G12" s="9">
        <v>3</v>
      </c>
      <c r="H12" s="9">
        <v>1</v>
      </c>
      <c r="I12" s="107"/>
      <c r="J12" s="109">
        <f t="shared" si="0"/>
        <v>0</v>
      </c>
      <c r="K12" s="135"/>
    </row>
    <row r="13" spans="2:14" ht="36" x14ac:dyDescent="0.2">
      <c r="B13" s="10">
        <v>4</v>
      </c>
      <c r="C13" s="11" t="s">
        <v>10</v>
      </c>
      <c r="D13" s="9" t="s">
        <v>6</v>
      </c>
      <c r="E13" s="7">
        <v>202</v>
      </c>
      <c r="F13" s="7" t="s">
        <v>7</v>
      </c>
      <c r="G13" s="9">
        <v>3</v>
      </c>
      <c r="H13" s="9">
        <v>1</v>
      </c>
      <c r="I13" s="107"/>
      <c r="J13" s="109">
        <f t="shared" si="0"/>
        <v>0</v>
      </c>
      <c r="K13" s="135"/>
    </row>
    <row r="14" spans="2:14" ht="74.25" customHeight="1" x14ac:dyDescent="0.2">
      <c r="B14" s="10">
        <v>5</v>
      </c>
      <c r="C14" s="11" t="s">
        <v>11</v>
      </c>
      <c r="D14" s="12" t="s">
        <v>12</v>
      </c>
      <c r="E14" s="7">
        <v>202</v>
      </c>
      <c r="F14" s="7" t="s">
        <v>7</v>
      </c>
      <c r="G14" s="9">
        <v>3</v>
      </c>
      <c r="H14" s="9">
        <v>1</v>
      </c>
      <c r="I14" s="107"/>
      <c r="J14" s="109">
        <f t="shared" si="0"/>
        <v>0</v>
      </c>
      <c r="K14" s="135"/>
    </row>
    <row r="15" spans="2:14" ht="80.25" customHeight="1" x14ac:dyDescent="0.2">
      <c r="B15" s="10">
        <v>6</v>
      </c>
      <c r="C15" s="11" t="s">
        <v>13</v>
      </c>
      <c r="D15" s="12" t="s">
        <v>12</v>
      </c>
      <c r="E15" s="7">
        <v>202</v>
      </c>
      <c r="F15" s="7" t="s">
        <v>7</v>
      </c>
      <c r="G15" s="9">
        <v>3</v>
      </c>
      <c r="H15" s="9">
        <v>1</v>
      </c>
      <c r="I15" s="107"/>
      <c r="J15" s="109">
        <f t="shared" si="0"/>
        <v>0</v>
      </c>
      <c r="K15" s="135"/>
    </row>
    <row r="16" spans="2:14" ht="180" x14ac:dyDescent="0.2">
      <c r="B16" s="10">
        <v>7</v>
      </c>
      <c r="C16" s="11" t="s">
        <v>196</v>
      </c>
      <c r="D16" s="12" t="s">
        <v>14</v>
      </c>
      <c r="E16" s="10">
        <v>202</v>
      </c>
      <c r="F16" s="10" t="s">
        <v>7</v>
      </c>
      <c r="G16" s="12">
        <v>3</v>
      </c>
      <c r="H16" s="12">
        <v>1</v>
      </c>
      <c r="I16" s="107"/>
      <c r="J16" s="109">
        <f t="shared" si="0"/>
        <v>0</v>
      </c>
      <c r="K16" s="135"/>
    </row>
    <row r="17" spans="2:11" ht="53.25" customHeight="1" x14ac:dyDescent="0.2">
      <c r="B17" s="10">
        <v>8</v>
      </c>
      <c r="C17" s="11" t="s">
        <v>15</v>
      </c>
      <c r="D17" s="12" t="s">
        <v>12</v>
      </c>
      <c r="E17" s="10">
        <v>202</v>
      </c>
      <c r="F17" s="10" t="s">
        <v>7</v>
      </c>
      <c r="G17" s="12">
        <v>3</v>
      </c>
      <c r="H17" s="12">
        <v>1</v>
      </c>
      <c r="I17" s="107"/>
      <c r="J17" s="109">
        <f t="shared" si="0"/>
        <v>0</v>
      </c>
      <c r="K17" s="135"/>
    </row>
    <row r="18" spans="2:11" ht="27" customHeight="1" x14ac:dyDescent="0.2">
      <c r="B18" s="150" t="s">
        <v>174</v>
      </c>
      <c r="C18" s="151"/>
      <c r="D18" s="151"/>
      <c r="E18" s="151"/>
      <c r="F18" s="151"/>
      <c r="G18" s="151"/>
      <c r="H18" s="151"/>
      <c r="I18" s="152"/>
      <c r="J18" s="95">
        <f>SUM(J10:J17)</f>
        <v>0</v>
      </c>
      <c r="K18" s="126"/>
    </row>
    <row r="19" spans="2:11" ht="24.75" customHeight="1" thickBot="1" x14ac:dyDescent="0.25">
      <c r="B19" s="13"/>
      <c r="C19" s="14"/>
      <c r="D19" s="15"/>
      <c r="E19" s="13"/>
      <c r="F19" s="13"/>
      <c r="G19" s="16"/>
      <c r="H19" s="16"/>
      <c r="I19" s="17"/>
      <c r="J19" s="18"/>
    </row>
    <row r="20" spans="2:11" ht="26.25" customHeight="1" thickBot="1" x14ac:dyDescent="0.25">
      <c r="B20" s="116" t="s">
        <v>16</v>
      </c>
      <c r="C20" s="167" t="s">
        <v>200</v>
      </c>
      <c r="D20" s="168"/>
      <c r="E20" s="168"/>
      <c r="F20" s="168"/>
      <c r="G20" s="168"/>
      <c r="H20" s="168"/>
      <c r="I20" s="168"/>
      <c r="J20" s="168"/>
      <c r="K20" s="169"/>
    </row>
    <row r="21" spans="2:11" ht="48" x14ac:dyDescent="0.2">
      <c r="B21" s="138" t="s">
        <v>2</v>
      </c>
      <c r="C21" s="139" t="s">
        <v>3</v>
      </c>
      <c r="D21" s="139" t="s">
        <v>163</v>
      </c>
      <c r="E21" s="140" t="s">
        <v>164</v>
      </c>
      <c r="F21" s="139" t="s">
        <v>165</v>
      </c>
      <c r="G21" s="139" t="s">
        <v>198</v>
      </c>
      <c r="H21" s="140" t="s">
        <v>4</v>
      </c>
      <c r="I21" s="139" t="s">
        <v>166</v>
      </c>
      <c r="J21" s="141" t="s">
        <v>167</v>
      </c>
      <c r="K21" s="142" t="s">
        <v>197</v>
      </c>
    </row>
    <row r="22" spans="2:11" ht="45" customHeight="1" x14ac:dyDescent="0.2">
      <c r="B22" s="10">
        <v>1</v>
      </c>
      <c r="C22" s="11" t="s">
        <v>17</v>
      </c>
      <c r="D22" s="12" t="s">
        <v>18</v>
      </c>
      <c r="E22" s="10">
        <v>400</v>
      </c>
      <c r="F22" s="10" t="s">
        <v>7</v>
      </c>
      <c r="G22" s="12">
        <v>3</v>
      </c>
      <c r="H22" s="12">
        <v>1</v>
      </c>
      <c r="I22" s="143"/>
      <c r="J22" s="144">
        <f>ROUND(I22,2)*G22</f>
        <v>0</v>
      </c>
      <c r="K22" s="135"/>
    </row>
    <row r="23" spans="2:11" ht="23.25" customHeight="1" x14ac:dyDescent="0.2">
      <c r="B23" s="150" t="s">
        <v>175</v>
      </c>
      <c r="C23" s="151"/>
      <c r="D23" s="151"/>
      <c r="E23" s="151"/>
      <c r="F23" s="151"/>
      <c r="G23" s="151"/>
      <c r="H23" s="151"/>
      <c r="I23" s="152"/>
      <c r="J23" s="95">
        <f>SUM(J22)</f>
        <v>0</v>
      </c>
      <c r="K23" s="126"/>
    </row>
    <row r="24" spans="2:11" ht="22.5" customHeight="1" thickBot="1" x14ac:dyDescent="0.25"/>
    <row r="25" spans="2:11" ht="21.75" customHeight="1" thickBot="1" x14ac:dyDescent="0.25">
      <c r="B25" s="114" t="s">
        <v>19</v>
      </c>
      <c r="C25" s="167" t="s">
        <v>199</v>
      </c>
      <c r="D25" s="168"/>
      <c r="E25" s="168"/>
      <c r="F25" s="168"/>
      <c r="G25" s="168"/>
      <c r="H25" s="168"/>
      <c r="I25" s="168"/>
      <c r="J25" s="168"/>
      <c r="K25" s="169"/>
    </row>
    <row r="26" spans="2:11" s="83" customFormat="1" ht="48.75" thickBot="1" x14ac:dyDescent="0.25">
      <c r="B26" s="127" t="s">
        <v>2</v>
      </c>
      <c r="C26" s="128" t="s">
        <v>3</v>
      </c>
      <c r="D26" s="128" t="s">
        <v>163</v>
      </c>
      <c r="E26" s="128" t="s">
        <v>164</v>
      </c>
      <c r="F26" s="128" t="s">
        <v>165</v>
      </c>
      <c r="G26" s="129" t="s">
        <v>198</v>
      </c>
      <c r="H26" s="128" t="s">
        <v>4</v>
      </c>
      <c r="I26" s="128" t="s">
        <v>166</v>
      </c>
      <c r="J26" s="128" t="s">
        <v>167</v>
      </c>
      <c r="K26" s="6" t="s">
        <v>197</v>
      </c>
    </row>
    <row r="27" spans="2:11" ht="27" customHeight="1" x14ac:dyDescent="0.2">
      <c r="B27" s="19">
        <v>1</v>
      </c>
      <c r="C27" s="20" t="s">
        <v>20</v>
      </c>
      <c r="D27" s="19" t="s">
        <v>21</v>
      </c>
      <c r="E27" s="82" t="s">
        <v>22</v>
      </c>
      <c r="F27" s="19" t="s">
        <v>7</v>
      </c>
      <c r="G27" s="21">
        <v>6</v>
      </c>
      <c r="H27" s="21">
        <v>2</v>
      </c>
      <c r="I27" s="102"/>
      <c r="J27" s="96">
        <f t="shared" ref="J27:J37" si="1">ROUND(I27,2)*G27</f>
        <v>0</v>
      </c>
      <c r="K27" s="134"/>
    </row>
    <row r="28" spans="2:11" ht="60" x14ac:dyDescent="0.2">
      <c r="B28" s="22" t="s">
        <v>23</v>
      </c>
      <c r="C28" s="23" t="s">
        <v>24</v>
      </c>
      <c r="D28" s="24" t="s">
        <v>170</v>
      </c>
      <c r="E28" s="22" t="s">
        <v>22</v>
      </c>
      <c r="F28" s="22" t="s">
        <v>7</v>
      </c>
      <c r="G28" s="25">
        <v>3</v>
      </c>
      <c r="H28" s="25">
        <v>1</v>
      </c>
      <c r="I28" s="103"/>
      <c r="J28" s="96">
        <f t="shared" si="1"/>
        <v>0</v>
      </c>
      <c r="K28" s="135"/>
    </row>
    <row r="29" spans="2:11" ht="24" x14ac:dyDescent="0.2">
      <c r="B29" s="22" t="s">
        <v>25</v>
      </c>
      <c r="C29" s="23" t="s">
        <v>26</v>
      </c>
      <c r="D29" s="22" t="s">
        <v>21</v>
      </c>
      <c r="E29" s="22" t="s">
        <v>22</v>
      </c>
      <c r="F29" s="22" t="s">
        <v>7</v>
      </c>
      <c r="G29" s="25">
        <v>6</v>
      </c>
      <c r="H29" s="25">
        <v>2</v>
      </c>
      <c r="I29" s="102"/>
      <c r="J29" s="96">
        <f t="shared" si="1"/>
        <v>0</v>
      </c>
      <c r="K29" s="135"/>
    </row>
    <row r="30" spans="2:11" ht="22.5" customHeight="1" x14ac:dyDescent="0.2">
      <c r="B30" s="22" t="s">
        <v>27</v>
      </c>
      <c r="C30" s="23" t="s">
        <v>28</v>
      </c>
      <c r="D30" s="22" t="s">
        <v>21</v>
      </c>
      <c r="E30" s="22" t="s">
        <v>22</v>
      </c>
      <c r="F30" s="22" t="s">
        <v>7</v>
      </c>
      <c r="G30" s="25">
        <v>6</v>
      </c>
      <c r="H30" s="25">
        <v>2</v>
      </c>
      <c r="I30" s="102"/>
      <c r="J30" s="96">
        <f t="shared" si="1"/>
        <v>0</v>
      </c>
      <c r="K30" s="135"/>
    </row>
    <row r="31" spans="2:11" ht="24" x14ac:dyDescent="0.2">
      <c r="B31" s="22" t="s">
        <v>29</v>
      </c>
      <c r="C31" s="23" t="s">
        <v>30</v>
      </c>
      <c r="D31" s="22" t="s">
        <v>21</v>
      </c>
      <c r="E31" s="22" t="s">
        <v>22</v>
      </c>
      <c r="F31" s="22" t="s">
        <v>7</v>
      </c>
      <c r="G31" s="25">
        <v>6</v>
      </c>
      <c r="H31" s="25">
        <v>2</v>
      </c>
      <c r="I31" s="102"/>
      <c r="J31" s="96">
        <f t="shared" si="1"/>
        <v>0</v>
      </c>
      <c r="K31" s="135"/>
    </row>
    <row r="32" spans="2:11" ht="32.25" customHeight="1" x14ac:dyDescent="0.2">
      <c r="B32" s="22" t="s">
        <v>31</v>
      </c>
      <c r="C32" s="26" t="s">
        <v>32</v>
      </c>
      <c r="D32" s="22" t="s">
        <v>33</v>
      </c>
      <c r="E32" s="22" t="s">
        <v>22</v>
      </c>
      <c r="F32" s="22" t="s">
        <v>7</v>
      </c>
      <c r="G32" s="25">
        <v>12</v>
      </c>
      <c r="H32" s="25">
        <v>4</v>
      </c>
      <c r="I32" s="103"/>
      <c r="J32" s="96">
        <f t="shared" si="1"/>
        <v>0</v>
      </c>
      <c r="K32" s="135"/>
    </row>
    <row r="33" spans="2:11" ht="24" x14ac:dyDescent="0.2">
      <c r="B33" s="22" t="s">
        <v>34</v>
      </c>
      <c r="C33" s="26" t="s">
        <v>35</v>
      </c>
      <c r="D33" s="22" t="s">
        <v>36</v>
      </c>
      <c r="E33" s="22" t="s">
        <v>22</v>
      </c>
      <c r="F33" s="22" t="s">
        <v>7</v>
      </c>
      <c r="G33" s="25">
        <v>9</v>
      </c>
      <c r="H33" s="25">
        <v>3</v>
      </c>
      <c r="I33" s="103"/>
      <c r="J33" s="96">
        <f t="shared" si="1"/>
        <v>0</v>
      </c>
      <c r="K33" s="135"/>
    </row>
    <row r="34" spans="2:11" ht="27" customHeight="1" x14ac:dyDescent="0.2">
      <c r="B34" s="22" t="s">
        <v>37</v>
      </c>
      <c r="C34" s="26" t="s">
        <v>38</v>
      </c>
      <c r="D34" s="24" t="s">
        <v>36</v>
      </c>
      <c r="E34" s="22" t="s">
        <v>22</v>
      </c>
      <c r="F34" s="22" t="s">
        <v>7</v>
      </c>
      <c r="G34" s="25">
        <v>9</v>
      </c>
      <c r="H34" s="25">
        <v>3</v>
      </c>
      <c r="I34" s="103"/>
      <c r="J34" s="96">
        <f t="shared" si="1"/>
        <v>0</v>
      </c>
      <c r="K34" s="135"/>
    </row>
    <row r="35" spans="2:11" ht="36" x14ac:dyDescent="0.2">
      <c r="B35" s="22" t="s">
        <v>39</v>
      </c>
      <c r="C35" s="23" t="s">
        <v>40</v>
      </c>
      <c r="D35" s="22" t="s">
        <v>41</v>
      </c>
      <c r="E35" s="22" t="s">
        <v>22</v>
      </c>
      <c r="F35" s="22" t="s">
        <v>7</v>
      </c>
      <c r="G35" s="25">
        <v>3</v>
      </c>
      <c r="H35" s="25">
        <v>1</v>
      </c>
      <c r="I35" s="103"/>
      <c r="J35" s="96">
        <f t="shared" si="1"/>
        <v>0</v>
      </c>
      <c r="K35" s="135"/>
    </row>
    <row r="36" spans="2:11" ht="36" x14ac:dyDescent="0.2">
      <c r="B36" s="22" t="s">
        <v>42</v>
      </c>
      <c r="C36" s="23" t="s">
        <v>43</v>
      </c>
      <c r="D36" s="22" t="s">
        <v>41</v>
      </c>
      <c r="E36" s="22" t="s">
        <v>22</v>
      </c>
      <c r="F36" s="22" t="s">
        <v>7</v>
      </c>
      <c r="G36" s="24">
        <v>1</v>
      </c>
      <c r="H36" s="24" t="s">
        <v>44</v>
      </c>
      <c r="I36" s="104"/>
      <c r="J36" s="96">
        <f t="shared" si="1"/>
        <v>0</v>
      </c>
      <c r="K36" s="135"/>
    </row>
    <row r="37" spans="2:11" ht="57" customHeight="1" x14ac:dyDescent="0.2">
      <c r="B37" s="22">
        <v>11</v>
      </c>
      <c r="C37" s="31" t="s">
        <v>169</v>
      </c>
      <c r="D37" s="24" t="s">
        <v>195</v>
      </c>
      <c r="E37" s="22" t="s">
        <v>45</v>
      </c>
      <c r="F37" s="22" t="s">
        <v>7</v>
      </c>
      <c r="G37" s="24">
        <v>1</v>
      </c>
      <c r="H37" s="24" t="s">
        <v>46</v>
      </c>
      <c r="I37" s="104"/>
      <c r="J37" s="96">
        <f t="shared" si="1"/>
        <v>0</v>
      </c>
      <c r="K37" s="136"/>
    </row>
    <row r="38" spans="2:11" ht="24.75" customHeight="1" x14ac:dyDescent="0.2">
      <c r="B38" s="150" t="s">
        <v>176</v>
      </c>
      <c r="C38" s="151"/>
      <c r="D38" s="151"/>
      <c r="E38" s="151"/>
      <c r="F38" s="151"/>
      <c r="G38" s="151"/>
      <c r="H38" s="151"/>
      <c r="I38" s="152"/>
      <c r="J38" s="85">
        <f>SUM(J27:J37)</f>
        <v>0</v>
      </c>
      <c r="K38" s="126"/>
    </row>
    <row r="39" spans="2:11" s="83" customFormat="1" ht="24.75" customHeight="1" x14ac:dyDescent="0.2">
      <c r="B39" s="130"/>
      <c r="C39" s="131"/>
      <c r="D39" s="131"/>
      <c r="E39" s="131"/>
      <c r="F39" s="131"/>
      <c r="G39" s="131"/>
      <c r="H39" s="131"/>
      <c r="I39" s="131"/>
      <c r="J39" s="133"/>
      <c r="K39" s="132"/>
    </row>
    <row r="40" spans="2:11" ht="32.25" customHeight="1" x14ac:dyDescent="0.2">
      <c r="B40" s="173" t="s">
        <v>202</v>
      </c>
      <c r="C40" s="174"/>
      <c r="D40" s="174"/>
      <c r="E40" s="174"/>
      <c r="F40" s="174"/>
      <c r="G40" s="174"/>
      <c r="H40" s="174"/>
      <c r="I40" s="174"/>
      <c r="J40" s="174"/>
      <c r="K40" s="175"/>
    </row>
    <row r="41" spans="2:11" ht="37.5" customHeight="1" x14ac:dyDescent="0.2">
      <c r="B41" s="176"/>
      <c r="C41" s="177"/>
      <c r="D41" s="177"/>
      <c r="E41" s="177"/>
      <c r="F41" s="177"/>
      <c r="G41" s="177"/>
      <c r="H41" s="177"/>
      <c r="I41" s="177"/>
      <c r="J41" s="177"/>
      <c r="K41" s="178"/>
    </row>
    <row r="42" spans="2:11" s="83" customFormat="1" ht="19.5" customHeight="1" thickBot="1" x14ac:dyDescent="0.25">
      <c r="B42" s="118"/>
      <c r="C42" s="117"/>
      <c r="D42" s="117"/>
      <c r="E42" s="117"/>
      <c r="F42" s="117"/>
      <c r="G42" s="117"/>
      <c r="H42" s="117"/>
      <c r="I42" s="117"/>
      <c r="J42" s="117"/>
      <c r="K42" s="115"/>
    </row>
    <row r="43" spans="2:11" ht="19.5" customHeight="1" thickBot="1" x14ac:dyDescent="0.25">
      <c r="B43" s="114" t="s">
        <v>47</v>
      </c>
      <c r="C43" s="167" t="s">
        <v>48</v>
      </c>
      <c r="D43" s="168"/>
      <c r="E43" s="168"/>
      <c r="F43" s="168"/>
      <c r="G43" s="168"/>
      <c r="H43" s="168"/>
      <c r="I43" s="168"/>
      <c r="J43" s="168"/>
      <c r="K43" s="169"/>
    </row>
    <row r="44" spans="2:11" ht="54" customHeight="1" thickBot="1" x14ac:dyDescent="0.25">
      <c r="B44" s="119" t="s">
        <v>2</v>
      </c>
      <c r="C44" s="4" t="s">
        <v>3</v>
      </c>
      <c r="D44" s="4" t="s">
        <v>163</v>
      </c>
      <c r="E44" s="5" t="s">
        <v>164</v>
      </c>
      <c r="F44" s="4" t="s">
        <v>165</v>
      </c>
      <c r="G44" s="4" t="s">
        <v>198</v>
      </c>
      <c r="H44" s="5" t="s">
        <v>4</v>
      </c>
      <c r="I44" s="4" t="s">
        <v>166</v>
      </c>
      <c r="J44" s="108" t="s">
        <v>167</v>
      </c>
      <c r="K44" s="6" t="s">
        <v>197</v>
      </c>
    </row>
    <row r="45" spans="2:11" ht="23.25" customHeight="1" x14ac:dyDescent="0.2">
      <c r="B45" s="19">
        <v>1</v>
      </c>
      <c r="C45" s="27" t="s">
        <v>49</v>
      </c>
      <c r="D45" s="19" t="s">
        <v>33</v>
      </c>
      <c r="E45" s="19" t="s">
        <v>50</v>
      </c>
      <c r="F45" s="22" t="s">
        <v>7</v>
      </c>
      <c r="G45" s="21">
        <v>12</v>
      </c>
      <c r="H45" s="21">
        <v>4</v>
      </c>
      <c r="I45" s="102"/>
      <c r="J45" s="110">
        <f>ROUND(I45,2)*G45</f>
        <v>0</v>
      </c>
      <c r="K45" s="134"/>
    </row>
    <row r="46" spans="2:11" ht="23.25" customHeight="1" x14ac:dyDescent="0.2">
      <c r="B46" s="22" t="s">
        <v>23</v>
      </c>
      <c r="C46" s="26" t="s">
        <v>51</v>
      </c>
      <c r="D46" s="22" t="s">
        <v>36</v>
      </c>
      <c r="E46" s="22" t="s">
        <v>50</v>
      </c>
      <c r="F46" s="22" t="s">
        <v>7</v>
      </c>
      <c r="G46" s="25">
        <v>9</v>
      </c>
      <c r="H46" s="25">
        <v>3</v>
      </c>
      <c r="I46" s="103"/>
      <c r="J46" s="110">
        <f t="shared" ref="J46:J51" si="2">ROUND(I46,2)*G46</f>
        <v>0</v>
      </c>
      <c r="K46" s="135"/>
    </row>
    <row r="47" spans="2:11" ht="23.25" customHeight="1" x14ac:dyDescent="0.2">
      <c r="B47" s="22">
        <v>3</v>
      </c>
      <c r="C47" s="26" t="s">
        <v>38</v>
      </c>
      <c r="D47" s="24" t="s">
        <v>36</v>
      </c>
      <c r="E47" s="22" t="s">
        <v>50</v>
      </c>
      <c r="F47" s="22" t="s">
        <v>7</v>
      </c>
      <c r="G47" s="25">
        <v>9</v>
      </c>
      <c r="H47" s="25">
        <v>3</v>
      </c>
      <c r="I47" s="103"/>
      <c r="J47" s="110">
        <f t="shared" si="2"/>
        <v>0</v>
      </c>
      <c r="K47" s="135"/>
    </row>
    <row r="48" spans="2:11" ht="60" x14ac:dyDescent="0.2">
      <c r="B48" s="22">
        <v>4</v>
      </c>
      <c r="C48" s="23" t="s">
        <v>52</v>
      </c>
      <c r="D48" s="24"/>
      <c r="E48" s="22" t="s">
        <v>50</v>
      </c>
      <c r="F48" s="22" t="s">
        <v>7</v>
      </c>
      <c r="G48" s="25">
        <v>1</v>
      </c>
      <c r="H48" s="25" t="s">
        <v>53</v>
      </c>
      <c r="I48" s="103"/>
      <c r="J48" s="110">
        <f t="shared" si="2"/>
        <v>0</v>
      </c>
      <c r="K48" s="137"/>
    </row>
    <row r="49" spans="2:12" ht="60" x14ac:dyDescent="0.2">
      <c r="B49" s="22">
        <v>5</v>
      </c>
      <c r="C49" s="23" t="s">
        <v>54</v>
      </c>
      <c r="D49" s="24"/>
      <c r="E49" s="22" t="s">
        <v>50</v>
      </c>
      <c r="F49" s="22" t="s">
        <v>7</v>
      </c>
      <c r="G49" s="25">
        <v>1</v>
      </c>
      <c r="H49" s="25" t="s">
        <v>53</v>
      </c>
      <c r="I49" s="103"/>
      <c r="J49" s="110">
        <f t="shared" si="2"/>
        <v>0</v>
      </c>
      <c r="K49" s="137"/>
    </row>
    <row r="50" spans="2:12" ht="48" x14ac:dyDescent="0.2">
      <c r="B50" s="22">
        <v>6</v>
      </c>
      <c r="C50" s="23" t="s">
        <v>171</v>
      </c>
      <c r="D50" s="44" t="s">
        <v>168</v>
      </c>
      <c r="E50" s="22" t="s">
        <v>50</v>
      </c>
      <c r="F50" s="22" t="s">
        <v>55</v>
      </c>
      <c r="G50" s="25">
        <v>1</v>
      </c>
      <c r="H50" s="25">
        <v>1</v>
      </c>
      <c r="I50" s="103"/>
      <c r="J50" s="110">
        <f t="shared" si="2"/>
        <v>0</v>
      </c>
      <c r="K50" s="135"/>
    </row>
    <row r="51" spans="2:12" ht="36" x14ac:dyDescent="0.2">
      <c r="B51" s="22">
        <v>7</v>
      </c>
      <c r="C51" s="23" t="s">
        <v>56</v>
      </c>
      <c r="D51" s="24" t="s">
        <v>195</v>
      </c>
      <c r="E51" s="22" t="s">
        <v>50</v>
      </c>
      <c r="F51" s="22" t="s">
        <v>7</v>
      </c>
      <c r="G51" s="24">
        <v>1</v>
      </c>
      <c r="H51" s="24" t="s">
        <v>46</v>
      </c>
      <c r="I51" s="104"/>
      <c r="J51" s="110">
        <f t="shared" si="2"/>
        <v>0</v>
      </c>
      <c r="K51" s="136"/>
    </row>
    <row r="52" spans="2:12" ht="23.25" customHeight="1" x14ac:dyDescent="0.2">
      <c r="B52" s="150" t="s">
        <v>177</v>
      </c>
      <c r="C52" s="151"/>
      <c r="D52" s="151"/>
      <c r="E52" s="151"/>
      <c r="F52" s="151"/>
      <c r="G52" s="151"/>
      <c r="H52" s="151"/>
      <c r="I52" s="152"/>
      <c r="J52" s="120">
        <f>SUM(J45:J51)</f>
        <v>0</v>
      </c>
      <c r="K52" s="126"/>
    </row>
    <row r="53" spans="2:12" ht="23.25" customHeight="1" x14ac:dyDescent="0.2">
      <c r="B53" s="153" t="s">
        <v>188</v>
      </c>
      <c r="C53" s="154"/>
      <c r="D53" s="154"/>
      <c r="E53" s="154"/>
      <c r="F53" s="154"/>
      <c r="G53" s="154"/>
      <c r="H53" s="154"/>
      <c r="I53" s="154"/>
      <c r="J53" s="154"/>
    </row>
    <row r="54" spans="2:12" ht="96" customHeight="1" x14ac:dyDescent="0.2">
      <c r="B54" s="158" t="s">
        <v>201</v>
      </c>
      <c r="C54" s="159"/>
      <c r="D54" s="159"/>
      <c r="E54" s="159"/>
      <c r="F54" s="159"/>
      <c r="G54" s="159"/>
      <c r="H54" s="159"/>
      <c r="I54" s="159"/>
      <c r="J54" s="159"/>
      <c r="K54" s="160"/>
    </row>
    <row r="55" spans="2:12" s="83" customFormat="1" ht="20.25" customHeight="1" thickBot="1" x14ac:dyDescent="0.25">
      <c r="B55" s="72"/>
      <c r="C55" s="73"/>
      <c r="D55" s="73"/>
      <c r="E55" s="73"/>
      <c r="F55" s="73"/>
      <c r="G55" s="73"/>
      <c r="H55" s="73"/>
      <c r="I55" s="73"/>
      <c r="J55" s="74"/>
    </row>
    <row r="56" spans="2:12" s="83" customFormat="1" ht="20.25" customHeight="1" thickBot="1" x14ac:dyDescent="0.25">
      <c r="B56" s="121" t="s">
        <v>57</v>
      </c>
      <c r="C56" s="155" t="s">
        <v>58</v>
      </c>
      <c r="D56" s="156"/>
      <c r="E56" s="156"/>
      <c r="F56" s="156"/>
      <c r="G56" s="156"/>
      <c r="H56" s="156"/>
      <c r="I56" s="156"/>
      <c r="J56" s="156"/>
      <c r="K56" s="157"/>
    </row>
    <row r="57" spans="2:12" ht="48.75" thickBot="1" x14ac:dyDescent="0.25">
      <c r="B57" s="119" t="s">
        <v>2</v>
      </c>
      <c r="C57" s="4"/>
      <c r="D57" s="4"/>
      <c r="E57" s="5"/>
      <c r="F57" s="4" t="s">
        <v>165</v>
      </c>
      <c r="G57" s="4" t="s">
        <v>198</v>
      </c>
      <c r="H57" s="5"/>
      <c r="I57" s="4" t="s">
        <v>166</v>
      </c>
      <c r="J57" s="4" t="s">
        <v>167</v>
      </c>
      <c r="K57" s="6" t="s">
        <v>197</v>
      </c>
      <c r="L57" s="145"/>
    </row>
    <row r="58" spans="2:12" ht="24" x14ac:dyDescent="0.2">
      <c r="B58" s="79">
        <v>1</v>
      </c>
      <c r="C58" s="80" t="s">
        <v>58</v>
      </c>
      <c r="D58" s="81"/>
      <c r="E58" s="81"/>
      <c r="F58" s="19" t="s">
        <v>59</v>
      </c>
      <c r="G58" s="19">
        <v>100</v>
      </c>
      <c r="H58" s="19"/>
      <c r="I58" s="105"/>
      <c r="J58" s="93">
        <f>ROUND(I58,2)*G58</f>
        <v>0</v>
      </c>
      <c r="K58" s="134"/>
    </row>
    <row r="59" spans="2:12" s="83" customFormat="1" ht="21.75" customHeight="1" x14ac:dyDescent="0.2">
      <c r="B59" s="150" t="s">
        <v>180</v>
      </c>
      <c r="C59" s="151"/>
      <c r="D59" s="151"/>
      <c r="E59" s="151"/>
      <c r="F59" s="151"/>
      <c r="G59" s="151"/>
      <c r="H59" s="151"/>
      <c r="I59" s="152"/>
      <c r="J59" s="94">
        <f>SUM(J58)</f>
        <v>0</v>
      </c>
      <c r="K59" s="126"/>
    </row>
    <row r="60" spans="2:12" s="83" customFormat="1" ht="13.5" thickBot="1" x14ac:dyDescent="0.25">
      <c r="B60" s="91"/>
      <c r="C60" s="87"/>
      <c r="D60" s="88"/>
      <c r="E60" s="88"/>
      <c r="F60" s="86"/>
      <c r="G60" s="86"/>
      <c r="H60" s="86"/>
      <c r="I60" s="89"/>
      <c r="J60" s="90"/>
    </row>
    <row r="61" spans="2:12" s="83" customFormat="1" ht="24" customHeight="1" thickBot="1" x14ac:dyDescent="0.25">
      <c r="B61" s="121" t="s">
        <v>60</v>
      </c>
      <c r="C61" s="155" t="s">
        <v>194</v>
      </c>
      <c r="D61" s="156"/>
      <c r="E61" s="156"/>
      <c r="F61" s="156"/>
      <c r="G61" s="156"/>
      <c r="H61" s="156"/>
      <c r="I61" s="156"/>
      <c r="J61" s="156"/>
      <c r="K61" s="157"/>
    </row>
    <row r="62" spans="2:12" ht="48.75" thickBot="1" x14ac:dyDescent="0.25">
      <c r="B62" s="119" t="s">
        <v>2</v>
      </c>
      <c r="C62" s="4"/>
      <c r="D62" s="4"/>
      <c r="E62" s="5"/>
      <c r="F62" s="4" t="s">
        <v>165</v>
      </c>
      <c r="G62" s="4" t="s">
        <v>198</v>
      </c>
      <c r="H62" s="5"/>
      <c r="I62" s="4" t="s">
        <v>166</v>
      </c>
      <c r="J62" s="108" t="s">
        <v>178</v>
      </c>
      <c r="K62" s="6" t="s">
        <v>197</v>
      </c>
    </row>
    <row r="63" spans="2:12" s="83" customFormat="1" ht="36" x14ac:dyDescent="0.2">
      <c r="B63" s="19">
        <v>1</v>
      </c>
      <c r="C63" s="80" t="s">
        <v>194</v>
      </c>
      <c r="D63" s="81"/>
      <c r="E63" s="81"/>
      <c r="F63" s="19" t="s">
        <v>55</v>
      </c>
      <c r="G63" s="19">
        <v>1</v>
      </c>
      <c r="H63" s="19"/>
      <c r="I63" s="122" t="s">
        <v>89</v>
      </c>
      <c r="J63" s="123">
        <v>15000</v>
      </c>
      <c r="K63" s="126"/>
    </row>
    <row r="64" spans="2:12" s="83" customFormat="1" ht="22.5" customHeight="1" x14ac:dyDescent="0.2">
      <c r="B64" s="150" t="s">
        <v>181</v>
      </c>
      <c r="C64" s="151"/>
      <c r="D64" s="151"/>
      <c r="E64" s="151"/>
      <c r="F64" s="151"/>
      <c r="G64" s="151"/>
      <c r="H64" s="151"/>
      <c r="I64" s="152"/>
      <c r="J64" s="124">
        <f>J63</f>
        <v>15000</v>
      </c>
      <c r="K64" s="126"/>
    </row>
    <row r="65" spans="2:12" ht="15.75" thickBot="1" x14ac:dyDescent="0.25">
      <c r="B65" s="28"/>
      <c r="C65" s="29"/>
      <c r="D65" s="29"/>
      <c r="E65" s="29"/>
      <c r="F65" s="29"/>
      <c r="G65" s="29"/>
      <c r="H65" s="29"/>
      <c r="I65" s="29"/>
      <c r="J65" s="30"/>
    </row>
    <row r="66" spans="2:12" ht="48.75" customHeight="1" thickBot="1" x14ac:dyDescent="0.25">
      <c r="B66" s="147" t="s">
        <v>179</v>
      </c>
      <c r="C66" s="148"/>
      <c r="D66" s="148"/>
      <c r="E66" s="148"/>
      <c r="F66" s="148"/>
      <c r="G66" s="148"/>
      <c r="H66" s="148"/>
      <c r="I66" s="149"/>
      <c r="J66" s="125">
        <f>SUM(J18+J23+J38+J52+J59+J64)</f>
        <v>15000</v>
      </c>
      <c r="L66" s="32"/>
    </row>
    <row r="68" spans="2:12" x14ac:dyDescent="0.2">
      <c r="B68" s="33" t="s">
        <v>61</v>
      </c>
    </row>
    <row r="69" spans="2:12" x14ac:dyDescent="0.2">
      <c r="B69" s="33" t="s">
        <v>62</v>
      </c>
      <c r="J69" s="32"/>
    </row>
    <row r="70" spans="2:12" x14ac:dyDescent="0.2">
      <c r="B70" s="33" t="s">
        <v>63</v>
      </c>
    </row>
    <row r="71" spans="2:12" x14ac:dyDescent="0.2">
      <c r="B71" s="33" t="s">
        <v>64</v>
      </c>
    </row>
    <row r="72" spans="2:12" x14ac:dyDescent="0.2">
      <c r="B72" s="34" t="s">
        <v>65</v>
      </c>
    </row>
    <row r="73" spans="2:12" x14ac:dyDescent="0.2">
      <c r="B73" s="33" t="s">
        <v>66</v>
      </c>
    </row>
    <row r="74" spans="2:12" x14ac:dyDescent="0.2">
      <c r="B74" s="33" t="s">
        <v>67</v>
      </c>
    </row>
    <row r="75" spans="2:12" x14ac:dyDescent="0.2">
      <c r="B75" s="33" t="s">
        <v>68</v>
      </c>
    </row>
    <row r="76" spans="2:12" x14ac:dyDescent="0.2">
      <c r="B76" s="33" t="s">
        <v>69</v>
      </c>
    </row>
    <row r="78" spans="2:12" ht="15" x14ac:dyDescent="0.25">
      <c r="B78" s="97" t="s">
        <v>172</v>
      </c>
      <c r="C78" s="98"/>
      <c r="D78" s="98"/>
      <c r="E78" s="98"/>
      <c r="F78" s="98"/>
      <c r="G78" s="98"/>
      <c r="H78" s="98"/>
      <c r="I78" s="98"/>
      <c r="J78" s="98"/>
    </row>
    <row r="79" spans="2:12" ht="15" x14ac:dyDescent="0.25">
      <c r="B79" s="97" t="s">
        <v>173</v>
      </c>
      <c r="C79" s="98"/>
      <c r="D79" s="98"/>
      <c r="E79" s="98"/>
      <c r="F79" s="98"/>
      <c r="G79" s="98"/>
      <c r="H79" s="98"/>
      <c r="I79" s="98"/>
      <c r="J79" s="98"/>
    </row>
    <row r="81" spans="2:10" x14ac:dyDescent="0.2">
      <c r="B81" s="84"/>
      <c r="C81" s="83"/>
      <c r="D81" s="83"/>
      <c r="E81" s="83"/>
      <c r="F81" s="83"/>
      <c r="G81" s="83"/>
      <c r="H81" s="83"/>
      <c r="I81" s="83"/>
      <c r="J81" s="83"/>
    </row>
    <row r="116" ht="15.75" customHeight="1" x14ac:dyDescent="0.2"/>
  </sheetData>
  <sheetProtection algorithmName="SHA-512" hashValue="PEBu7W6YCnmRjFK7ZU6SePFTAGia45aSSAXzM7urtOZXqmj5SNuuuhcjKQ7Z/8wkNj49xqT7Ibt/iAgniuF67w==" saltValue="9em6usk+PP8j5w272dPZ9w==" spinCount="100000" sheet="1" objects="1" scenarios="1"/>
  <mergeCells count="20">
    <mergeCell ref="C25:K25"/>
    <mergeCell ref="B52:I52"/>
    <mergeCell ref="B38:I38"/>
    <mergeCell ref="B23:I23"/>
    <mergeCell ref="B18:I18"/>
    <mergeCell ref="B40:K41"/>
    <mergeCell ref="C43:K43"/>
    <mergeCell ref="B2:J2"/>
    <mergeCell ref="C7:J7"/>
    <mergeCell ref="D6:K6"/>
    <mergeCell ref="C8:K8"/>
    <mergeCell ref="C20:K20"/>
    <mergeCell ref="D5:K5"/>
    <mergeCell ref="B66:I66"/>
    <mergeCell ref="B59:I59"/>
    <mergeCell ref="B64:I64"/>
    <mergeCell ref="B53:J53"/>
    <mergeCell ref="C56:K56"/>
    <mergeCell ref="C61:K61"/>
    <mergeCell ref="B54:K54"/>
  </mergeCells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03F7A-3CA4-4842-B9E9-E34AC95FC647}">
  <sheetPr>
    <pageSetUpPr fitToPage="1"/>
  </sheetPr>
  <dimension ref="A1:R38"/>
  <sheetViews>
    <sheetView topLeftCell="A33" zoomScaleNormal="100" workbookViewId="0">
      <selection activeCell="M9" sqref="M9"/>
    </sheetView>
  </sheetViews>
  <sheetFormatPr defaultRowHeight="12.75" x14ac:dyDescent="0.2"/>
  <cols>
    <col min="1" max="1" width="26.5703125" style="35" customWidth="1"/>
    <col min="2" max="2" width="9.140625" style="35"/>
    <col min="3" max="3" width="15.42578125" style="35" customWidth="1"/>
    <col min="4" max="4" width="9.140625" style="35"/>
    <col min="5" max="12" width="9.140625" style="1"/>
    <col min="13" max="13" width="9.140625" style="1" customWidth="1"/>
    <col min="14" max="256" width="9.140625" style="1"/>
    <col min="257" max="257" width="18.7109375" style="1" customWidth="1"/>
    <col min="258" max="258" width="9.140625" style="1"/>
    <col min="259" max="259" width="10.42578125" style="1" customWidth="1"/>
    <col min="260" max="512" width="9.140625" style="1"/>
    <col min="513" max="513" width="18.7109375" style="1" customWidth="1"/>
    <col min="514" max="514" width="9.140625" style="1"/>
    <col min="515" max="515" width="10.42578125" style="1" customWidth="1"/>
    <col min="516" max="768" width="9.140625" style="1"/>
    <col min="769" max="769" width="18.7109375" style="1" customWidth="1"/>
    <col min="770" max="770" width="9.140625" style="1"/>
    <col min="771" max="771" width="10.42578125" style="1" customWidth="1"/>
    <col min="772" max="1024" width="9.140625" style="1"/>
    <col min="1025" max="1025" width="18.7109375" style="1" customWidth="1"/>
    <col min="1026" max="1026" width="9.140625" style="1"/>
    <col min="1027" max="1027" width="10.42578125" style="1" customWidth="1"/>
    <col min="1028" max="1280" width="9.140625" style="1"/>
    <col min="1281" max="1281" width="18.7109375" style="1" customWidth="1"/>
    <col min="1282" max="1282" width="9.140625" style="1"/>
    <col min="1283" max="1283" width="10.42578125" style="1" customWidth="1"/>
    <col min="1284" max="1536" width="9.140625" style="1"/>
    <col min="1537" max="1537" width="18.7109375" style="1" customWidth="1"/>
    <col min="1538" max="1538" width="9.140625" style="1"/>
    <col min="1539" max="1539" width="10.42578125" style="1" customWidth="1"/>
    <col min="1540" max="1792" width="9.140625" style="1"/>
    <col min="1793" max="1793" width="18.7109375" style="1" customWidth="1"/>
    <col min="1794" max="1794" width="9.140625" style="1"/>
    <col min="1795" max="1795" width="10.42578125" style="1" customWidth="1"/>
    <col min="1796" max="2048" width="9.140625" style="1"/>
    <col min="2049" max="2049" width="18.7109375" style="1" customWidth="1"/>
    <col min="2050" max="2050" width="9.140625" style="1"/>
    <col min="2051" max="2051" width="10.42578125" style="1" customWidth="1"/>
    <col min="2052" max="2304" width="9.140625" style="1"/>
    <col min="2305" max="2305" width="18.7109375" style="1" customWidth="1"/>
    <col min="2306" max="2306" width="9.140625" style="1"/>
    <col min="2307" max="2307" width="10.42578125" style="1" customWidth="1"/>
    <col min="2308" max="2560" width="9.140625" style="1"/>
    <col min="2561" max="2561" width="18.7109375" style="1" customWidth="1"/>
    <col min="2562" max="2562" width="9.140625" style="1"/>
    <col min="2563" max="2563" width="10.42578125" style="1" customWidth="1"/>
    <col min="2564" max="2816" width="9.140625" style="1"/>
    <col min="2817" max="2817" width="18.7109375" style="1" customWidth="1"/>
    <col min="2818" max="2818" width="9.140625" style="1"/>
    <col min="2819" max="2819" width="10.42578125" style="1" customWidth="1"/>
    <col min="2820" max="3072" width="9.140625" style="1"/>
    <col min="3073" max="3073" width="18.7109375" style="1" customWidth="1"/>
    <col min="3074" max="3074" width="9.140625" style="1"/>
    <col min="3075" max="3075" width="10.42578125" style="1" customWidth="1"/>
    <col min="3076" max="3328" width="9.140625" style="1"/>
    <col min="3329" max="3329" width="18.7109375" style="1" customWidth="1"/>
    <col min="3330" max="3330" width="9.140625" style="1"/>
    <col min="3331" max="3331" width="10.42578125" style="1" customWidth="1"/>
    <col min="3332" max="3584" width="9.140625" style="1"/>
    <col min="3585" max="3585" width="18.7109375" style="1" customWidth="1"/>
    <col min="3586" max="3586" width="9.140625" style="1"/>
    <col min="3587" max="3587" width="10.42578125" style="1" customWidth="1"/>
    <col min="3588" max="3840" width="9.140625" style="1"/>
    <col min="3841" max="3841" width="18.7109375" style="1" customWidth="1"/>
    <col min="3842" max="3842" width="9.140625" style="1"/>
    <col min="3843" max="3843" width="10.42578125" style="1" customWidth="1"/>
    <col min="3844" max="4096" width="9.140625" style="1"/>
    <col min="4097" max="4097" width="18.7109375" style="1" customWidth="1"/>
    <col min="4098" max="4098" width="9.140625" style="1"/>
    <col min="4099" max="4099" width="10.42578125" style="1" customWidth="1"/>
    <col min="4100" max="4352" width="9.140625" style="1"/>
    <col min="4353" max="4353" width="18.7109375" style="1" customWidth="1"/>
    <col min="4354" max="4354" width="9.140625" style="1"/>
    <col min="4355" max="4355" width="10.42578125" style="1" customWidth="1"/>
    <col min="4356" max="4608" width="9.140625" style="1"/>
    <col min="4609" max="4609" width="18.7109375" style="1" customWidth="1"/>
    <col min="4610" max="4610" width="9.140625" style="1"/>
    <col min="4611" max="4611" width="10.42578125" style="1" customWidth="1"/>
    <col min="4612" max="4864" width="9.140625" style="1"/>
    <col min="4865" max="4865" width="18.7109375" style="1" customWidth="1"/>
    <col min="4866" max="4866" width="9.140625" style="1"/>
    <col min="4867" max="4867" width="10.42578125" style="1" customWidth="1"/>
    <col min="4868" max="5120" width="9.140625" style="1"/>
    <col min="5121" max="5121" width="18.7109375" style="1" customWidth="1"/>
    <col min="5122" max="5122" width="9.140625" style="1"/>
    <col min="5123" max="5123" width="10.42578125" style="1" customWidth="1"/>
    <col min="5124" max="5376" width="9.140625" style="1"/>
    <col min="5377" max="5377" width="18.7109375" style="1" customWidth="1"/>
    <col min="5378" max="5378" width="9.140625" style="1"/>
    <col min="5379" max="5379" width="10.42578125" style="1" customWidth="1"/>
    <col min="5380" max="5632" width="9.140625" style="1"/>
    <col min="5633" max="5633" width="18.7109375" style="1" customWidth="1"/>
    <col min="5634" max="5634" width="9.140625" style="1"/>
    <col min="5635" max="5635" width="10.42578125" style="1" customWidth="1"/>
    <col min="5636" max="5888" width="9.140625" style="1"/>
    <col min="5889" max="5889" width="18.7109375" style="1" customWidth="1"/>
    <col min="5890" max="5890" width="9.140625" style="1"/>
    <col min="5891" max="5891" width="10.42578125" style="1" customWidth="1"/>
    <col min="5892" max="6144" width="9.140625" style="1"/>
    <col min="6145" max="6145" width="18.7109375" style="1" customWidth="1"/>
    <col min="6146" max="6146" width="9.140625" style="1"/>
    <col min="6147" max="6147" width="10.42578125" style="1" customWidth="1"/>
    <col min="6148" max="6400" width="9.140625" style="1"/>
    <col min="6401" max="6401" width="18.7109375" style="1" customWidth="1"/>
    <col min="6402" max="6402" width="9.140625" style="1"/>
    <col min="6403" max="6403" width="10.42578125" style="1" customWidth="1"/>
    <col min="6404" max="6656" width="9.140625" style="1"/>
    <col min="6657" max="6657" width="18.7109375" style="1" customWidth="1"/>
    <col min="6658" max="6658" width="9.140625" style="1"/>
    <col min="6659" max="6659" width="10.42578125" style="1" customWidth="1"/>
    <col min="6660" max="6912" width="9.140625" style="1"/>
    <col min="6913" max="6913" width="18.7109375" style="1" customWidth="1"/>
    <col min="6914" max="6914" width="9.140625" style="1"/>
    <col min="6915" max="6915" width="10.42578125" style="1" customWidth="1"/>
    <col min="6916" max="7168" width="9.140625" style="1"/>
    <col min="7169" max="7169" width="18.7109375" style="1" customWidth="1"/>
    <col min="7170" max="7170" width="9.140625" style="1"/>
    <col min="7171" max="7171" width="10.42578125" style="1" customWidth="1"/>
    <col min="7172" max="7424" width="9.140625" style="1"/>
    <col min="7425" max="7425" width="18.7109375" style="1" customWidth="1"/>
    <col min="7426" max="7426" width="9.140625" style="1"/>
    <col min="7427" max="7427" width="10.42578125" style="1" customWidth="1"/>
    <col min="7428" max="7680" width="9.140625" style="1"/>
    <col min="7681" max="7681" width="18.7109375" style="1" customWidth="1"/>
    <col min="7682" max="7682" width="9.140625" style="1"/>
    <col min="7683" max="7683" width="10.42578125" style="1" customWidth="1"/>
    <col min="7684" max="7936" width="9.140625" style="1"/>
    <col min="7937" max="7937" width="18.7109375" style="1" customWidth="1"/>
    <col min="7938" max="7938" width="9.140625" style="1"/>
    <col min="7939" max="7939" width="10.42578125" style="1" customWidth="1"/>
    <col min="7940" max="8192" width="9.140625" style="1"/>
    <col min="8193" max="8193" width="18.7109375" style="1" customWidth="1"/>
    <col min="8194" max="8194" width="9.140625" style="1"/>
    <col min="8195" max="8195" width="10.42578125" style="1" customWidth="1"/>
    <col min="8196" max="8448" width="9.140625" style="1"/>
    <col min="8449" max="8449" width="18.7109375" style="1" customWidth="1"/>
    <col min="8450" max="8450" width="9.140625" style="1"/>
    <col min="8451" max="8451" width="10.42578125" style="1" customWidth="1"/>
    <col min="8452" max="8704" width="9.140625" style="1"/>
    <col min="8705" max="8705" width="18.7109375" style="1" customWidth="1"/>
    <col min="8706" max="8706" width="9.140625" style="1"/>
    <col min="8707" max="8707" width="10.42578125" style="1" customWidth="1"/>
    <col min="8708" max="8960" width="9.140625" style="1"/>
    <col min="8961" max="8961" width="18.7109375" style="1" customWidth="1"/>
    <col min="8962" max="8962" width="9.140625" style="1"/>
    <col min="8963" max="8963" width="10.42578125" style="1" customWidth="1"/>
    <col min="8964" max="9216" width="9.140625" style="1"/>
    <col min="9217" max="9217" width="18.7109375" style="1" customWidth="1"/>
    <col min="9218" max="9218" width="9.140625" style="1"/>
    <col min="9219" max="9219" width="10.42578125" style="1" customWidth="1"/>
    <col min="9220" max="9472" width="9.140625" style="1"/>
    <col min="9473" max="9473" width="18.7109375" style="1" customWidth="1"/>
    <col min="9474" max="9474" width="9.140625" style="1"/>
    <col min="9475" max="9475" width="10.42578125" style="1" customWidth="1"/>
    <col min="9476" max="9728" width="9.140625" style="1"/>
    <col min="9729" max="9729" width="18.7109375" style="1" customWidth="1"/>
    <col min="9730" max="9730" width="9.140625" style="1"/>
    <col min="9731" max="9731" width="10.42578125" style="1" customWidth="1"/>
    <col min="9732" max="9984" width="9.140625" style="1"/>
    <col min="9985" max="9985" width="18.7109375" style="1" customWidth="1"/>
    <col min="9986" max="9986" width="9.140625" style="1"/>
    <col min="9987" max="9987" width="10.42578125" style="1" customWidth="1"/>
    <col min="9988" max="10240" width="9.140625" style="1"/>
    <col min="10241" max="10241" width="18.7109375" style="1" customWidth="1"/>
    <col min="10242" max="10242" width="9.140625" style="1"/>
    <col min="10243" max="10243" width="10.42578125" style="1" customWidth="1"/>
    <col min="10244" max="10496" width="9.140625" style="1"/>
    <col min="10497" max="10497" width="18.7109375" style="1" customWidth="1"/>
    <col min="10498" max="10498" width="9.140625" style="1"/>
    <col min="10499" max="10499" width="10.42578125" style="1" customWidth="1"/>
    <col min="10500" max="10752" width="9.140625" style="1"/>
    <col min="10753" max="10753" width="18.7109375" style="1" customWidth="1"/>
    <col min="10754" max="10754" width="9.140625" style="1"/>
    <col min="10755" max="10755" width="10.42578125" style="1" customWidth="1"/>
    <col min="10756" max="11008" width="9.140625" style="1"/>
    <col min="11009" max="11009" width="18.7109375" style="1" customWidth="1"/>
    <col min="11010" max="11010" width="9.140625" style="1"/>
    <col min="11011" max="11011" width="10.42578125" style="1" customWidth="1"/>
    <col min="11012" max="11264" width="9.140625" style="1"/>
    <col min="11265" max="11265" width="18.7109375" style="1" customWidth="1"/>
    <col min="11266" max="11266" width="9.140625" style="1"/>
    <col min="11267" max="11267" width="10.42578125" style="1" customWidth="1"/>
    <col min="11268" max="11520" width="9.140625" style="1"/>
    <col min="11521" max="11521" width="18.7109375" style="1" customWidth="1"/>
    <col min="11522" max="11522" width="9.140625" style="1"/>
    <col min="11523" max="11523" width="10.42578125" style="1" customWidth="1"/>
    <col min="11524" max="11776" width="9.140625" style="1"/>
    <col min="11777" max="11777" width="18.7109375" style="1" customWidth="1"/>
    <col min="11778" max="11778" width="9.140625" style="1"/>
    <col min="11779" max="11779" width="10.42578125" style="1" customWidth="1"/>
    <col min="11780" max="12032" width="9.140625" style="1"/>
    <col min="12033" max="12033" width="18.7109375" style="1" customWidth="1"/>
    <col min="12034" max="12034" width="9.140625" style="1"/>
    <col min="12035" max="12035" width="10.42578125" style="1" customWidth="1"/>
    <col min="12036" max="12288" width="9.140625" style="1"/>
    <col min="12289" max="12289" width="18.7109375" style="1" customWidth="1"/>
    <col min="12290" max="12290" width="9.140625" style="1"/>
    <col min="12291" max="12291" width="10.42578125" style="1" customWidth="1"/>
    <col min="12292" max="12544" width="9.140625" style="1"/>
    <col min="12545" max="12545" width="18.7109375" style="1" customWidth="1"/>
    <col min="12546" max="12546" width="9.140625" style="1"/>
    <col min="12547" max="12547" width="10.42578125" style="1" customWidth="1"/>
    <col min="12548" max="12800" width="9.140625" style="1"/>
    <col min="12801" max="12801" width="18.7109375" style="1" customWidth="1"/>
    <col min="12802" max="12802" width="9.140625" style="1"/>
    <col min="12803" max="12803" width="10.42578125" style="1" customWidth="1"/>
    <col min="12804" max="13056" width="9.140625" style="1"/>
    <col min="13057" max="13057" width="18.7109375" style="1" customWidth="1"/>
    <col min="13058" max="13058" width="9.140625" style="1"/>
    <col min="13059" max="13059" width="10.42578125" style="1" customWidth="1"/>
    <col min="13060" max="13312" width="9.140625" style="1"/>
    <col min="13313" max="13313" width="18.7109375" style="1" customWidth="1"/>
    <col min="13314" max="13314" width="9.140625" style="1"/>
    <col min="13315" max="13315" width="10.42578125" style="1" customWidth="1"/>
    <col min="13316" max="13568" width="9.140625" style="1"/>
    <col min="13569" max="13569" width="18.7109375" style="1" customWidth="1"/>
    <col min="13570" max="13570" width="9.140625" style="1"/>
    <col min="13571" max="13571" width="10.42578125" style="1" customWidth="1"/>
    <col min="13572" max="13824" width="9.140625" style="1"/>
    <col min="13825" max="13825" width="18.7109375" style="1" customWidth="1"/>
    <col min="13826" max="13826" width="9.140625" style="1"/>
    <col min="13827" max="13827" width="10.42578125" style="1" customWidth="1"/>
    <col min="13828" max="14080" width="9.140625" style="1"/>
    <col min="14081" max="14081" width="18.7109375" style="1" customWidth="1"/>
    <col min="14082" max="14082" width="9.140625" style="1"/>
    <col min="14083" max="14083" width="10.42578125" style="1" customWidth="1"/>
    <col min="14084" max="14336" width="9.140625" style="1"/>
    <col min="14337" max="14337" width="18.7109375" style="1" customWidth="1"/>
    <col min="14338" max="14338" width="9.140625" style="1"/>
    <col min="14339" max="14339" width="10.42578125" style="1" customWidth="1"/>
    <col min="14340" max="14592" width="9.140625" style="1"/>
    <col min="14593" max="14593" width="18.7109375" style="1" customWidth="1"/>
    <col min="14594" max="14594" width="9.140625" style="1"/>
    <col min="14595" max="14595" width="10.42578125" style="1" customWidth="1"/>
    <col min="14596" max="14848" width="9.140625" style="1"/>
    <col min="14849" max="14849" width="18.7109375" style="1" customWidth="1"/>
    <col min="14850" max="14850" width="9.140625" style="1"/>
    <col min="14851" max="14851" width="10.42578125" style="1" customWidth="1"/>
    <col min="14852" max="15104" width="9.140625" style="1"/>
    <col min="15105" max="15105" width="18.7109375" style="1" customWidth="1"/>
    <col min="15106" max="15106" width="9.140625" style="1"/>
    <col min="15107" max="15107" width="10.42578125" style="1" customWidth="1"/>
    <col min="15108" max="15360" width="9.140625" style="1"/>
    <col min="15361" max="15361" width="18.7109375" style="1" customWidth="1"/>
    <col min="15362" max="15362" width="9.140625" style="1"/>
    <col min="15363" max="15363" width="10.42578125" style="1" customWidth="1"/>
    <col min="15364" max="15616" width="9.140625" style="1"/>
    <col min="15617" max="15617" width="18.7109375" style="1" customWidth="1"/>
    <col min="15618" max="15618" width="9.140625" style="1"/>
    <col min="15619" max="15619" width="10.42578125" style="1" customWidth="1"/>
    <col min="15620" max="15872" width="9.140625" style="1"/>
    <col min="15873" max="15873" width="18.7109375" style="1" customWidth="1"/>
    <col min="15874" max="15874" width="9.140625" style="1"/>
    <col min="15875" max="15875" width="10.42578125" style="1" customWidth="1"/>
    <col min="15876" max="16128" width="9.140625" style="1"/>
    <col min="16129" max="16129" width="18.7109375" style="1" customWidth="1"/>
    <col min="16130" max="16130" width="9.140625" style="1"/>
    <col min="16131" max="16131" width="10.42578125" style="1" customWidth="1"/>
    <col min="16132" max="16384" width="9.140625" style="1"/>
  </cols>
  <sheetData>
    <row r="1" spans="1:7" s="83" customFormat="1" ht="14.25" x14ac:dyDescent="0.2">
      <c r="A1" s="100" t="s">
        <v>191</v>
      </c>
      <c r="B1" s="35"/>
      <c r="C1" s="35"/>
      <c r="D1" s="35"/>
    </row>
    <row r="2" spans="1:7" s="83" customFormat="1" ht="14.25" x14ac:dyDescent="0.2">
      <c r="A2" s="99"/>
      <c r="B2" s="35"/>
      <c r="C2" s="35"/>
      <c r="D2" s="35"/>
    </row>
    <row r="3" spans="1:7" ht="46.5" customHeight="1" thickBot="1" x14ac:dyDescent="0.25">
      <c r="A3" s="184" t="s">
        <v>184</v>
      </c>
      <c r="B3" s="184"/>
      <c r="C3" s="184"/>
      <c r="D3" s="184"/>
      <c r="E3" s="184"/>
      <c r="F3" s="184"/>
    </row>
    <row r="4" spans="1:7" ht="39.75" thickTop="1" thickBot="1" x14ac:dyDescent="0.25">
      <c r="A4" s="45" t="s">
        <v>70</v>
      </c>
      <c r="B4" s="59" t="s">
        <v>71</v>
      </c>
      <c r="C4" s="50" t="s">
        <v>72</v>
      </c>
      <c r="D4" s="50" t="s">
        <v>115</v>
      </c>
      <c r="E4" s="46" t="s">
        <v>73</v>
      </c>
      <c r="F4" s="57" t="s">
        <v>116</v>
      </c>
      <c r="G4" s="58"/>
    </row>
    <row r="5" spans="1:7" ht="27" thickTop="1" thickBot="1" x14ac:dyDescent="0.3">
      <c r="A5" s="185" t="s">
        <v>117</v>
      </c>
      <c r="B5" s="47" t="s">
        <v>74</v>
      </c>
      <c r="C5" s="47" t="s">
        <v>75</v>
      </c>
      <c r="D5" s="47">
        <v>3</v>
      </c>
      <c r="E5" s="48" t="s">
        <v>76</v>
      </c>
      <c r="F5" s="49">
        <f>6*3</f>
        <v>18</v>
      </c>
    </row>
    <row r="6" spans="1:7" ht="26.25" thickBot="1" x14ac:dyDescent="0.3">
      <c r="A6" s="186"/>
      <c r="B6" s="47" t="s">
        <v>118</v>
      </c>
      <c r="C6" s="47" t="s">
        <v>75</v>
      </c>
      <c r="D6" s="47">
        <v>3</v>
      </c>
      <c r="E6" s="48" t="s">
        <v>76</v>
      </c>
      <c r="F6" s="49">
        <f t="shared" ref="F6:F8" si="0">6*3</f>
        <v>18</v>
      </c>
    </row>
    <row r="7" spans="1:7" ht="26.25" thickBot="1" x14ac:dyDescent="0.3">
      <c r="A7" s="187" t="s">
        <v>119</v>
      </c>
      <c r="B7" s="47" t="s">
        <v>74</v>
      </c>
      <c r="C7" s="47" t="s">
        <v>75</v>
      </c>
      <c r="D7" s="47">
        <v>3</v>
      </c>
      <c r="E7" s="48" t="s">
        <v>76</v>
      </c>
      <c r="F7" s="49">
        <f t="shared" si="0"/>
        <v>18</v>
      </c>
    </row>
    <row r="8" spans="1:7" ht="26.25" thickBot="1" x14ac:dyDescent="0.3">
      <c r="A8" s="188"/>
      <c r="B8" s="47" t="s">
        <v>118</v>
      </c>
      <c r="C8" s="47" t="s">
        <v>75</v>
      </c>
      <c r="D8" s="47">
        <v>3</v>
      </c>
      <c r="E8" s="146" t="s">
        <v>76</v>
      </c>
      <c r="F8" s="49">
        <f t="shared" si="0"/>
        <v>18</v>
      </c>
    </row>
    <row r="9" spans="1:7" ht="26.25" thickBot="1" x14ac:dyDescent="0.3">
      <c r="A9" s="187" t="s">
        <v>77</v>
      </c>
      <c r="B9" s="47" t="s">
        <v>74</v>
      </c>
      <c r="C9" s="47" t="s">
        <v>78</v>
      </c>
      <c r="D9" s="47">
        <v>10</v>
      </c>
      <c r="E9" s="48" t="s">
        <v>76</v>
      </c>
      <c r="F9" s="49">
        <f>10*6</f>
        <v>60</v>
      </c>
    </row>
    <row r="10" spans="1:7" ht="26.25" thickBot="1" x14ac:dyDescent="0.3">
      <c r="A10" s="188"/>
      <c r="B10" s="47" t="s">
        <v>118</v>
      </c>
      <c r="C10" s="47" t="s">
        <v>78</v>
      </c>
      <c r="D10" s="47">
        <v>10</v>
      </c>
      <c r="E10" s="48" t="s">
        <v>76</v>
      </c>
      <c r="F10" s="49">
        <f>10*6</f>
        <v>60</v>
      </c>
    </row>
    <row r="11" spans="1:7" ht="15" x14ac:dyDescent="0.2">
      <c r="A11" s="181"/>
      <c r="B11" s="181"/>
      <c r="C11" s="181"/>
      <c r="D11" s="181"/>
      <c r="E11" s="181"/>
      <c r="F11" s="181"/>
    </row>
    <row r="12" spans="1:7" ht="46.5" customHeight="1" thickBot="1" x14ac:dyDescent="0.25">
      <c r="A12" s="184" t="s">
        <v>185</v>
      </c>
      <c r="B12" s="184"/>
      <c r="C12" s="184"/>
      <c r="D12" s="184"/>
      <c r="E12" s="184"/>
      <c r="F12" s="184"/>
    </row>
    <row r="13" spans="1:7" ht="39.75" thickTop="1" thickBot="1" x14ac:dyDescent="0.25">
      <c r="A13" s="45" t="s">
        <v>70</v>
      </c>
      <c r="B13" s="50" t="s">
        <v>71</v>
      </c>
      <c r="C13" s="50" t="s">
        <v>79</v>
      </c>
      <c r="D13" s="50" t="s">
        <v>115</v>
      </c>
      <c r="E13" s="50" t="s">
        <v>73</v>
      </c>
      <c r="F13" s="60" t="s">
        <v>116</v>
      </c>
      <c r="G13" s="58"/>
    </row>
    <row r="14" spans="1:7" ht="16.5" thickTop="1" thickBot="1" x14ac:dyDescent="0.25">
      <c r="A14" s="61" t="s">
        <v>80</v>
      </c>
      <c r="B14" s="47" t="s">
        <v>81</v>
      </c>
      <c r="C14" s="47" t="s">
        <v>82</v>
      </c>
      <c r="D14" s="47">
        <v>1</v>
      </c>
      <c r="E14" s="47">
        <v>16</v>
      </c>
      <c r="F14" s="51">
        <v>16</v>
      </c>
    </row>
    <row r="15" spans="1:7" ht="26.25" thickBot="1" x14ac:dyDescent="0.25">
      <c r="A15" s="55" t="s">
        <v>83</v>
      </c>
      <c r="B15" s="47" t="s">
        <v>84</v>
      </c>
      <c r="C15" s="47" t="s">
        <v>85</v>
      </c>
      <c r="D15" s="47" t="s">
        <v>86</v>
      </c>
      <c r="E15" s="47">
        <v>16</v>
      </c>
      <c r="F15" s="52">
        <v>32</v>
      </c>
    </row>
    <row r="16" spans="1:7" ht="26.25" thickBot="1" x14ac:dyDescent="0.25">
      <c r="A16" s="55" t="s">
        <v>87</v>
      </c>
      <c r="B16" s="47" t="s">
        <v>81</v>
      </c>
      <c r="C16" s="47" t="s">
        <v>120</v>
      </c>
      <c r="D16" s="47">
        <v>1</v>
      </c>
      <c r="E16" s="47">
        <v>16</v>
      </c>
      <c r="F16" s="52">
        <v>16</v>
      </c>
    </row>
    <row r="17" spans="1:18" ht="26.25" thickBot="1" x14ac:dyDescent="0.25">
      <c r="A17" s="55" t="s">
        <v>87</v>
      </c>
      <c r="B17" s="53" t="s">
        <v>88</v>
      </c>
      <c r="C17" s="54" t="s">
        <v>120</v>
      </c>
      <c r="D17" s="54">
        <v>1</v>
      </c>
      <c r="E17" s="54">
        <v>16</v>
      </c>
      <c r="F17" s="52">
        <v>16</v>
      </c>
    </row>
    <row r="18" spans="1:18" ht="15.75" thickBot="1" x14ac:dyDescent="0.25">
      <c r="A18" s="55" t="s">
        <v>121</v>
      </c>
      <c r="B18" s="53" t="s">
        <v>81</v>
      </c>
      <c r="C18" s="70" t="s">
        <v>122</v>
      </c>
      <c r="D18" s="52">
        <v>1</v>
      </c>
      <c r="E18" s="52">
        <v>16</v>
      </c>
      <c r="F18" s="52">
        <v>16</v>
      </c>
    </row>
    <row r="19" spans="1:18" x14ac:dyDescent="0.2">
      <c r="A19" s="179"/>
      <c r="B19" s="180"/>
      <c r="C19" s="180"/>
      <c r="D19" s="180"/>
      <c r="E19" s="180"/>
      <c r="F19" s="180"/>
    </row>
    <row r="20" spans="1:18" ht="12.75" customHeight="1" x14ac:dyDescent="0.2">
      <c r="A20" s="183" t="s">
        <v>190</v>
      </c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</row>
    <row r="21" spans="1:18" x14ac:dyDescent="0.2">
      <c r="A21" s="183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</row>
    <row r="22" spans="1:18" x14ac:dyDescent="0.2">
      <c r="A22" s="183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</row>
    <row r="23" spans="1:18" x14ac:dyDescent="0.2">
      <c r="A23" s="183"/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</row>
    <row r="24" spans="1:18" ht="15" x14ac:dyDescent="0.2">
      <c r="A24" s="36"/>
    </row>
    <row r="25" spans="1:18" ht="38.25" customHeight="1" thickBot="1" x14ac:dyDescent="0.25">
      <c r="A25" s="182" t="s">
        <v>182</v>
      </c>
      <c r="B25" s="182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</row>
    <row r="26" spans="1:18" ht="16.5" thickBot="1" x14ac:dyDescent="0.25">
      <c r="A26" s="69" t="s">
        <v>155</v>
      </c>
      <c r="B26" s="62">
        <v>2027</v>
      </c>
      <c r="C26" s="63">
        <v>2029</v>
      </c>
      <c r="D26" s="63">
        <v>2035</v>
      </c>
      <c r="E26" s="63">
        <v>2041</v>
      </c>
      <c r="F26" s="63">
        <v>2047</v>
      </c>
      <c r="G26" s="63">
        <v>2053</v>
      </c>
      <c r="H26" s="63">
        <v>2059</v>
      </c>
      <c r="I26" s="63">
        <v>2065</v>
      </c>
      <c r="J26" s="63">
        <v>2071</v>
      </c>
      <c r="K26" s="63">
        <v>2077</v>
      </c>
      <c r="L26" s="63">
        <v>2083</v>
      </c>
      <c r="M26" s="63">
        <v>2089</v>
      </c>
      <c r="N26" s="63">
        <v>2095</v>
      </c>
      <c r="O26" s="63">
        <v>2101</v>
      </c>
      <c r="P26" s="63">
        <v>2107</v>
      </c>
      <c r="Q26" s="63">
        <v>2113</v>
      </c>
      <c r="R26" s="63">
        <v>2119</v>
      </c>
    </row>
    <row r="27" spans="1:18" ht="16.5" thickBot="1" x14ac:dyDescent="0.25">
      <c r="A27" s="62" t="s">
        <v>123</v>
      </c>
      <c r="B27" s="64" t="s">
        <v>89</v>
      </c>
      <c r="C27" s="65" t="s">
        <v>0</v>
      </c>
      <c r="D27" s="65" t="s">
        <v>16</v>
      </c>
      <c r="E27" s="65" t="s">
        <v>19</v>
      </c>
      <c r="F27" s="65" t="s">
        <v>47</v>
      </c>
      <c r="G27" s="65" t="s">
        <v>57</v>
      </c>
      <c r="H27" s="65" t="s">
        <v>60</v>
      </c>
      <c r="I27" s="65" t="s">
        <v>124</v>
      </c>
      <c r="J27" s="65" t="s">
        <v>125</v>
      </c>
      <c r="K27" s="65" t="s">
        <v>126</v>
      </c>
      <c r="L27" s="65" t="s">
        <v>127</v>
      </c>
      <c r="M27" s="65" t="s">
        <v>128</v>
      </c>
      <c r="N27" s="65" t="s">
        <v>129</v>
      </c>
      <c r="O27" s="65" t="s">
        <v>130</v>
      </c>
      <c r="P27" s="65" t="s">
        <v>131</v>
      </c>
      <c r="Q27" s="65" t="s">
        <v>132</v>
      </c>
      <c r="R27" s="65" t="s">
        <v>133</v>
      </c>
    </row>
    <row r="28" spans="1:18" ht="16.5" thickBot="1" x14ac:dyDescent="0.25">
      <c r="A28" s="66" t="s">
        <v>80</v>
      </c>
      <c r="B28" s="67" t="s">
        <v>89</v>
      </c>
      <c r="C28" s="68" t="s">
        <v>134</v>
      </c>
      <c r="D28" s="68" t="s">
        <v>135</v>
      </c>
      <c r="E28" s="68" t="s">
        <v>136</v>
      </c>
      <c r="F28" s="68" t="s">
        <v>137</v>
      </c>
      <c r="G28" s="68" t="s">
        <v>138</v>
      </c>
      <c r="H28" s="68" t="s">
        <v>139</v>
      </c>
      <c r="I28" s="68" t="s">
        <v>140</v>
      </c>
      <c r="J28" s="68" t="s">
        <v>141</v>
      </c>
      <c r="K28" s="68" t="s">
        <v>142</v>
      </c>
      <c r="L28" s="68" t="s">
        <v>143</v>
      </c>
      <c r="M28" s="68" t="s">
        <v>144</v>
      </c>
      <c r="N28" s="68" t="s">
        <v>145</v>
      </c>
      <c r="O28" s="68" t="s">
        <v>146</v>
      </c>
      <c r="P28" s="68" t="s">
        <v>147</v>
      </c>
      <c r="Q28" s="68" t="s">
        <v>148</v>
      </c>
      <c r="R28" s="68" t="s">
        <v>149</v>
      </c>
    </row>
    <row r="29" spans="1:18" ht="16.5" thickBot="1" x14ac:dyDescent="0.25">
      <c r="A29" s="66" t="s">
        <v>83</v>
      </c>
      <c r="B29" s="67" t="s">
        <v>89</v>
      </c>
      <c r="C29" s="68" t="s">
        <v>134</v>
      </c>
      <c r="D29" s="68" t="s">
        <v>135</v>
      </c>
      <c r="E29" s="68" t="s">
        <v>136</v>
      </c>
      <c r="F29" s="68" t="s">
        <v>137</v>
      </c>
      <c r="G29" s="68" t="s">
        <v>138</v>
      </c>
      <c r="H29" s="68" t="s">
        <v>139</v>
      </c>
      <c r="I29" s="68" t="s">
        <v>140</v>
      </c>
      <c r="J29" s="68" t="s">
        <v>141</v>
      </c>
      <c r="K29" s="68" t="s">
        <v>142</v>
      </c>
      <c r="L29" s="68" t="s">
        <v>143</v>
      </c>
      <c r="M29" s="68" t="s">
        <v>144</v>
      </c>
      <c r="N29" s="68" t="s">
        <v>145</v>
      </c>
      <c r="O29" s="68" t="s">
        <v>146</v>
      </c>
      <c r="P29" s="68" t="s">
        <v>147</v>
      </c>
      <c r="Q29" s="68" t="s">
        <v>148</v>
      </c>
      <c r="R29" s="68" t="s">
        <v>149</v>
      </c>
    </row>
    <row r="30" spans="1:18" ht="16.5" thickBot="1" x14ac:dyDescent="0.25">
      <c r="A30" s="56" t="s">
        <v>93</v>
      </c>
      <c r="B30" s="67" t="s">
        <v>89</v>
      </c>
      <c r="C30" s="68" t="s">
        <v>134</v>
      </c>
      <c r="D30" s="68" t="s">
        <v>135</v>
      </c>
      <c r="E30" s="68" t="s">
        <v>136</v>
      </c>
      <c r="F30" s="68" t="s">
        <v>137</v>
      </c>
      <c r="G30" s="68" t="s">
        <v>138</v>
      </c>
      <c r="H30" s="68" t="s">
        <v>139</v>
      </c>
      <c r="I30" s="68" t="s">
        <v>140</v>
      </c>
      <c r="J30" s="68" t="s">
        <v>141</v>
      </c>
      <c r="K30" s="68" t="s">
        <v>142</v>
      </c>
      <c r="L30" s="68" t="s">
        <v>143</v>
      </c>
      <c r="M30" s="68" t="s">
        <v>144</v>
      </c>
      <c r="N30" s="68" t="s">
        <v>145</v>
      </c>
      <c r="O30" s="68" t="s">
        <v>146</v>
      </c>
      <c r="P30" s="68" t="s">
        <v>147</v>
      </c>
      <c r="Q30" s="68" t="s">
        <v>148</v>
      </c>
      <c r="R30" s="68" t="s">
        <v>149</v>
      </c>
    </row>
    <row r="31" spans="1:18" ht="16.5" thickBot="1" x14ac:dyDescent="0.25">
      <c r="A31" s="56" t="s">
        <v>94</v>
      </c>
      <c r="B31" s="67" t="s">
        <v>89</v>
      </c>
      <c r="C31" s="68" t="s">
        <v>134</v>
      </c>
      <c r="D31" s="68" t="s">
        <v>135</v>
      </c>
      <c r="E31" s="68" t="s">
        <v>136</v>
      </c>
      <c r="F31" s="68" t="s">
        <v>137</v>
      </c>
      <c r="G31" s="68" t="s">
        <v>138</v>
      </c>
      <c r="H31" s="68" t="s">
        <v>139</v>
      </c>
      <c r="I31" s="68" t="s">
        <v>140</v>
      </c>
      <c r="J31" s="68" t="s">
        <v>141</v>
      </c>
      <c r="K31" s="68" t="s">
        <v>142</v>
      </c>
      <c r="L31" s="68" t="s">
        <v>143</v>
      </c>
      <c r="M31" s="68" t="s">
        <v>144</v>
      </c>
      <c r="N31" s="68" t="s">
        <v>145</v>
      </c>
      <c r="O31" s="68" t="s">
        <v>146</v>
      </c>
      <c r="P31" s="68" t="s">
        <v>147</v>
      </c>
      <c r="Q31" s="68" t="s">
        <v>148</v>
      </c>
      <c r="R31" s="68" t="s">
        <v>149</v>
      </c>
    </row>
    <row r="32" spans="1:18" ht="16.5" thickBot="1" x14ac:dyDescent="0.25">
      <c r="A32" s="56" t="s">
        <v>150</v>
      </c>
      <c r="B32" s="67" t="s">
        <v>89</v>
      </c>
      <c r="C32" s="68" t="s">
        <v>134</v>
      </c>
      <c r="D32" s="68" t="s">
        <v>135</v>
      </c>
      <c r="E32" s="68" t="s">
        <v>136</v>
      </c>
      <c r="F32" s="68" t="s">
        <v>137</v>
      </c>
      <c r="G32" s="68" t="s">
        <v>138</v>
      </c>
      <c r="H32" s="68" t="s">
        <v>139</v>
      </c>
      <c r="I32" s="68" t="s">
        <v>140</v>
      </c>
      <c r="J32" s="68" t="s">
        <v>141</v>
      </c>
      <c r="K32" s="68" t="s">
        <v>142</v>
      </c>
      <c r="L32" s="68" t="s">
        <v>143</v>
      </c>
      <c r="M32" s="68" t="s">
        <v>144</v>
      </c>
      <c r="N32" s="68" t="s">
        <v>145</v>
      </c>
      <c r="O32" s="68" t="s">
        <v>146</v>
      </c>
      <c r="P32" s="68" t="s">
        <v>147</v>
      </c>
      <c r="Q32" s="68" t="s">
        <v>148</v>
      </c>
      <c r="R32" s="68" t="s">
        <v>149</v>
      </c>
    </row>
    <row r="33" spans="1:18" ht="16.5" thickBot="1" x14ac:dyDescent="0.25">
      <c r="A33" s="66" t="s">
        <v>151</v>
      </c>
      <c r="B33" s="67" t="s">
        <v>152</v>
      </c>
      <c r="C33" s="68" t="s">
        <v>134</v>
      </c>
      <c r="D33" s="68" t="s">
        <v>89</v>
      </c>
      <c r="E33" s="68" t="s">
        <v>89</v>
      </c>
      <c r="F33" s="68" t="s">
        <v>135</v>
      </c>
      <c r="G33" s="68" t="s">
        <v>89</v>
      </c>
      <c r="H33" s="68" t="s">
        <v>89</v>
      </c>
      <c r="I33" s="68" t="s">
        <v>89</v>
      </c>
      <c r="J33" s="68" t="s">
        <v>136</v>
      </c>
      <c r="K33" s="68" t="s">
        <v>89</v>
      </c>
      <c r="L33" s="68" t="s">
        <v>89</v>
      </c>
      <c r="M33" s="68" t="s">
        <v>137</v>
      </c>
      <c r="N33" s="68" t="s">
        <v>89</v>
      </c>
      <c r="O33" s="68" t="s">
        <v>89</v>
      </c>
      <c r="P33" s="68" t="s">
        <v>138</v>
      </c>
      <c r="Q33" s="68" t="s">
        <v>89</v>
      </c>
      <c r="R33" s="68" t="s">
        <v>89</v>
      </c>
    </row>
    <row r="34" spans="1:18" ht="16.5" thickBot="1" x14ac:dyDescent="0.25">
      <c r="A34" s="66" t="s">
        <v>90</v>
      </c>
      <c r="B34" s="67" t="s">
        <v>152</v>
      </c>
      <c r="C34" s="68" t="s">
        <v>89</v>
      </c>
      <c r="D34" s="68" t="s">
        <v>89</v>
      </c>
      <c r="E34" s="68" t="s">
        <v>134</v>
      </c>
      <c r="F34" s="68" t="s">
        <v>89</v>
      </c>
      <c r="G34" s="68" t="s">
        <v>89</v>
      </c>
      <c r="H34" s="68" t="s">
        <v>135</v>
      </c>
      <c r="I34" s="68" t="s">
        <v>89</v>
      </c>
      <c r="J34" s="68" t="s">
        <v>89</v>
      </c>
      <c r="K34" s="68" t="s">
        <v>136</v>
      </c>
      <c r="L34" s="68" t="s">
        <v>89</v>
      </c>
      <c r="M34" s="68" t="s">
        <v>89</v>
      </c>
      <c r="N34" s="68" t="s">
        <v>89</v>
      </c>
      <c r="O34" s="68" t="s">
        <v>137</v>
      </c>
      <c r="P34" s="68" t="s">
        <v>89</v>
      </c>
      <c r="Q34" s="68" t="s">
        <v>89</v>
      </c>
      <c r="R34" s="68" t="s">
        <v>138</v>
      </c>
    </row>
    <row r="35" spans="1:18" ht="16.5" thickBot="1" x14ac:dyDescent="0.25">
      <c r="A35" s="56" t="s">
        <v>153</v>
      </c>
      <c r="B35" s="67" t="s">
        <v>152</v>
      </c>
      <c r="C35" s="68" t="s">
        <v>134</v>
      </c>
      <c r="D35" s="68" t="s">
        <v>89</v>
      </c>
      <c r="E35" s="68" t="s">
        <v>89</v>
      </c>
      <c r="F35" s="68" t="s">
        <v>135</v>
      </c>
      <c r="G35" s="68" t="s">
        <v>89</v>
      </c>
      <c r="H35" s="68" t="s">
        <v>89</v>
      </c>
      <c r="I35" s="68" t="s">
        <v>89</v>
      </c>
      <c r="J35" s="68" t="s">
        <v>136</v>
      </c>
      <c r="K35" s="68" t="s">
        <v>89</v>
      </c>
      <c r="L35" s="68" t="s">
        <v>89</v>
      </c>
      <c r="M35" s="68" t="s">
        <v>137</v>
      </c>
      <c r="N35" s="68" t="s">
        <v>89</v>
      </c>
      <c r="O35" s="68" t="s">
        <v>89</v>
      </c>
      <c r="P35" s="68" t="s">
        <v>138</v>
      </c>
      <c r="Q35" s="68" t="s">
        <v>89</v>
      </c>
      <c r="R35" s="68" t="s">
        <v>89</v>
      </c>
    </row>
    <row r="36" spans="1:18" ht="16.5" thickBot="1" x14ac:dyDescent="0.25">
      <c r="A36" s="56" t="s">
        <v>91</v>
      </c>
      <c r="B36" s="67" t="s">
        <v>152</v>
      </c>
      <c r="C36" s="68" t="s">
        <v>89</v>
      </c>
      <c r="D36" s="68" t="s">
        <v>89</v>
      </c>
      <c r="E36" s="68" t="s">
        <v>134</v>
      </c>
      <c r="F36" s="68" t="s">
        <v>89</v>
      </c>
      <c r="G36" s="68" t="s">
        <v>89</v>
      </c>
      <c r="H36" s="68" t="s">
        <v>135</v>
      </c>
      <c r="I36" s="68" t="s">
        <v>89</v>
      </c>
      <c r="J36" s="68" t="s">
        <v>89</v>
      </c>
      <c r="K36" s="68" t="s">
        <v>136</v>
      </c>
      <c r="L36" s="68" t="s">
        <v>89</v>
      </c>
      <c r="M36" s="68" t="s">
        <v>89</v>
      </c>
      <c r="N36" s="68" t="s">
        <v>89</v>
      </c>
      <c r="O36" s="68" t="s">
        <v>137</v>
      </c>
      <c r="P36" s="68" t="s">
        <v>89</v>
      </c>
      <c r="Q36" s="68" t="s">
        <v>89</v>
      </c>
      <c r="R36" s="68" t="s">
        <v>138</v>
      </c>
    </row>
    <row r="37" spans="1:18" ht="16.5" thickBot="1" x14ac:dyDescent="0.25">
      <c r="A37" s="56" t="s">
        <v>154</v>
      </c>
      <c r="B37" s="67" t="s">
        <v>152</v>
      </c>
      <c r="C37" s="68" t="s">
        <v>134</v>
      </c>
      <c r="D37" s="68" t="s">
        <v>89</v>
      </c>
      <c r="E37" s="68" t="s">
        <v>89</v>
      </c>
      <c r="F37" s="68" t="s">
        <v>135</v>
      </c>
      <c r="G37" s="68" t="s">
        <v>89</v>
      </c>
      <c r="H37" s="68" t="s">
        <v>89</v>
      </c>
      <c r="I37" s="68" t="s">
        <v>89</v>
      </c>
      <c r="J37" s="68" t="s">
        <v>136</v>
      </c>
      <c r="K37" s="68" t="s">
        <v>89</v>
      </c>
      <c r="L37" s="68" t="s">
        <v>89</v>
      </c>
      <c r="M37" s="68" t="s">
        <v>137</v>
      </c>
      <c r="N37" s="68" t="s">
        <v>89</v>
      </c>
      <c r="O37" s="68" t="s">
        <v>89</v>
      </c>
      <c r="P37" s="68" t="s">
        <v>138</v>
      </c>
      <c r="Q37" s="68" t="s">
        <v>89</v>
      </c>
      <c r="R37" s="68" t="s">
        <v>89</v>
      </c>
    </row>
    <row r="38" spans="1:18" ht="16.5" thickBot="1" x14ac:dyDescent="0.25">
      <c r="A38" s="56" t="s">
        <v>92</v>
      </c>
      <c r="B38" s="67" t="s">
        <v>152</v>
      </c>
      <c r="C38" s="68" t="s">
        <v>89</v>
      </c>
      <c r="D38" s="68" t="s">
        <v>89</v>
      </c>
      <c r="E38" s="68" t="s">
        <v>134</v>
      </c>
      <c r="F38" s="68" t="s">
        <v>89</v>
      </c>
      <c r="G38" s="68" t="s">
        <v>89</v>
      </c>
      <c r="H38" s="68" t="s">
        <v>135</v>
      </c>
      <c r="I38" s="68" t="s">
        <v>89</v>
      </c>
      <c r="J38" s="68" t="s">
        <v>89</v>
      </c>
      <c r="K38" s="68" t="s">
        <v>136</v>
      </c>
      <c r="L38" s="68" t="s">
        <v>89</v>
      </c>
      <c r="M38" s="68" t="s">
        <v>89</v>
      </c>
      <c r="N38" s="68" t="s">
        <v>89</v>
      </c>
      <c r="O38" s="68" t="s">
        <v>137</v>
      </c>
      <c r="P38" s="68" t="s">
        <v>89</v>
      </c>
      <c r="Q38" s="68" t="s">
        <v>89</v>
      </c>
      <c r="R38" s="68" t="s">
        <v>138</v>
      </c>
    </row>
  </sheetData>
  <mergeCells count="9">
    <mergeCell ref="A19:F19"/>
    <mergeCell ref="A11:F11"/>
    <mergeCell ref="A25:R25"/>
    <mergeCell ref="A20:R23"/>
    <mergeCell ref="A3:F3"/>
    <mergeCell ref="A5:A6"/>
    <mergeCell ref="A7:A8"/>
    <mergeCell ref="A9:A10"/>
    <mergeCell ref="A12:F12"/>
  </mergeCells>
  <pageMargins left="0.7" right="0.7" top="0.75" bottom="0.75" header="0.3" footer="0.3"/>
  <pageSetup paperSize="9" scale="4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A374D-17AE-4A3C-93E8-872BE524C8CC}">
  <dimension ref="B2:B49"/>
  <sheetViews>
    <sheetView workbookViewId="0">
      <selection activeCell="B2" sqref="B2:B49"/>
    </sheetView>
  </sheetViews>
  <sheetFormatPr defaultRowHeight="12.75" x14ac:dyDescent="0.2"/>
  <cols>
    <col min="1" max="1" width="9.140625" style="1"/>
    <col min="2" max="2" width="87.5703125" style="1" customWidth="1"/>
    <col min="3" max="257" width="9.140625" style="1"/>
    <col min="258" max="258" width="87.5703125" style="1" customWidth="1"/>
    <col min="259" max="513" width="9.140625" style="1"/>
    <col min="514" max="514" width="87.5703125" style="1" customWidth="1"/>
    <col min="515" max="769" width="9.140625" style="1"/>
    <col min="770" max="770" width="87.5703125" style="1" customWidth="1"/>
    <col min="771" max="1025" width="9.140625" style="1"/>
    <col min="1026" max="1026" width="87.5703125" style="1" customWidth="1"/>
    <col min="1027" max="1281" width="9.140625" style="1"/>
    <col min="1282" max="1282" width="87.5703125" style="1" customWidth="1"/>
    <col min="1283" max="1537" width="9.140625" style="1"/>
    <col min="1538" max="1538" width="87.5703125" style="1" customWidth="1"/>
    <col min="1539" max="1793" width="9.140625" style="1"/>
    <col min="1794" max="1794" width="87.5703125" style="1" customWidth="1"/>
    <col min="1795" max="2049" width="9.140625" style="1"/>
    <col min="2050" max="2050" width="87.5703125" style="1" customWidth="1"/>
    <col min="2051" max="2305" width="9.140625" style="1"/>
    <col min="2306" max="2306" width="87.5703125" style="1" customWidth="1"/>
    <col min="2307" max="2561" width="9.140625" style="1"/>
    <col min="2562" max="2562" width="87.5703125" style="1" customWidth="1"/>
    <col min="2563" max="2817" width="9.140625" style="1"/>
    <col min="2818" max="2818" width="87.5703125" style="1" customWidth="1"/>
    <col min="2819" max="3073" width="9.140625" style="1"/>
    <col min="3074" max="3074" width="87.5703125" style="1" customWidth="1"/>
    <col min="3075" max="3329" width="9.140625" style="1"/>
    <col min="3330" max="3330" width="87.5703125" style="1" customWidth="1"/>
    <col min="3331" max="3585" width="9.140625" style="1"/>
    <col min="3586" max="3586" width="87.5703125" style="1" customWidth="1"/>
    <col min="3587" max="3841" width="9.140625" style="1"/>
    <col min="3842" max="3842" width="87.5703125" style="1" customWidth="1"/>
    <col min="3843" max="4097" width="9.140625" style="1"/>
    <col min="4098" max="4098" width="87.5703125" style="1" customWidth="1"/>
    <col min="4099" max="4353" width="9.140625" style="1"/>
    <col min="4354" max="4354" width="87.5703125" style="1" customWidth="1"/>
    <col min="4355" max="4609" width="9.140625" style="1"/>
    <col min="4610" max="4610" width="87.5703125" style="1" customWidth="1"/>
    <col min="4611" max="4865" width="9.140625" style="1"/>
    <col min="4866" max="4866" width="87.5703125" style="1" customWidth="1"/>
    <col min="4867" max="5121" width="9.140625" style="1"/>
    <col min="5122" max="5122" width="87.5703125" style="1" customWidth="1"/>
    <col min="5123" max="5377" width="9.140625" style="1"/>
    <col min="5378" max="5378" width="87.5703125" style="1" customWidth="1"/>
    <col min="5379" max="5633" width="9.140625" style="1"/>
    <col min="5634" max="5634" width="87.5703125" style="1" customWidth="1"/>
    <col min="5635" max="5889" width="9.140625" style="1"/>
    <col min="5890" max="5890" width="87.5703125" style="1" customWidth="1"/>
    <col min="5891" max="6145" width="9.140625" style="1"/>
    <col min="6146" max="6146" width="87.5703125" style="1" customWidth="1"/>
    <col min="6147" max="6401" width="9.140625" style="1"/>
    <col min="6402" max="6402" width="87.5703125" style="1" customWidth="1"/>
    <col min="6403" max="6657" width="9.140625" style="1"/>
    <col min="6658" max="6658" width="87.5703125" style="1" customWidth="1"/>
    <col min="6659" max="6913" width="9.140625" style="1"/>
    <col min="6914" max="6914" width="87.5703125" style="1" customWidth="1"/>
    <col min="6915" max="7169" width="9.140625" style="1"/>
    <col min="7170" max="7170" width="87.5703125" style="1" customWidth="1"/>
    <col min="7171" max="7425" width="9.140625" style="1"/>
    <col min="7426" max="7426" width="87.5703125" style="1" customWidth="1"/>
    <col min="7427" max="7681" width="9.140625" style="1"/>
    <col min="7682" max="7682" width="87.5703125" style="1" customWidth="1"/>
    <col min="7683" max="7937" width="9.140625" style="1"/>
    <col min="7938" max="7938" width="87.5703125" style="1" customWidth="1"/>
    <col min="7939" max="8193" width="9.140625" style="1"/>
    <col min="8194" max="8194" width="87.5703125" style="1" customWidth="1"/>
    <col min="8195" max="8449" width="9.140625" style="1"/>
    <col min="8450" max="8450" width="87.5703125" style="1" customWidth="1"/>
    <col min="8451" max="8705" width="9.140625" style="1"/>
    <col min="8706" max="8706" width="87.5703125" style="1" customWidth="1"/>
    <col min="8707" max="8961" width="9.140625" style="1"/>
    <col min="8962" max="8962" width="87.5703125" style="1" customWidth="1"/>
    <col min="8963" max="9217" width="9.140625" style="1"/>
    <col min="9218" max="9218" width="87.5703125" style="1" customWidth="1"/>
    <col min="9219" max="9473" width="9.140625" style="1"/>
    <col min="9474" max="9474" width="87.5703125" style="1" customWidth="1"/>
    <col min="9475" max="9729" width="9.140625" style="1"/>
    <col min="9730" max="9730" width="87.5703125" style="1" customWidth="1"/>
    <col min="9731" max="9985" width="9.140625" style="1"/>
    <col min="9986" max="9986" width="87.5703125" style="1" customWidth="1"/>
    <col min="9987" max="10241" width="9.140625" style="1"/>
    <col min="10242" max="10242" width="87.5703125" style="1" customWidth="1"/>
    <col min="10243" max="10497" width="9.140625" style="1"/>
    <col min="10498" max="10498" width="87.5703125" style="1" customWidth="1"/>
    <col min="10499" max="10753" width="9.140625" style="1"/>
    <col min="10754" max="10754" width="87.5703125" style="1" customWidth="1"/>
    <col min="10755" max="11009" width="9.140625" style="1"/>
    <col min="11010" max="11010" width="87.5703125" style="1" customWidth="1"/>
    <col min="11011" max="11265" width="9.140625" style="1"/>
    <col min="11266" max="11266" width="87.5703125" style="1" customWidth="1"/>
    <col min="11267" max="11521" width="9.140625" style="1"/>
    <col min="11522" max="11522" width="87.5703125" style="1" customWidth="1"/>
    <col min="11523" max="11777" width="9.140625" style="1"/>
    <col min="11778" max="11778" width="87.5703125" style="1" customWidth="1"/>
    <col min="11779" max="12033" width="9.140625" style="1"/>
    <col min="12034" max="12034" width="87.5703125" style="1" customWidth="1"/>
    <col min="12035" max="12289" width="9.140625" style="1"/>
    <col min="12290" max="12290" width="87.5703125" style="1" customWidth="1"/>
    <col min="12291" max="12545" width="9.140625" style="1"/>
    <col min="12546" max="12546" width="87.5703125" style="1" customWidth="1"/>
    <col min="12547" max="12801" width="9.140625" style="1"/>
    <col min="12802" max="12802" width="87.5703125" style="1" customWidth="1"/>
    <col min="12803" max="13057" width="9.140625" style="1"/>
    <col min="13058" max="13058" width="87.5703125" style="1" customWidth="1"/>
    <col min="13059" max="13313" width="9.140625" style="1"/>
    <col min="13314" max="13314" width="87.5703125" style="1" customWidth="1"/>
    <col min="13315" max="13569" width="9.140625" style="1"/>
    <col min="13570" max="13570" width="87.5703125" style="1" customWidth="1"/>
    <col min="13571" max="13825" width="9.140625" style="1"/>
    <col min="13826" max="13826" width="87.5703125" style="1" customWidth="1"/>
    <col min="13827" max="14081" width="9.140625" style="1"/>
    <col min="14082" max="14082" width="87.5703125" style="1" customWidth="1"/>
    <col min="14083" max="14337" width="9.140625" style="1"/>
    <col min="14338" max="14338" width="87.5703125" style="1" customWidth="1"/>
    <col min="14339" max="14593" width="9.140625" style="1"/>
    <col min="14594" max="14594" width="87.5703125" style="1" customWidth="1"/>
    <col min="14595" max="14849" width="9.140625" style="1"/>
    <col min="14850" max="14850" width="87.5703125" style="1" customWidth="1"/>
    <col min="14851" max="15105" width="9.140625" style="1"/>
    <col min="15106" max="15106" width="87.5703125" style="1" customWidth="1"/>
    <col min="15107" max="15361" width="9.140625" style="1"/>
    <col min="15362" max="15362" width="87.5703125" style="1" customWidth="1"/>
    <col min="15363" max="15617" width="9.140625" style="1"/>
    <col min="15618" max="15618" width="87.5703125" style="1" customWidth="1"/>
    <col min="15619" max="15873" width="9.140625" style="1"/>
    <col min="15874" max="15874" width="87.5703125" style="1" customWidth="1"/>
    <col min="15875" max="16129" width="9.140625" style="1"/>
    <col min="16130" max="16130" width="87.5703125" style="1" customWidth="1"/>
    <col min="16131" max="16384" width="9.140625" style="1"/>
  </cols>
  <sheetData>
    <row r="2" spans="2:2" s="83" customFormat="1" ht="14.25" x14ac:dyDescent="0.2">
      <c r="B2" s="100" t="s">
        <v>56</v>
      </c>
    </row>
    <row r="3" spans="2:2" s="83" customFormat="1" ht="14.25" x14ac:dyDescent="0.2">
      <c r="B3" s="100"/>
    </row>
    <row r="4" spans="2:2" x14ac:dyDescent="0.2">
      <c r="B4" s="101" t="s">
        <v>192</v>
      </c>
    </row>
    <row r="5" spans="2:2" ht="25.5" customHeight="1" x14ac:dyDescent="0.2">
      <c r="B5" s="41" t="s">
        <v>186</v>
      </c>
    </row>
    <row r="6" spans="2:2" x14ac:dyDescent="0.2">
      <c r="B6" s="38" t="s">
        <v>95</v>
      </c>
    </row>
    <row r="7" spans="2:2" x14ac:dyDescent="0.2">
      <c r="B7" s="38" t="s">
        <v>96</v>
      </c>
    </row>
    <row r="8" spans="2:2" x14ac:dyDescent="0.2">
      <c r="B8" s="38" t="s">
        <v>97</v>
      </c>
    </row>
    <row r="9" spans="2:2" x14ac:dyDescent="0.2">
      <c r="B9" s="38" t="s">
        <v>98</v>
      </c>
    </row>
    <row r="10" spans="2:2" x14ac:dyDescent="0.2">
      <c r="B10" s="38" t="s">
        <v>99</v>
      </c>
    </row>
    <row r="11" spans="2:2" x14ac:dyDescent="0.2">
      <c r="B11" s="38" t="s">
        <v>100</v>
      </c>
    </row>
    <row r="12" spans="2:2" x14ac:dyDescent="0.2">
      <c r="B12" s="38" t="s">
        <v>101</v>
      </c>
    </row>
    <row r="13" spans="2:2" x14ac:dyDescent="0.2">
      <c r="B13" s="38" t="s">
        <v>102</v>
      </c>
    </row>
    <row r="14" spans="2:2" x14ac:dyDescent="0.2">
      <c r="B14" s="38" t="s">
        <v>103</v>
      </c>
    </row>
    <row r="15" spans="2:2" x14ac:dyDescent="0.2">
      <c r="B15" s="38" t="s">
        <v>104</v>
      </c>
    </row>
    <row r="16" spans="2:2" x14ac:dyDescent="0.2">
      <c r="B16" s="39"/>
    </row>
    <row r="17" spans="2:2" ht="25.5" customHeight="1" x14ac:dyDescent="0.2">
      <c r="B17" s="37" t="s">
        <v>105</v>
      </c>
    </row>
    <row r="18" spans="2:2" ht="25.5" x14ac:dyDescent="0.2">
      <c r="B18" s="43" t="s">
        <v>193</v>
      </c>
    </row>
    <row r="19" spans="2:2" x14ac:dyDescent="0.2">
      <c r="B19" s="38" t="s">
        <v>107</v>
      </c>
    </row>
    <row r="20" spans="2:2" x14ac:dyDescent="0.2">
      <c r="B20" s="38" t="s">
        <v>108</v>
      </c>
    </row>
    <row r="21" spans="2:2" x14ac:dyDescent="0.2">
      <c r="B21" s="38" t="s">
        <v>109</v>
      </c>
    </row>
    <row r="22" spans="2:2" x14ac:dyDescent="0.2">
      <c r="B22" s="38" t="s">
        <v>110</v>
      </c>
    </row>
    <row r="23" spans="2:2" ht="25.5" x14ac:dyDescent="0.2">
      <c r="B23" s="38" t="s">
        <v>111</v>
      </c>
    </row>
    <row r="24" spans="2:2" x14ac:dyDescent="0.2">
      <c r="B24" s="38" t="s">
        <v>104</v>
      </c>
    </row>
    <row r="25" spans="2:2" x14ac:dyDescent="0.2">
      <c r="B25" s="38"/>
    </row>
    <row r="26" spans="2:2" x14ac:dyDescent="0.2">
      <c r="B26" s="92" t="s">
        <v>183</v>
      </c>
    </row>
    <row r="28" spans="2:2" x14ac:dyDescent="0.2">
      <c r="B28" s="40" t="s">
        <v>189</v>
      </c>
    </row>
    <row r="29" spans="2:2" ht="25.5" customHeight="1" x14ac:dyDescent="0.2">
      <c r="B29" s="41" t="s">
        <v>187</v>
      </c>
    </row>
    <row r="30" spans="2:2" x14ac:dyDescent="0.2">
      <c r="B30" s="42" t="s">
        <v>95</v>
      </c>
    </row>
    <row r="31" spans="2:2" x14ac:dyDescent="0.2">
      <c r="B31" s="38" t="s">
        <v>96</v>
      </c>
    </row>
    <row r="32" spans="2:2" x14ac:dyDescent="0.2">
      <c r="B32" s="38" t="s">
        <v>97</v>
      </c>
    </row>
    <row r="33" spans="2:2" x14ac:dyDescent="0.2">
      <c r="B33" s="42" t="s">
        <v>112</v>
      </c>
    </row>
    <row r="34" spans="2:2" x14ac:dyDescent="0.2">
      <c r="B34" s="42" t="s">
        <v>98</v>
      </c>
    </row>
    <row r="35" spans="2:2" x14ac:dyDescent="0.2">
      <c r="B35" s="42" t="s">
        <v>113</v>
      </c>
    </row>
    <row r="36" spans="2:2" x14ac:dyDescent="0.2">
      <c r="B36" s="42" t="s">
        <v>102</v>
      </c>
    </row>
    <row r="37" spans="2:2" x14ac:dyDescent="0.2">
      <c r="B37" s="42" t="s">
        <v>103</v>
      </c>
    </row>
    <row r="38" spans="2:2" ht="25.5" x14ac:dyDescent="0.2">
      <c r="B38" s="43" t="s">
        <v>114</v>
      </c>
    </row>
    <row r="40" spans="2:2" ht="24.75" customHeight="1" x14ac:dyDescent="0.2">
      <c r="B40" s="37" t="s">
        <v>105</v>
      </c>
    </row>
    <row r="41" spans="2:2" ht="25.5" x14ac:dyDescent="0.2">
      <c r="B41" s="43" t="s">
        <v>106</v>
      </c>
    </row>
    <row r="42" spans="2:2" x14ac:dyDescent="0.2">
      <c r="B42" s="42" t="s">
        <v>107</v>
      </c>
    </row>
    <row r="43" spans="2:2" x14ac:dyDescent="0.2">
      <c r="B43" s="38" t="s">
        <v>108</v>
      </c>
    </row>
    <row r="44" spans="2:2" x14ac:dyDescent="0.2">
      <c r="B44" s="38" t="s">
        <v>109</v>
      </c>
    </row>
    <row r="45" spans="2:2" x14ac:dyDescent="0.2">
      <c r="B45" s="38" t="s">
        <v>110</v>
      </c>
    </row>
    <row r="46" spans="2:2" ht="25.5" x14ac:dyDescent="0.2">
      <c r="B46" s="38" t="s">
        <v>111</v>
      </c>
    </row>
    <row r="47" spans="2:2" x14ac:dyDescent="0.2">
      <c r="B47" s="38" t="s">
        <v>104</v>
      </c>
    </row>
    <row r="48" spans="2:2" x14ac:dyDescent="0.2">
      <c r="B48" s="38"/>
    </row>
    <row r="49" spans="2:2" x14ac:dyDescent="0.2">
      <c r="B49" s="92" t="s">
        <v>183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Výkaz na ocenenie PZ</vt:lpstr>
      <vt:lpstr>Výroba a dodávka vzoriek</vt:lpstr>
      <vt:lpstr>Hlavná prehliadka</vt:lpstr>
      <vt:lpstr>'Hlavná prehliadka'!Oblasť_tlače</vt:lpstr>
      <vt:lpstr>'Výkaz na ocenenie PZ'!Oblasť_tlače</vt:lpstr>
      <vt:lpstr>'Výroba a dodávka vzoriek'!Oblasť_tlače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Junas Martin</dc:creator>
  <cp:lastModifiedBy>Hlubocká Renáta</cp:lastModifiedBy>
  <cp:lastPrinted>2026-07-17T09:40:49Z</cp:lastPrinted>
  <dcterms:created xsi:type="dcterms:W3CDTF">2015-06-05T18:19:34Z</dcterms:created>
  <dcterms:modified xsi:type="dcterms:W3CDTF">2026-07-29T06:34:49Z</dcterms:modified>
</cp:coreProperties>
</file>