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https://zdielanesluzby-my.sharepoint.com/personal/zuzana_simkova_zdielanesluzby_sk/Documents/Zákazky/DNS Výzvy IKT/DNS IKT VO - 001541_1_Diško_Výzva 40 Fond/techniská špe_NPK/"/>
    </mc:Choice>
  </mc:AlternateContent>
  <xr:revisionPtr revIDLastSave="129" documentId="8_{CB24B25C-51CE-431A-B3F3-9B918BEBE201}" xr6:coauthVersionLast="47" xr6:coauthVersionMax="47" xr10:uidLastSave="{31B84187-D850-40D3-8513-928E45FB36F0}"/>
  <bookViews>
    <workbookView xWindow="28680" yWindow="510" windowWidth="29040" windowHeight="15720" xr2:uid="{00000000-000D-0000-FFFF-FFFF00000000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1" i="1" l="1"/>
  <c r="C62" i="1"/>
  <c r="C36" i="1"/>
  <c r="L8" i="1"/>
  <c r="C86" i="1" l="1"/>
  <c r="C82" i="1"/>
  <c r="C83" i="1"/>
  <c r="C64" i="1"/>
  <c r="C63" i="1"/>
  <c r="C38" i="1"/>
  <c r="C37" i="1"/>
  <c r="C88" i="1" l="1"/>
  <c r="C87" i="1"/>
</calcChain>
</file>

<file path=xl/sharedStrings.xml><?xml version="1.0" encoding="utf-8"?>
<sst xmlns="http://schemas.openxmlformats.org/spreadsheetml/2006/main" count="204" uniqueCount="144">
  <si>
    <t>Technická špecifikácia a cenová kalkulácia/Návrh na plnenie kritéria</t>
  </si>
  <si>
    <t xml:space="preserve">Predmet/názov zákazky:  </t>
  </si>
  <si>
    <t>Identifikačné údaje uchádzača (obchodné meno, adresa, IČO):</t>
  </si>
  <si>
    <t>Vyplní zaradený záujemca/uchádzač</t>
  </si>
  <si>
    <t>Kontaktná osoba, Telefón, E-mail:</t>
  </si>
  <si>
    <r>
      <t>Typ dodávateľa v závislosti od daňového statusu</t>
    </r>
    <r>
      <rPr>
        <b/>
        <sz val="11"/>
        <color rgb="FFFF0000"/>
        <rFont val="Calibri"/>
        <family val="2"/>
        <charset val="238"/>
        <scheme val="minor"/>
      </rPr>
      <t xml:space="preserve"> (výber z rolovacieho zoznamu)</t>
    </r>
  </si>
  <si>
    <t>Platca DPH 23%</t>
  </si>
  <si>
    <t>Sociálny podnik 5%</t>
  </si>
  <si>
    <t>Neplatca DPH</t>
  </si>
  <si>
    <t xml:space="preserve">Uchádzač vyplní bunky označené žltou farbou. </t>
  </si>
  <si>
    <t>Doplní uchádzač</t>
  </si>
  <si>
    <t>Označenie (výrobná značka, typ, model) ponúkaného tovaru:</t>
  </si>
  <si>
    <t>P.č.</t>
  </si>
  <si>
    <t xml:space="preserve">Požadované technické parametre a vybavenie </t>
  </si>
  <si>
    <t>Merná jednotka parametra</t>
  </si>
  <si>
    <t>Požiadavka</t>
  </si>
  <si>
    <t>Uchádzačom ponúknuté parametre (uchádzač uvedie ku každej položke/parametru hodnotu/funkcionalitu ponúkaného produktu, t.j. opis vlastností produktu tak, aby bolo možné posúdiť splnenie požiadaviek na daný produkt)</t>
  </si>
  <si>
    <t>minimálne</t>
  </si>
  <si>
    <t>maximálne</t>
  </si>
  <si>
    <t>Doplňujúce informácie</t>
  </si>
  <si>
    <t>1.</t>
  </si>
  <si>
    <t xml:space="preserve">Počet jadier </t>
  </si>
  <si>
    <t>Počet</t>
  </si>
  <si>
    <t>2.</t>
  </si>
  <si>
    <t xml:space="preserve">Frekvencia / typ procesora </t>
  </si>
  <si>
    <t>GHz</t>
  </si>
  <si>
    <t>3.</t>
  </si>
  <si>
    <t xml:space="preserve">Konštrukcia </t>
  </si>
  <si>
    <t xml:space="preserve">s dotykovým displejom </t>
  </si>
  <si>
    <t>4.</t>
  </si>
  <si>
    <t>Rozlíšenie hlavného zadného fotoaparátu</t>
  </si>
  <si>
    <t>Mpx</t>
  </si>
  <si>
    <t>5.</t>
  </si>
  <si>
    <t xml:space="preserve">Rozlíšenie prednej kamery </t>
  </si>
  <si>
    <t>6.</t>
  </si>
  <si>
    <t xml:space="preserve">Pripojenie </t>
  </si>
  <si>
    <t xml:space="preserve">Bluetooth, USB-C, WIFI, </t>
  </si>
  <si>
    <t>7.</t>
  </si>
  <si>
    <t xml:space="preserve">Operačný systém </t>
  </si>
  <si>
    <t>Min. Android 14 s nadstavbou Čistý Android</t>
  </si>
  <si>
    <t>8.</t>
  </si>
  <si>
    <t xml:space="preserve">Hmotnosť </t>
  </si>
  <si>
    <t>g</t>
  </si>
  <si>
    <t>9.</t>
  </si>
  <si>
    <t xml:space="preserve">Rozmer displeja </t>
  </si>
  <si>
    <t>Palce</t>
  </si>
  <si>
    <t xml:space="preserve">Min. 6,1 Max 6,7 " </t>
  </si>
  <si>
    <t>10.</t>
  </si>
  <si>
    <t xml:space="preserve">Rozlíšenie displeja </t>
  </si>
  <si>
    <t>Pixel</t>
  </si>
  <si>
    <t>2400x1080</t>
  </si>
  <si>
    <t xml:space="preserve">Min. 2400 x 1080 Pixel </t>
  </si>
  <si>
    <t>11.</t>
  </si>
  <si>
    <t xml:space="preserve">Vnútorná pamäť </t>
  </si>
  <si>
    <t>GB</t>
  </si>
  <si>
    <t xml:space="preserve">Min. 8 GB RAM </t>
  </si>
  <si>
    <t>12.</t>
  </si>
  <si>
    <t xml:space="preserve">Užívateľská pamäť </t>
  </si>
  <si>
    <t xml:space="preserve">Min. 256 GB ROM </t>
  </si>
  <si>
    <t>13.</t>
  </si>
  <si>
    <t xml:space="preserve">Prenos </t>
  </si>
  <si>
    <t xml:space="preserve">4G/LTE, Bluetooth, WiFi </t>
  </si>
  <si>
    <t>14.</t>
  </si>
  <si>
    <t xml:space="preserve">Extra funkcie </t>
  </si>
  <si>
    <t>Použitie 2 SIM kariet  alternatíva sim+esim</t>
  </si>
  <si>
    <t>15.</t>
  </si>
  <si>
    <t xml:space="preserve">Batéria </t>
  </si>
  <si>
    <t>mAh</t>
  </si>
  <si>
    <t xml:space="preserve">Min. 4450 mAh </t>
  </si>
  <si>
    <t>17.</t>
  </si>
  <si>
    <t>Príslušenstvo</t>
  </si>
  <si>
    <t>ochranné tvrdené sklo</t>
  </si>
  <si>
    <t>18.</t>
  </si>
  <si>
    <t>Farba</t>
  </si>
  <si>
    <t xml:space="preserve">Požadovaný počet kusov: </t>
  </si>
  <si>
    <t xml:space="preserve">Cena za 1 kus v EUR bez DPH: </t>
  </si>
  <si>
    <t>Celková cena v EUR bez DPH:</t>
  </si>
  <si>
    <t>DPH:</t>
  </si>
  <si>
    <t>Celková cena v EUR s DPH:</t>
  </si>
  <si>
    <t>procesor</t>
  </si>
  <si>
    <t>Body</t>
  </si>
  <si>
    <t>64bit mikroprocesor s výkonom dávajúcim minimálne skóre 21000 podľa benchmarku PassMark (https://www.cpubenchmark.net) v čase podávania cenovej ponuky.</t>
  </si>
  <si>
    <t>operačná pamäť</t>
  </si>
  <si>
    <t>min. 32GB LP DDR, DDR4, DDR5 alebo LPDDR5 Memory (1x32GB alebo 2x16GB)</t>
  </si>
  <si>
    <t>pevný disk</t>
  </si>
  <si>
    <t>1TB</t>
  </si>
  <si>
    <t>min. SSD 1TB</t>
  </si>
  <si>
    <t>Grafický adaptér</t>
  </si>
  <si>
    <t>grafická karta s výkonom dávajúcim minimálne skóre 2000 podľa benchmarku PassMark G3D Mark (https://www.videocardbenchmark.net) v čase podávania cenovej ponuky.</t>
  </si>
  <si>
    <t>Zvukový adaptér</t>
  </si>
  <si>
    <t>integrovaný zvukový adaptér</t>
  </si>
  <si>
    <t>Sieťový adaptér</t>
  </si>
  <si>
    <t>Rozhranie</t>
  </si>
  <si>
    <t>Obrazovka</t>
  </si>
  <si>
    <t>FHD</t>
  </si>
  <si>
    <t>Operačný systém</t>
  </si>
  <si>
    <t>OS Windows 11 Pro 64 bit SK</t>
  </si>
  <si>
    <t>Ovládače</t>
  </si>
  <si>
    <t>stiahnuteľné zdarma z domovskej stránky výrobcu zariadenia</t>
  </si>
  <si>
    <t>Záručná doba</t>
  </si>
  <si>
    <t>min. 4 roky onsite service + 4 roky accidental damage protection</t>
  </si>
  <si>
    <t>Iné požiadavky</t>
  </si>
  <si>
    <t>Min. 4 roky ponechanie pevného disku</t>
  </si>
  <si>
    <t>Uchádzač vyhlasuje a predložením svojej ponuky potvrdzuje, že ním ponúkaný tovar spĺňajú požiadavky na predmet zákazky uvedené v príloha č. 2 SP - Technická špecifikácia a cenová kalkulácia/Návrh na plnenie kritéria.</t>
  </si>
  <si>
    <t>V prípade, ak uchádzač je zdaniteľnou osobou pre DPH, uvedie v časti „Celková cena za predmet zákazky v EUR s DPH“ sumu z časti „Celková cena za predmet zákazky v EUR bez DPH“ navýšenú o aktuálne platnú sadzbu DPH.</t>
  </si>
  <si>
    <t>V prípade, ak uchádzač nie je zdaniteľnou osobou pre DPH, uvedie v časti „Celková cena za predmet zákazky v EUR s DPH“ rovnakú sumu ako uviedol v časti „Celková cena za predmet zákazky v EUR bez DPH“.</t>
  </si>
  <si>
    <t>V prípade, ak je uchádzač zahraničnou osobou, uvedie v časti „Celková cena za predmet zákazky v EUR s DPH“ sumu z časti „Celková cena za predmet zákazky v EUR bez DPH“ (bez DPH platnej v krajine sídla uchádzača) navýšenú o aktuálne platnú sadzbu DPH v SR (DPH odvádza v prípade úspešnosti jeho ponuky verejný obstarávateľ).</t>
  </si>
  <si>
    <t>Meno a priezvisko, funkcia oprávnenej osoby a podpis štatutárneho zástupcu alebo osoby oprávnennej konať za uchádzača</t>
  </si>
  <si>
    <t xml:space="preserve">Označenie (výrobná značka, typ, model) ponúkaného tovaru: </t>
  </si>
  <si>
    <t xml:space="preserve">V: </t>
  </si>
  <si>
    <t>Príloha č. 1 Zmluvy -Technická špecifikácia a cenová kalkulácia/Návrh na plnenie kritéria</t>
  </si>
  <si>
    <t>1x RJ45 Gigabit Ethernet  
Wireless Adapter+ Bluetooth</t>
  </si>
  <si>
    <t>•	1 x taška pre 15,6” - 16” notebook, farba čierna, nosenie na rameno</t>
  </si>
  <si>
    <t>•	min. 1 x USB 3.2
•	min. 1 x USB 3.2 Gen 2 s podporou zobrazenia a napájania
•	WiFi
•	Bluetooth</t>
  </si>
  <si>
    <t>Celková cena za predmet zákazky v EUR bez DPH (súčet všetkých položiek)(Návrh uchádzača na plnenie kritéria/Cenová ponuka)</t>
  </si>
  <si>
    <t>DPH: (suma)</t>
  </si>
  <si>
    <t>Celková cena za predmet zákazky v EUR s DPH(Návrh uchádzača na plnenie kritéria/Cenová ponuka)</t>
  </si>
  <si>
    <t xml:space="preserve">Dátum: </t>
  </si>
  <si>
    <r>
      <rPr>
        <sz val="12"/>
        <color theme="1"/>
        <rFont val="Calibri"/>
        <family val="2"/>
        <charset val="238"/>
        <scheme val="minor"/>
      </rPr>
      <t xml:space="preserve">Poznámka: </t>
    </r>
    <r>
      <rPr>
        <sz val="12"/>
        <color rgb="FFFF0000"/>
        <rFont val="Calibri"/>
        <family val="2"/>
        <charset val="238"/>
        <scheme val="minor"/>
      </rPr>
      <t xml:space="preserve">
</t>
    </r>
    <r>
      <rPr>
        <sz val="12"/>
        <color theme="1"/>
        <rFont val="Calibri"/>
        <family val="2"/>
        <charset val="238"/>
        <scheme val="minor"/>
      </rPr>
      <t>-</t>
    </r>
    <r>
      <rPr>
        <sz val="12"/>
        <color rgb="FFFF0000"/>
        <rFont val="Calibri"/>
        <family val="2"/>
        <charset val="238"/>
        <scheme val="minor"/>
      </rPr>
      <t xml:space="preserve"> </t>
    </r>
    <r>
      <rPr>
        <sz val="12"/>
        <color theme="1"/>
        <rFont val="Calibri"/>
        <family val="2"/>
        <charset val="238"/>
        <scheme val="minor"/>
      </rPr>
      <t>dátum musí byť aktuálny vo vzťahu ku dňu uplynutia lehoty na predkladanie ponúk</t>
    </r>
    <r>
      <rPr>
        <sz val="12"/>
        <color rgb="FFFF0000"/>
        <rFont val="Calibri"/>
        <family val="2"/>
        <charset val="238"/>
        <scheme val="minor"/>
      </rPr>
      <t xml:space="preserve">;
</t>
    </r>
    <r>
      <rPr>
        <sz val="12"/>
        <color theme="1"/>
        <rFont val="Calibri"/>
        <family val="2"/>
        <charset val="238"/>
        <scheme val="minor"/>
      </rPr>
      <t>-</t>
    </r>
    <r>
      <rPr>
        <sz val="12"/>
        <color rgb="FFFF0000"/>
        <rFont val="Calibri"/>
        <family val="2"/>
        <charset val="238"/>
        <scheme val="minor"/>
      </rPr>
      <t xml:space="preserve"> </t>
    </r>
    <r>
      <rPr>
        <sz val="12"/>
        <color theme="1"/>
        <rFont val="Calibri"/>
        <family val="2"/>
        <charset val="238"/>
        <scheme val="minor"/>
      </rPr>
      <t>návrh uchádzača na plnenie kritérií/cenová ponuka musí byť</t>
    </r>
    <r>
      <rPr>
        <sz val="12"/>
        <color rgb="FFFF0000"/>
        <rFont val="Calibri"/>
        <family val="2"/>
        <charset val="238"/>
        <scheme val="minor"/>
      </rPr>
      <t xml:space="preserve"> </t>
    </r>
    <r>
      <rPr>
        <b/>
        <sz val="12"/>
        <color rgb="FFFF0000"/>
        <rFont val="Calibri"/>
        <family val="2"/>
        <charset val="238"/>
        <scheme val="minor"/>
      </rPr>
      <t>v zmysle SP vložený/á do systému JOSEPHINE vo formáte .pdf a .xlx/.xlxs“;</t>
    </r>
    <r>
      <rPr>
        <sz val="12"/>
        <color rgb="FFFF0000"/>
        <rFont val="Calibri"/>
        <family val="2"/>
        <charset val="238"/>
        <scheme val="minor"/>
      </rPr>
      <t xml:space="preserve">
</t>
    </r>
    <r>
      <rPr>
        <sz val="12"/>
        <color theme="1"/>
        <rFont val="Calibri"/>
        <family val="2"/>
        <charset val="238"/>
        <scheme val="minor"/>
      </rPr>
      <t>-</t>
    </r>
    <r>
      <rPr>
        <sz val="12"/>
        <color rgb="FFFF0000"/>
        <rFont val="Calibri"/>
        <family val="2"/>
        <charset val="238"/>
        <scheme val="minor"/>
      </rPr>
      <t xml:space="preserve"> uchádzač zaokrúhli svoje návrhy v zmysle matematických pravidiel na 2 desatinné miesta.</t>
    </r>
  </si>
  <si>
    <t xml:space="preserve">Max 200g </t>
  </si>
  <si>
    <t>Príloha č.2 SP - Technická špecifikácia a cenová kalkulácia/Návrh na plnenie kritéria</t>
  </si>
  <si>
    <t>b) Notebook</t>
  </si>
  <si>
    <t>c) Dokovacia stanica</t>
  </si>
  <si>
    <t>port napájania ntb</t>
  </si>
  <si>
    <t>usb-c napájací (PD)</t>
  </si>
  <si>
    <t>usb-a 3.2 Gen 1</t>
  </si>
  <si>
    <t>HDMI 2.0</t>
  </si>
  <si>
    <t>Display port 1.4</t>
  </si>
  <si>
    <t>Maximálna rýchlosť RJ45</t>
  </si>
  <si>
    <t>Vlastnosti</t>
  </si>
  <si>
    <t xml:space="preserve">Obsah balenia </t>
  </si>
  <si>
    <t>Gbps</t>
  </si>
  <si>
    <t>usb-c</t>
  </si>
  <si>
    <t>napájací adaptér</t>
  </si>
  <si>
    <t>podpora viacerých monitorov minimálne 2</t>
  </si>
  <si>
    <t>a) Mobilný telefón</t>
  </si>
  <si>
    <t>min. 4 krát</t>
  </si>
  <si>
    <t xml:space="preserve">min. 1 krát </t>
  </si>
  <si>
    <t>min. 2 krát</t>
  </si>
  <si>
    <t>min. 1 krát min. 100W</t>
  </si>
  <si>
    <t>integrovaná, numerická, podsvietená klávesnica s česko/slovenským rozložením klávesnice</t>
  </si>
  <si>
    <t>Klávesnica</t>
  </si>
  <si>
    <t xml:space="preserve"> Informačno – komunikačné technológie: pre zamestnancov BBSK - Výzva č. 40
</t>
  </si>
  <si>
    <t>čierna/modrá/sivá/strieborná, vrátane rôznych odtieňov uvedených farieb podľa obchodného označenia výrobcu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</si>
</sst>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22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sz val="11"/>
      <color theme="1"/>
      <name val="Calibri"/>
      <family val="2"/>
    </font>
    <font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8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8"/>
      <color rgb="FFFF0000"/>
      <name val="Calibri"/>
      <family val="2"/>
      <charset val="238"/>
      <scheme val="minor"/>
    </font>
    <font>
      <sz val="11"/>
      <color rgb="FFFFFF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right"/>
    </xf>
    <xf numFmtId="0" fontId="0" fillId="0" borderId="1" xfId="0" applyBorder="1" applyAlignment="1">
      <alignment horizontal="right"/>
    </xf>
    <xf numFmtId="0" fontId="4" fillId="0" borderId="0" xfId="0" applyFont="1"/>
    <xf numFmtId="0" fontId="4" fillId="0" borderId="3" xfId="0" applyFont="1" applyBorder="1"/>
    <xf numFmtId="0" fontId="4" fillId="0" borderId="1" xfId="0" applyFont="1" applyBorder="1"/>
    <xf numFmtId="0" fontId="0" fillId="0" borderId="1" xfId="0" applyBorder="1" applyAlignment="1">
      <alignment wrapText="1"/>
    </xf>
    <xf numFmtId="49" fontId="4" fillId="0" borderId="3" xfId="0" applyNumberFormat="1" applyFont="1" applyBorder="1"/>
    <xf numFmtId="0" fontId="4" fillId="0" borderId="3" xfId="0" applyFont="1" applyBorder="1" applyAlignment="1">
      <alignment wrapText="1"/>
    </xf>
    <xf numFmtId="0" fontId="5" fillId="0" borderId="0" xfId="0" applyFont="1"/>
    <xf numFmtId="17" fontId="0" fillId="0" borderId="1" xfId="0" applyNumberFormat="1" applyBorder="1" applyAlignment="1">
      <alignment horizontal="center"/>
    </xf>
    <xf numFmtId="0" fontId="1" fillId="2" borderId="1" xfId="0" applyFont="1" applyFill="1" applyBorder="1"/>
    <xf numFmtId="0" fontId="1" fillId="2" borderId="1" xfId="0" applyFont="1" applyFill="1" applyBorder="1" applyAlignment="1">
      <alignment vertical="center"/>
    </xf>
    <xf numFmtId="0" fontId="1" fillId="2" borderId="7" xfId="0" applyFont="1" applyFill="1" applyBorder="1" applyAlignment="1">
      <alignment vertical="center"/>
    </xf>
    <xf numFmtId="0" fontId="9" fillId="4" borderId="0" xfId="0" applyFont="1" applyFill="1" applyAlignment="1">
      <alignment horizontal="center" vertical="center" wrapText="1"/>
    </xf>
    <xf numFmtId="0" fontId="1" fillId="4" borderId="0" xfId="0" applyFont="1" applyFill="1" applyAlignment="1">
      <alignment horizontal="center" vertical="center" wrapText="1"/>
    </xf>
    <xf numFmtId="0" fontId="0" fillId="4" borderId="0" xfId="0" applyFill="1"/>
    <xf numFmtId="0" fontId="10" fillId="0" borderId="1" xfId="0" applyFont="1" applyBorder="1" applyAlignment="1">
      <alignment horizontal="center"/>
    </xf>
    <xf numFmtId="0" fontId="3" fillId="2" borderId="4" xfId="0" applyFont="1" applyFill="1" applyBorder="1"/>
    <xf numFmtId="0" fontId="3" fillId="2" borderId="5" xfId="0" applyFont="1" applyFill="1" applyBorder="1"/>
    <xf numFmtId="0" fontId="0" fillId="2" borderId="1" xfId="0" applyFill="1" applyBorder="1"/>
    <xf numFmtId="0" fontId="1" fillId="2" borderId="1" xfId="0" applyFont="1" applyFill="1" applyBorder="1" applyAlignment="1">
      <alignment horizontal="right"/>
    </xf>
    <xf numFmtId="0" fontId="0" fillId="0" borderId="2" xfId="0" applyBorder="1" applyAlignment="1">
      <alignment wrapText="1"/>
    </xf>
    <xf numFmtId="0" fontId="0" fillId="0" borderId="7" xfId="0" applyBorder="1" applyAlignment="1">
      <alignment horizontal="center"/>
    </xf>
    <xf numFmtId="0" fontId="12" fillId="0" borderId="1" xfId="0" applyFont="1" applyBorder="1" applyAlignment="1">
      <alignment vertical="center" wrapText="1"/>
    </xf>
    <xf numFmtId="0" fontId="0" fillId="4" borderId="1" xfId="0" applyFill="1" applyBorder="1" applyAlignment="1">
      <alignment horizontal="center"/>
    </xf>
    <xf numFmtId="0" fontId="0" fillId="4" borderId="1" xfId="0" applyFill="1" applyBorder="1" applyAlignment="1">
      <alignment horizontal="left" wrapText="1"/>
    </xf>
    <xf numFmtId="0" fontId="13" fillId="4" borderId="1" xfId="0" applyFont="1" applyFill="1" applyBorder="1"/>
    <xf numFmtId="0" fontId="13" fillId="4" borderId="1" xfId="0" applyFont="1" applyFill="1" applyBorder="1" applyAlignment="1">
      <alignment horizontal="center"/>
    </xf>
    <xf numFmtId="0" fontId="13" fillId="4" borderId="1" xfId="0" applyFont="1" applyFill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0" fillId="4" borderId="1" xfId="0" applyFill="1" applyBorder="1"/>
    <xf numFmtId="0" fontId="0" fillId="4" borderId="1" xfId="0" applyFill="1" applyBorder="1" applyAlignment="1">
      <alignment horizontal="left" vertical="center" wrapText="1"/>
    </xf>
    <xf numFmtId="2" fontId="0" fillId="3" borderId="1" xfId="0" applyNumberFormat="1" applyFill="1" applyBorder="1"/>
    <xf numFmtId="2" fontId="0" fillId="0" borderId="0" xfId="0" applyNumberFormat="1"/>
    <xf numFmtId="0" fontId="1" fillId="2" borderId="7" xfId="0" applyFont="1" applyFill="1" applyBorder="1" applyAlignment="1">
      <alignment vertical="center" wrapText="1"/>
    </xf>
    <xf numFmtId="0" fontId="9" fillId="3" borderId="1" xfId="0" applyFont="1" applyFill="1" applyBorder="1" applyAlignment="1" applyProtection="1">
      <alignment vertical="center" wrapText="1"/>
      <protection locked="0"/>
    </xf>
    <xf numFmtId="0" fontId="0" fillId="3" borderId="1" xfId="0" applyFill="1" applyBorder="1" applyProtection="1">
      <protection locked="0"/>
    </xf>
    <xf numFmtId="0" fontId="1" fillId="4" borderId="4" xfId="0" applyFont="1" applyFill="1" applyBorder="1" applyAlignment="1" applyProtection="1">
      <alignment vertical="center"/>
      <protection locked="0"/>
    </xf>
    <xf numFmtId="0" fontId="1" fillId="4" borderId="5" xfId="0" applyFont="1" applyFill="1" applyBorder="1" applyAlignment="1" applyProtection="1">
      <alignment vertical="center"/>
      <protection locked="0"/>
    </xf>
    <xf numFmtId="2" fontId="0" fillId="3" borderId="1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0" xfId="0" applyFill="1" applyProtection="1">
      <protection locked="0"/>
    </xf>
    <xf numFmtId="0" fontId="0" fillId="3" borderId="20" xfId="0" applyFill="1" applyBorder="1" applyProtection="1">
      <protection locked="0"/>
    </xf>
    <xf numFmtId="0" fontId="0" fillId="3" borderId="21" xfId="0" applyFill="1" applyBorder="1" applyProtection="1">
      <protection locked="0"/>
    </xf>
    <xf numFmtId="0" fontId="10" fillId="0" borderId="0" xfId="0" applyFont="1" applyAlignment="1">
      <alignment horizontal="center"/>
    </xf>
    <xf numFmtId="0" fontId="16" fillId="0" borderId="1" xfId="0" applyFont="1" applyBorder="1"/>
    <xf numFmtId="0" fontId="16" fillId="0" borderId="1" xfId="0" applyFont="1" applyBorder="1" applyAlignment="1">
      <alignment wrapText="1"/>
    </xf>
    <xf numFmtId="0" fontId="16" fillId="0" borderId="2" xfId="0" applyFont="1" applyBorder="1" applyAlignment="1">
      <alignment wrapText="1"/>
    </xf>
    <xf numFmtId="0" fontId="16" fillId="0" borderId="1" xfId="0" applyFont="1" applyBorder="1" applyAlignment="1">
      <alignment vertical="center" wrapText="1"/>
    </xf>
    <xf numFmtId="0" fontId="16" fillId="0" borderId="3" xfId="0" applyFont="1" applyBorder="1"/>
    <xf numFmtId="0" fontId="16" fillId="0" borderId="3" xfId="0" applyFont="1" applyBorder="1" applyAlignment="1">
      <alignment wrapText="1"/>
    </xf>
    <xf numFmtId="0" fontId="18" fillId="3" borderId="1" xfId="0" applyFont="1" applyFill="1" applyBorder="1" applyAlignment="1" applyProtection="1">
      <alignment vertical="top"/>
      <protection locked="0"/>
    </xf>
    <xf numFmtId="0" fontId="18" fillId="3" borderId="1" xfId="0" applyFont="1" applyFill="1" applyBorder="1" applyAlignment="1" applyProtection="1">
      <alignment horizontal="left" vertical="top"/>
      <protection locked="0"/>
    </xf>
    <xf numFmtId="0" fontId="0" fillId="2" borderId="3" xfId="0" applyFill="1" applyBorder="1"/>
    <xf numFmtId="0" fontId="19" fillId="0" borderId="1" xfId="0" applyFont="1" applyBorder="1" applyAlignment="1">
      <alignment horizontal="center" vertical="center"/>
    </xf>
    <xf numFmtId="0" fontId="19" fillId="4" borderId="0" xfId="0" applyFont="1" applyFill="1" applyAlignment="1">
      <alignment horizontal="center" vertical="center" wrapText="1"/>
    </xf>
    <xf numFmtId="0" fontId="5" fillId="4" borderId="0" xfId="0" applyFont="1" applyFill="1"/>
    <xf numFmtId="0" fontId="19" fillId="2" borderId="1" xfId="0" applyFont="1" applyFill="1" applyBorder="1" applyAlignment="1">
      <alignment horizontal="center" vertical="center" wrapText="1"/>
    </xf>
    <xf numFmtId="2" fontId="5" fillId="3" borderId="1" xfId="0" applyNumberFormat="1" applyFont="1" applyFill="1" applyBorder="1"/>
    <xf numFmtId="2" fontId="0" fillId="0" borderId="1" xfId="0" applyNumberFormat="1" applyBorder="1"/>
    <xf numFmtId="0" fontId="13" fillId="3" borderId="1" xfId="0" applyFont="1" applyFill="1" applyBorder="1" applyProtection="1">
      <protection locked="0"/>
    </xf>
    <xf numFmtId="0" fontId="4" fillId="4" borderId="3" xfId="0" applyFont="1" applyFill="1" applyBorder="1" applyAlignment="1">
      <alignment wrapText="1"/>
    </xf>
    <xf numFmtId="0" fontId="22" fillId="3" borderId="1" xfId="0" applyFont="1" applyFill="1" applyBorder="1" applyAlignment="1" applyProtection="1">
      <alignment wrapText="1"/>
      <protection locked="0"/>
    </xf>
    <xf numFmtId="0" fontId="0" fillId="3" borderId="1" xfId="0" applyFill="1" applyBorder="1" applyAlignment="1" applyProtection="1">
      <alignment horizontal="left" wrapText="1"/>
      <protection locked="0"/>
    </xf>
    <xf numFmtId="0" fontId="11" fillId="0" borderId="23" xfId="0" applyFont="1" applyBorder="1" applyAlignment="1">
      <alignment horizontal="left" vertical="center" wrapText="1"/>
    </xf>
    <xf numFmtId="0" fontId="0" fillId="0" borderId="15" xfId="0" applyBorder="1"/>
    <xf numFmtId="0" fontId="0" fillId="0" borderId="16" xfId="0" applyBorder="1"/>
    <xf numFmtId="0" fontId="0" fillId="0" borderId="18" xfId="0" applyBorder="1"/>
    <xf numFmtId="0" fontId="0" fillId="0" borderId="0" xfId="0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3" fillId="2" borderId="1" xfId="0" applyFont="1" applyFill="1" applyBorder="1" applyAlignment="1">
      <alignment horizontal="center" vertical="center"/>
    </xf>
    <xf numFmtId="0" fontId="0" fillId="0" borderId="3" xfId="0" applyBorder="1"/>
    <xf numFmtId="0" fontId="0" fillId="3" borderId="17" xfId="0" applyFill="1" applyBorder="1" applyProtection="1">
      <protection locked="0"/>
    </xf>
    <xf numFmtId="0" fontId="0" fillId="0" borderId="4" xfId="0" applyBorder="1" applyProtection="1">
      <protection locked="0"/>
    </xf>
    <xf numFmtId="0" fontId="0" fillId="3" borderId="13" xfId="0" applyFill="1" applyBorder="1" applyProtection="1">
      <protection locked="0"/>
    </xf>
    <xf numFmtId="0" fontId="0" fillId="0" borderId="14" xfId="0" applyBorder="1" applyProtection="1">
      <protection locked="0"/>
    </xf>
    <xf numFmtId="0" fontId="6" fillId="0" borderId="6" xfId="0" applyFont="1" applyBorder="1" applyAlignment="1">
      <alignment horizontal="left" vertical="center" wrapText="1"/>
    </xf>
    <xf numFmtId="0" fontId="0" fillId="0" borderId="10" xfId="0" applyBorder="1"/>
    <xf numFmtId="0" fontId="6" fillId="0" borderId="3" xfId="0" applyFont="1" applyBorder="1" applyAlignment="1">
      <alignment horizontal="left" wrapText="1"/>
    </xf>
    <xf numFmtId="0" fontId="0" fillId="0" borderId="11" xfId="0" applyBorder="1"/>
    <xf numFmtId="0" fontId="0" fillId="0" borderId="12" xfId="0" applyBorder="1"/>
    <xf numFmtId="0" fontId="0" fillId="3" borderId="23" xfId="0" applyFill="1" applyBorder="1" applyAlignment="1" applyProtection="1">
      <alignment horizontal="center" vertical="top" wrapText="1"/>
      <protection locked="0"/>
    </xf>
    <xf numFmtId="0" fontId="0" fillId="0" borderId="15" xfId="0" applyBorder="1" applyProtection="1">
      <protection locked="0"/>
    </xf>
    <xf numFmtId="0" fontId="0" fillId="0" borderId="16" xfId="0" applyBorder="1" applyProtection="1">
      <protection locked="0"/>
    </xf>
    <xf numFmtId="0" fontId="0" fillId="0" borderId="18" xfId="0" applyBorder="1" applyProtection="1">
      <protection locked="0"/>
    </xf>
    <xf numFmtId="0" fontId="0" fillId="0" borderId="0" xfId="0" applyProtection="1">
      <protection locked="0"/>
    </xf>
    <xf numFmtId="0" fontId="0" fillId="0" borderId="19" xfId="0" applyBorder="1" applyProtection="1">
      <protection locked="0"/>
    </xf>
    <xf numFmtId="0" fontId="0" fillId="0" borderId="20" xfId="0" applyBorder="1" applyProtection="1">
      <protection locked="0"/>
    </xf>
    <xf numFmtId="0" fontId="0" fillId="0" borderId="21" xfId="0" applyBorder="1" applyProtection="1">
      <protection locked="0"/>
    </xf>
    <xf numFmtId="0" fontId="0" fillId="0" borderId="22" xfId="0" applyBorder="1" applyProtection="1">
      <protection locked="0"/>
    </xf>
    <xf numFmtId="0" fontId="6" fillId="0" borderId="2" xfId="0" applyFont="1" applyBorder="1" applyAlignment="1">
      <alignment horizontal="left" wrapText="1"/>
    </xf>
    <xf numFmtId="0" fontId="0" fillId="0" borderId="8" xfId="0" applyBorder="1"/>
    <xf numFmtId="0" fontId="0" fillId="0" borderId="9" xfId="0" applyBorder="1"/>
    <xf numFmtId="0" fontId="0" fillId="0" borderId="6" xfId="0" applyBorder="1"/>
    <xf numFmtId="0" fontId="0" fillId="0" borderId="1" xfId="0" applyBorder="1" applyAlignment="1">
      <alignment horizontal="left" wrapText="1"/>
    </xf>
    <xf numFmtId="0" fontId="0" fillId="0" borderId="4" xfId="0" applyBorder="1"/>
    <xf numFmtId="0" fontId="0" fillId="0" borderId="5" xfId="0" applyBorder="1"/>
    <xf numFmtId="0" fontId="21" fillId="0" borderId="1" xfId="0" applyFont="1" applyBorder="1" applyAlignment="1">
      <alignment horizontal="center" vertical="center" wrapText="1"/>
    </xf>
    <xf numFmtId="0" fontId="7" fillId="0" borderId="6" xfId="0" applyFont="1" applyBorder="1"/>
    <xf numFmtId="0" fontId="7" fillId="0" borderId="3" xfId="0" applyFont="1" applyBorder="1"/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8" fillId="0" borderId="1" xfId="0" applyFont="1" applyBorder="1" applyAlignment="1">
      <alignment horizontal="center" vertical="top" wrapText="1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0" fillId="0" borderId="5" xfId="0" applyBorder="1" applyProtection="1">
      <protection locked="0"/>
    </xf>
    <xf numFmtId="0" fontId="9" fillId="3" borderId="1" xfId="0" applyFont="1" applyFill="1" applyBorder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08"/>
  <sheetViews>
    <sheetView showGridLines="0" tabSelected="1" zoomScale="80" zoomScaleNormal="80" workbookViewId="0">
      <selection activeCell="C6" sqref="C6:G6"/>
    </sheetView>
  </sheetViews>
  <sheetFormatPr defaultRowHeight="15" x14ac:dyDescent="0.25"/>
  <cols>
    <col min="1" max="1" width="4.140625" customWidth="1"/>
    <col min="2" max="2" width="63.42578125" customWidth="1"/>
    <col min="3" max="3" width="19.85546875" customWidth="1"/>
    <col min="4" max="5" width="12.5703125" customWidth="1"/>
    <col min="6" max="6" width="61.5703125" customWidth="1"/>
    <col min="7" max="7" width="60.140625" customWidth="1"/>
    <col min="8" max="8" width="29.42578125" customWidth="1"/>
    <col min="9" max="11" width="8.85546875" hidden="1" customWidth="1"/>
    <col min="12" max="12" width="25.42578125" hidden="1" customWidth="1"/>
    <col min="13" max="13" width="8.85546875" customWidth="1"/>
  </cols>
  <sheetData>
    <row r="1" spans="1:12" ht="19.5" customHeight="1" x14ac:dyDescent="0.25">
      <c r="B1" s="1" t="s">
        <v>120</v>
      </c>
      <c r="F1" t="s">
        <v>110</v>
      </c>
    </row>
    <row r="3" spans="1:12" ht="28.5" customHeight="1" x14ac:dyDescent="0.45">
      <c r="C3" s="109" t="s">
        <v>0</v>
      </c>
      <c r="D3" s="102"/>
      <c r="E3" s="102"/>
      <c r="F3" s="102"/>
      <c r="G3" s="103"/>
    </row>
    <row r="5" spans="1:12" ht="25.7" customHeight="1" x14ac:dyDescent="0.25">
      <c r="B5" s="14" t="s">
        <v>1</v>
      </c>
      <c r="C5" s="110" t="s">
        <v>142</v>
      </c>
      <c r="D5" s="102"/>
      <c r="E5" s="102"/>
      <c r="F5" s="102"/>
      <c r="G5" s="103"/>
    </row>
    <row r="6" spans="1:12" ht="25.7" customHeight="1" x14ac:dyDescent="0.25">
      <c r="B6" s="15" t="s">
        <v>2</v>
      </c>
      <c r="C6" s="111" t="s">
        <v>3</v>
      </c>
      <c r="D6" s="80"/>
      <c r="E6" s="80"/>
      <c r="F6" s="80"/>
      <c r="G6" s="112"/>
    </row>
    <row r="7" spans="1:12" ht="25.35" customHeight="1" x14ac:dyDescent="0.25">
      <c r="B7" s="16" t="s">
        <v>4</v>
      </c>
      <c r="C7" s="111" t="s">
        <v>3</v>
      </c>
      <c r="D7" s="80"/>
      <c r="E7" s="80"/>
      <c r="F7" s="80"/>
      <c r="G7" s="112"/>
    </row>
    <row r="8" spans="1:12" ht="30" x14ac:dyDescent="0.25">
      <c r="B8" s="38" t="s">
        <v>5</v>
      </c>
      <c r="C8" s="39" t="s">
        <v>6</v>
      </c>
      <c r="D8" s="41"/>
      <c r="E8" s="41"/>
      <c r="F8" s="41"/>
      <c r="G8" s="42"/>
      <c r="I8" t="s">
        <v>6</v>
      </c>
      <c r="J8" t="s">
        <v>7</v>
      </c>
      <c r="K8" t="s">
        <v>8</v>
      </c>
      <c r="L8">
        <f>IF(C8="Platca DPH 23%",23%,IF(C8="Sociálny podnik 5%",5%,0%))</f>
        <v>0.23</v>
      </c>
    </row>
    <row r="9" spans="1:12" ht="24" customHeight="1" x14ac:dyDescent="0.25">
      <c r="B9" s="113" t="s">
        <v>9</v>
      </c>
      <c r="C9" s="102"/>
      <c r="D9" s="102"/>
      <c r="E9" s="102"/>
      <c r="F9" s="102"/>
      <c r="G9" s="103"/>
    </row>
    <row r="10" spans="1:12" ht="24" customHeight="1" x14ac:dyDescent="0.25">
      <c r="B10" s="17"/>
      <c r="C10" s="18"/>
      <c r="D10" s="18"/>
      <c r="E10" s="18"/>
      <c r="F10" s="18"/>
      <c r="G10" s="18"/>
    </row>
    <row r="11" spans="1:12" x14ac:dyDescent="0.25">
      <c r="B11" s="19"/>
      <c r="C11" s="19"/>
      <c r="D11" s="19"/>
      <c r="E11" s="19"/>
      <c r="F11" s="19"/>
      <c r="G11" s="20" t="s">
        <v>10</v>
      </c>
    </row>
    <row r="12" spans="1:12" ht="51" customHeight="1" x14ac:dyDescent="0.25">
      <c r="B12" s="1" t="s">
        <v>135</v>
      </c>
      <c r="G12" s="56" t="s">
        <v>108</v>
      </c>
    </row>
    <row r="13" spans="1:12" x14ac:dyDescent="0.25">
      <c r="A13" s="108" t="s">
        <v>12</v>
      </c>
      <c r="B13" s="77" t="s">
        <v>13</v>
      </c>
      <c r="C13" s="107" t="s">
        <v>14</v>
      </c>
      <c r="D13" s="21"/>
      <c r="E13" s="21" t="s">
        <v>15</v>
      </c>
      <c r="F13" s="22"/>
      <c r="G13" s="104" t="s">
        <v>16</v>
      </c>
    </row>
    <row r="14" spans="1:12" x14ac:dyDescent="0.25">
      <c r="A14" s="100"/>
      <c r="B14" s="100"/>
      <c r="C14" s="100"/>
      <c r="D14" s="77" t="s">
        <v>17</v>
      </c>
      <c r="E14" s="77" t="s">
        <v>18</v>
      </c>
      <c r="F14" s="107" t="s">
        <v>19</v>
      </c>
      <c r="G14" s="105"/>
    </row>
    <row r="15" spans="1:12" x14ac:dyDescent="0.25">
      <c r="A15" s="78"/>
      <c r="B15" s="78"/>
      <c r="C15" s="78"/>
      <c r="D15" s="78"/>
      <c r="E15" s="78"/>
      <c r="F15" s="78"/>
      <c r="G15" s="106"/>
    </row>
    <row r="16" spans="1:12" x14ac:dyDescent="0.25">
      <c r="A16" s="23" t="s">
        <v>20</v>
      </c>
      <c r="B16" s="2" t="s">
        <v>21</v>
      </c>
      <c r="C16" s="3" t="s">
        <v>22</v>
      </c>
      <c r="D16" s="3">
        <v>8</v>
      </c>
      <c r="E16" s="3"/>
      <c r="F16" s="9"/>
      <c r="G16" s="40"/>
    </row>
    <row r="17" spans="1:7" x14ac:dyDescent="0.25">
      <c r="A17" s="23" t="s">
        <v>23</v>
      </c>
      <c r="B17" s="2" t="s">
        <v>24</v>
      </c>
      <c r="C17" s="3" t="s">
        <v>25</v>
      </c>
      <c r="D17" s="3">
        <v>2.2999999999999998</v>
      </c>
      <c r="E17" s="3"/>
      <c r="F17" s="25"/>
      <c r="G17" s="40"/>
    </row>
    <row r="18" spans="1:7" x14ac:dyDescent="0.25">
      <c r="A18" s="23" t="s">
        <v>26</v>
      </c>
      <c r="B18" s="2" t="s">
        <v>27</v>
      </c>
      <c r="C18" s="3"/>
      <c r="D18" s="3"/>
      <c r="E18" s="26"/>
      <c r="F18" s="27" t="s">
        <v>28</v>
      </c>
      <c r="G18" s="40"/>
    </row>
    <row r="19" spans="1:7" x14ac:dyDescent="0.25">
      <c r="A19" s="23" t="s">
        <v>29</v>
      </c>
      <c r="B19" s="2" t="s">
        <v>30</v>
      </c>
      <c r="C19" s="3" t="s">
        <v>31</v>
      </c>
      <c r="D19" s="3">
        <v>50</v>
      </c>
      <c r="E19" s="3"/>
      <c r="F19" s="10"/>
      <c r="G19" s="40"/>
    </row>
    <row r="20" spans="1:7" x14ac:dyDescent="0.25">
      <c r="A20" s="23" t="s">
        <v>32</v>
      </c>
      <c r="B20" s="2" t="s">
        <v>33</v>
      </c>
      <c r="C20" s="3" t="s">
        <v>31</v>
      </c>
      <c r="D20" s="3">
        <v>8</v>
      </c>
      <c r="E20" s="3"/>
      <c r="F20" s="7"/>
      <c r="G20" s="40"/>
    </row>
    <row r="21" spans="1:7" x14ac:dyDescent="0.25">
      <c r="A21" s="23" t="s">
        <v>34</v>
      </c>
      <c r="B21" s="2" t="s">
        <v>35</v>
      </c>
      <c r="C21" s="3"/>
      <c r="D21" s="3"/>
      <c r="E21" s="3"/>
      <c r="F21" s="7" t="s">
        <v>36</v>
      </c>
      <c r="G21" s="40"/>
    </row>
    <row r="22" spans="1:7" x14ac:dyDescent="0.25">
      <c r="A22" s="23" t="s">
        <v>37</v>
      </c>
      <c r="B22" s="2" t="s">
        <v>38</v>
      </c>
      <c r="C22" s="3"/>
      <c r="D22" s="3"/>
      <c r="E22" s="3"/>
      <c r="F22" s="11" t="s">
        <v>39</v>
      </c>
      <c r="G22" s="40"/>
    </row>
    <row r="23" spans="1:7" x14ac:dyDescent="0.25">
      <c r="A23" s="23" t="s">
        <v>40</v>
      </c>
      <c r="B23" s="34" t="s">
        <v>41</v>
      </c>
      <c r="C23" s="28" t="s">
        <v>42</v>
      </c>
      <c r="D23" s="28"/>
      <c r="E23" s="28">
        <v>200</v>
      </c>
      <c r="F23" s="65" t="s">
        <v>119</v>
      </c>
      <c r="G23" s="40"/>
    </row>
    <row r="24" spans="1:7" x14ac:dyDescent="0.25">
      <c r="A24" s="23" t="s">
        <v>43</v>
      </c>
      <c r="B24" s="2" t="s">
        <v>44</v>
      </c>
      <c r="C24" s="3" t="s">
        <v>45</v>
      </c>
      <c r="D24" s="3">
        <v>6.1</v>
      </c>
      <c r="E24" s="3">
        <v>6.7</v>
      </c>
      <c r="F24" s="6" t="s">
        <v>46</v>
      </c>
      <c r="G24" s="40"/>
    </row>
    <row r="25" spans="1:7" x14ac:dyDescent="0.25">
      <c r="A25" s="23" t="s">
        <v>47</v>
      </c>
      <c r="B25" s="2" t="s">
        <v>48</v>
      </c>
      <c r="C25" s="3" t="s">
        <v>49</v>
      </c>
      <c r="D25" s="13" t="s">
        <v>50</v>
      </c>
      <c r="E25" s="3"/>
      <c r="F25" s="9" t="s">
        <v>51</v>
      </c>
      <c r="G25" s="40"/>
    </row>
    <row r="26" spans="1:7" x14ac:dyDescent="0.25">
      <c r="A26" s="23" t="s">
        <v>52</v>
      </c>
      <c r="B26" s="2" t="s">
        <v>53</v>
      </c>
      <c r="C26" s="3" t="s">
        <v>54</v>
      </c>
      <c r="D26" s="3">
        <v>8</v>
      </c>
      <c r="E26" s="3"/>
      <c r="F26" s="8" t="s">
        <v>55</v>
      </c>
      <c r="G26" s="40"/>
    </row>
    <row r="27" spans="1:7" x14ac:dyDescent="0.25">
      <c r="A27" s="23" t="s">
        <v>56</v>
      </c>
      <c r="B27" s="2" t="s">
        <v>57</v>
      </c>
      <c r="C27" s="3" t="s">
        <v>54</v>
      </c>
      <c r="D27" s="3">
        <v>256</v>
      </c>
      <c r="E27" s="3"/>
      <c r="F27" s="10" t="s">
        <v>58</v>
      </c>
      <c r="G27" s="40"/>
    </row>
    <row r="28" spans="1:7" x14ac:dyDescent="0.25">
      <c r="A28" s="23" t="s">
        <v>59</v>
      </c>
      <c r="B28" s="2" t="s">
        <v>60</v>
      </c>
      <c r="C28" s="3"/>
      <c r="D28" s="3"/>
      <c r="E28" s="3"/>
      <c r="F28" s="7" t="s">
        <v>61</v>
      </c>
      <c r="G28" s="40"/>
    </row>
    <row r="29" spans="1:7" x14ac:dyDescent="0.25">
      <c r="A29" s="23" t="s">
        <v>62</v>
      </c>
      <c r="B29" s="2" t="s">
        <v>63</v>
      </c>
      <c r="C29" s="3"/>
      <c r="D29" s="3"/>
      <c r="E29" s="3"/>
      <c r="F29" s="7" t="s">
        <v>64</v>
      </c>
      <c r="G29" s="40"/>
    </row>
    <row r="30" spans="1:7" x14ac:dyDescent="0.25">
      <c r="A30" s="23" t="s">
        <v>65</v>
      </c>
      <c r="B30" s="2" t="s">
        <v>66</v>
      </c>
      <c r="C30" s="3" t="s">
        <v>67</v>
      </c>
      <c r="D30" s="3">
        <v>4450</v>
      </c>
      <c r="E30" s="3"/>
      <c r="F30" s="7" t="s">
        <v>68</v>
      </c>
      <c r="G30" s="40"/>
    </row>
    <row r="31" spans="1:7" x14ac:dyDescent="0.25">
      <c r="A31" s="23" t="s">
        <v>69</v>
      </c>
      <c r="B31" s="2" t="s">
        <v>70</v>
      </c>
      <c r="C31" s="3"/>
      <c r="D31" s="3"/>
      <c r="E31" s="3"/>
      <c r="F31" s="8" t="s">
        <v>71</v>
      </c>
      <c r="G31" s="40"/>
    </row>
    <row r="32" spans="1:7" ht="37.5" customHeight="1" x14ac:dyDescent="0.25">
      <c r="A32" s="23" t="s">
        <v>72</v>
      </c>
      <c r="B32" s="34" t="s">
        <v>73</v>
      </c>
      <c r="C32" s="3"/>
      <c r="D32" s="3"/>
      <c r="E32" s="3"/>
      <c r="F32" s="11" t="s">
        <v>143</v>
      </c>
      <c r="G32" s="66"/>
    </row>
    <row r="34" spans="1:7" x14ac:dyDescent="0.25">
      <c r="A34" s="4"/>
      <c r="B34" s="5" t="s">
        <v>74</v>
      </c>
      <c r="C34" s="2">
        <v>20</v>
      </c>
    </row>
    <row r="35" spans="1:7" x14ac:dyDescent="0.25">
      <c r="B35" s="5" t="s">
        <v>75</v>
      </c>
      <c r="C35" s="43">
        <v>0</v>
      </c>
    </row>
    <row r="36" spans="1:7" x14ac:dyDescent="0.25">
      <c r="B36" s="5" t="s">
        <v>76</v>
      </c>
      <c r="C36" s="36">
        <f>ROUND(C35*C34,2)</f>
        <v>0</v>
      </c>
    </row>
    <row r="37" spans="1:7" x14ac:dyDescent="0.25">
      <c r="B37" s="5" t="s">
        <v>77</v>
      </c>
      <c r="C37" s="36">
        <f>ROUND(C36*L8,2)</f>
        <v>0</v>
      </c>
    </row>
    <row r="38" spans="1:7" x14ac:dyDescent="0.25">
      <c r="B38" s="24" t="s">
        <v>78</v>
      </c>
      <c r="C38" s="36">
        <f>ROUND(C36*(1+L8),2)</f>
        <v>0</v>
      </c>
    </row>
    <row r="39" spans="1:7" x14ac:dyDescent="0.25">
      <c r="B39" s="19"/>
      <c r="C39" s="19"/>
      <c r="D39" s="19"/>
      <c r="E39" s="19"/>
      <c r="F39" s="19"/>
      <c r="G39" s="48"/>
    </row>
    <row r="41" spans="1:7" ht="50.45" customHeight="1" x14ac:dyDescent="0.25">
      <c r="B41" s="1" t="s">
        <v>121</v>
      </c>
      <c r="G41" s="56" t="s">
        <v>11</v>
      </c>
    </row>
    <row r="42" spans="1:7" x14ac:dyDescent="0.25">
      <c r="A42" s="108" t="s">
        <v>12</v>
      </c>
      <c r="B42" s="77" t="s">
        <v>13</v>
      </c>
      <c r="C42" s="107" t="s">
        <v>14</v>
      </c>
      <c r="D42" s="21"/>
      <c r="E42" s="21" t="s">
        <v>15</v>
      </c>
      <c r="F42" s="22"/>
      <c r="G42" s="104" t="s">
        <v>16</v>
      </c>
    </row>
    <row r="43" spans="1:7" x14ac:dyDescent="0.25">
      <c r="A43" s="100"/>
      <c r="B43" s="100"/>
      <c r="C43" s="100"/>
      <c r="D43" s="77" t="s">
        <v>17</v>
      </c>
      <c r="E43" s="77" t="s">
        <v>18</v>
      </c>
      <c r="F43" s="107" t="s">
        <v>19</v>
      </c>
      <c r="G43" s="105"/>
    </row>
    <row r="44" spans="1:7" x14ac:dyDescent="0.25">
      <c r="A44" s="78"/>
      <c r="B44" s="78"/>
      <c r="C44" s="78"/>
      <c r="D44" s="78"/>
      <c r="E44" s="78"/>
      <c r="F44" s="78"/>
      <c r="G44" s="106"/>
    </row>
    <row r="45" spans="1:7" ht="68.25" customHeight="1" x14ac:dyDescent="0.25">
      <c r="A45" s="57" t="s">
        <v>20</v>
      </c>
      <c r="B45" s="2" t="s">
        <v>79</v>
      </c>
      <c r="C45" s="3" t="s">
        <v>80</v>
      </c>
      <c r="D45" s="28">
        <v>21000</v>
      </c>
      <c r="E45" s="3"/>
      <c r="F45" s="29" t="s">
        <v>81</v>
      </c>
      <c r="G45" s="55" t="s">
        <v>11</v>
      </c>
    </row>
    <row r="46" spans="1:7" ht="30" customHeight="1" x14ac:dyDescent="0.25">
      <c r="A46" s="57" t="s">
        <v>23</v>
      </c>
      <c r="B46" s="30" t="s">
        <v>82</v>
      </c>
      <c r="C46" s="31" t="s">
        <v>54</v>
      </c>
      <c r="D46" s="31">
        <v>32</v>
      </c>
      <c r="E46" s="31"/>
      <c r="F46" s="32" t="s">
        <v>83</v>
      </c>
      <c r="G46" s="40"/>
    </row>
    <row r="47" spans="1:7" x14ac:dyDescent="0.25">
      <c r="A47" s="57" t="s">
        <v>26</v>
      </c>
      <c r="B47" s="2" t="s">
        <v>84</v>
      </c>
      <c r="C47" s="3" t="s">
        <v>54</v>
      </c>
      <c r="D47" s="28" t="s">
        <v>85</v>
      </c>
      <c r="E47" s="3"/>
      <c r="F47" s="29" t="s">
        <v>86</v>
      </c>
      <c r="G47" s="40"/>
    </row>
    <row r="48" spans="1:7" ht="60" customHeight="1" x14ac:dyDescent="0.25">
      <c r="A48" s="57" t="s">
        <v>29</v>
      </c>
      <c r="B48" s="2" t="s">
        <v>87</v>
      </c>
      <c r="C48" s="3" t="s">
        <v>80</v>
      </c>
      <c r="D48" s="3">
        <v>2000</v>
      </c>
      <c r="E48" s="3"/>
      <c r="F48" s="29" t="s">
        <v>88</v>
      </c>
      <c r="G48" s="55" t="s">
        <v>11</v>
      </c>
    </row>
    <row r="49" spans="1:7" x14ac:dyDescent="0.25">
      <c r="A49" s="57" t="s">
        <v>32</v>
      </c>
      <c r="B49" s="2" t="s">
        <v>89</v>
      </c>
      <c r="C49" s="3"/>
      <c r="D49" s="3"/>
      <c r="E49" s="3"/>
      <c r="F49" s="33" t="s">
        <v>90</v>
      </c>
      <c r="G49" s="40"/>
    </row>
    <row r="50" spans="1:7" ht="30" customHeight="1" x14ac:dyDescent="0.25">
      <c r="A50" s="57" t="s">
        <v>34</v>
      </c>
      <c r="B50" s="2" t="s">
        <v>91</v>
      </c>
      <c r="C50" s="3"/>
      <c r="D50" s="3"/>
      <c r="E50" s="3"/>
      <c r="F50" s="33" t="s">
        <v>111</v>
      </c>
      <c r="G50" s="40"/>
    </row>
    <row r="51" spans="1:7" ht="34.5" customHeight="1" x14ac:dyDescent="0.25">
      <c r="A51" s="57" t="s">
        <v>37</v>
      </c>
      <c r="B51" s="2" t="s">
        <v>141</v>
      </c>
      <c r="C51" s="3"/>
      <c r="D51" s="3"/>
      <c r="E51" s="3"/>
      <c r="F51" s="33" t="s">
        <v>140</v>
      </c>
      <c r="G51" s="67"/>
    </row>
    <row r="52" spans="1:7" ht="60" customHeight="1" x14ac:dyDescent="0.25">
      <c r="A52" s="57" t="s">
        <v>40</v>
      </c>
      <c r="B52" s="2" t="s">
        <v>92</v>
      </c>
      <c r="C52" s="3"/>
      <c r="D52" s="3"/>
      <c r="E52" s="3"/>
      <c r="F52" s="33" t="s">
        <v>113</v>
      </c>
      <c r="G52" s="40"/>
    </row>
    <row r="53" spans="1:7" x14ac:dyDescent="0.25">
      <c r="A53" s="57" t="s">
        <v>43</v>
      </c>
      <c r="B53" s="2" t="s">
        <v>93</v>
      </c>
      <c r="C53" s="3" t="s">
        <v>45</v>
      </c>
      <c r="D53" s="3">
        <v>15.6</v>
      </c>
      <c r="E53" s="3">
        <v>16</v>
      </c>
      <c r="F53" s="33" t="s">
        <v>94</v>
      </c>
      <c r="G53" s="40"/>
    </row>
    <row r="54" spans="1:7" x14ac:dyDescent="0.25">
      <c r="A54" s="57" t="s">
        <v>47</v>
      </c>
      <c r="B54" s="2" t="s">
        <v>95</v>
      </c>
      <c r="C54" s="3"/>
      <c r="D54" s="3"/>
      <c r="E54" s="3"/>
      <c r="F54" s="33" t="s">
        <v>96</v>
      </c>
      <c r="G54" s="40"/>
    </row>
    <row r="55" spans="1:7" x14ac:dyDescent="0.25">
      <c r="A55" s="57" t="s">
        <v>52</v>
      </c>
      <c r="B55" s="2" t="s">
        <v>97</v>
      </c>
      <c r="C55" s="3"/>
      <c r="D55" s="3"/>
      <c r="E55" s="3"/>
      <c r="F55" s="33" t="s">
        <v>98</v>
      </c>
      <c r="G55" s="40"/>
    </row>
    <row r="56" spans="1:7" x14ac:dyDescent="0.25">
      <c r="A56" s="57" t="s">
        <v>56</v>
      </c>
      <c r="B56" s="2" t="s">
        <v>99</v>
      </c>
      <c r="C56" s="3"/>
      <c r="D56" s="3"/>
      <c r="E56" s="3"/>
      <c r="F56" s="33" t="s">
        <v>100</v>
      </c>
      <c r="G56" s="40"/>
    </row>
    <row r="57" spans="1:7" ht="35.25" customHeight="1" x14ac:dyDescent="0.25">
      <c r="A57" s="57" t="s">
        <v>59</v>
      </c>
      <c r="B57" s="34" t="s">
        <v>70</v>
      </c>
      <c r="C57" s="28"/>
      <c r="D57" s="28"/>
      <c r="E57" s="28"/>
      <c r="F57" s="35" t="s">
        <v>112</v>
      </c>
      <c r="G57" s="40"/>
    </row>
    <row r="58" spans="1:7" x14ac:dyDescent="0.25">
      <c r="A58" s="57" t="s">
        <v>62</v>
      </c>
      <c r="B58" s="2" t="s">
        <v>101</v>
      </c>
      <c r="C58" s="3"/>
      <c r="D58" s="3"/>
      <c r="E58" s="3"/>
      <c r="F58" s="33" t="s">
        <v>102</v>
      </c>
      <c r="G58" s="40"/>
    </row>
    <row r="60" spans="1:7" x14ac:dyDescent="0.25">
      <c r="A60" s="4"/>
      <c r="B60" s="5" t="s">
        <v>74</v>
      </c>
      <c r="C60" s="2">
        <v>40</v>
      </c>
    </row>
    <row r="61" spans="1:7" x14ac:dyDescent="0.25">
      <c r="B61" s="5" t="s">
        <v>75</v>
      </c>
      <c r="C61" s="43">
        <v>0</v>
      </c>
    </row>
    <row r="62" spans="1:7" x14ac:dyDescent="0.25">
      <c r="B62" s="5" t="s">
        <v>76</v>
      </c>
      <c r="C62" s="36">
        <f>ROUND(C61*C60,2)</f>
        <v>0</v>
      </c>
    </row>
    <row r="63" spans="1:7" x14ac:dyDescent="0.25">
      <c r="B63" s="5" t="s">
        <v>77</v>
      </c>
      <c r="C63" s="36">
        <f>ROUND(C62*L8,2)</f>
        <v>0</v>
      </c>
    </row>
    <row r="64" spans="1:7" ht="14.45" customHeight="1" x14ac:dyDescent="0.25">
      <c r="B64" s="24" t="s">
        <v>78</v>
      </c>
      <c r="C64" s="36">
        <f>ROUND(C62*(1+L8),2)</f>
        <v>0</v>
      </c>
    </row>
    <row r="65" spans="1:7" x14ac:dyDescent="0.25">
      <c r="C65" s="37"/>
    </row>
    <row r="66" spans="1:7" ht="51" customHeight="1" x14ac:dyDescent="0.25">
      <c r="B66" s="1" t="s">
        <v>122</v>
      </c>
      <c r="G66" s="56" t="s">
        <v>108</v>
      </c>
    </row>
    <row r="67" spans="1:7" ht="14.45" customHeight="1" x14ac:dyDescent="0.25">
      <c r="A67" s="108" t="s">
        <v>12</v>
      </c>
      <c r="B67" s="77" t="s">
        <v>13</v>
      </c>
      <c r="C67" s="107" t="s">
        <v>14</v>
      </c>
      <c r="D67" s="21"/>
      <c r="E67" s="21" t="s">
        <v>15</v>
      </c>
      <c r="F67" s="22"/>
      <c r="G67" s="104" t="s">
        <v>16</v>
      </c>
    </row>
    <row r="68" spans="1:7" x14ac:dyDescent="0.25">
      <c r="A68" s="100"/>
      <c r="B68" s="100"/>
      <c r="C68" s="100"/>
      <c r="D68" s="77" t="s">
        <v>17</v>
      </c>
      <c r="E68" s="77" t="s">
        <v>18</v>
      </c>
      <c r="F68" s="107" t="s">
        <v>19</v>
      </c>
      <c r="G68" s="105"/>
    </row>
    <row r="69" spans="1:7" x14ac:dyDescent="0.25">
      <c r="A69" s="78"/>
      <c r="B69" s="78"/>
      <c r="C69" s="78"/>
      <c r="D69" s="78"/>
      <c r="E69" s="78"/>
      <c r="F69" s="78"/>
      <c r="G69" s="106"/>
    </row>
    <row r="70" spans="1:7" x14ac:dyDescent="0.25">
      <c r="A70" s="23" t="s">
        <v>20</v>
      </c>
      <c r="B70" s="49" t="s">
        <v>123</v>
      </c>
      <c r="C70" s="3"/>
      <c r="D70" s="28"/>
      <c r="E70" s="3"/>
      <c r="F70" s="50" t="s">
        <v>132</v>
      </c>
      <c r="G70" s="40"/>
    </row>
    <row r="71" spans="1:7" x14ac:dyDescent="0.25">
      <c r="A71" s="23" t="s">
        <v>23</v>
      </c>
      <c r="B71" s="49" t="s">
        <v>124</v>
      </c>
      <c r="C71" s="31"/>
      <c r="D71" s="31">
        <v>1</v>
      </c>
      <c r="E71" s="31"/>
      <c r="F71" s="51" t="s">
        <v>139</v>
      </c>
      <c r="G71" s="40"/>
    </row>
    <row r="72" spans="1:7" x14ac:dyDescent="0.25">
      <c r="A72" s="23" t="s">
        <v>26</v>
      </c>
      <c r="B72" s="49" t="s">
        <v>125</v>
      </c>
      <c r="C72" s="3"/>
      <c r="D72" s="28">
        <v>4</v>
      </c>
      <c r="E72" s="3"/>
      <c r="F72" s="52" t="s">
        <v>136</v>
      </c>
      <c r="G72" s="40"/>
    </row>
    <row r="73" spans="1:7" x14ac:dyDescent="0.25">
      <c r="A73" s="23" t="s">
        <v>29</v>
      </c>
      <c r="B73" s="49" t="s">
        <v>126</v>
      </c>
      <c r="C73" s="3"/>
      <c r="D73" s="3">
        <v>1</v>
      </c>
      <c r="E73" s="3"/>
      <c r="F73" s="53" t="s">
        <v>137</v>
      </c>
      <c r="G73" s="64"/>
    </row>
    <row r="74" spans="1:7" x14ac:dyDescent="0.25">
      <c r="A74" s="23" t="s">
        <v>32</v>
      </c>
      <c r="B74" s="49" t="s">
        <v>127</v>
      </c>
      <c r="C74" s="3"/>
      <c r="D74" s="3">
        <v>2</v>
      </c>
      <c r="E74" s="3"/>
      <c r="F74" s="53" t="s">
        <v>138</v>
      </c>
      <c r="G74" s="40"/>
    </row>
    <row r="75" spans="1:7" x14ac:dyDescent="0.25">
      <c r="A75" s="23" t="s">
        <v>34</v>
      </c>
      <c r="B75" s="49" t="s">
        <v>128</v>
      </c>
      <c r="C75" s="3" t="s">
        <v>131</v>
      </c>
      <c r="D75" s="3">
        <v>1</v>
      </c>
      <c r="E75" s="3"/>
      <c r="F75" s="53"/>
      <c r="G75" s="40"/>
    </row>
    <row r="76" spans="1:7" x14ac:dyDescent="0.25">
      <c r="A76" s="23" t="s">
        <v>37</v>
      </c>
      <c r="B76" s="49" t="s">
        <v>129</v>
      </c>
      <c r="C76" s="3"/>
      <c r="D76" s="3"/>
      <c r="E76" s="3"/>
      <c r="F76" s="54" t="s">
        <v>134</v>
      </c>
      <c r="G76" s="40"/>
    </row>
    <row r="77" spans="1:7" x14ac:dyDescent="0.25">
      <c r="A77" s="23" t="s">
        <v>40</v>
      </c>
      <c r="B77" s="49" t="s">
        <v>130</v>
      </c>
      <c r="C77" s="3"/>
      <c r="D77" s="3"/>
      <c r="E77" s="3"/>
      <c r="F77" s="54" t="s">
        <v>133</v>
      </c>
      <c r="G77" s="40"/>
    </row>
    <row r="79" spans="1:7" x14ac:dyDescent="0.25">
      <c r="A79" s="4"/>
      <c r="B79" s="5" t="s">
        <v>74</v>
      </c>
      <c r="C79" s="2">
        <v>40</v>
      </c>
    </row>
    <row r="80" spans="1:7" x14ac:dyDescent="0.25">
      <c r="B80" s="5" t="s">
        <v>75</v>
      </c>
      <c r="C80" s="43">
        <v>0</v>
      </c>
    </row>
    <row r="81" spans="1:7" x14ac:dyDescent="0.25">
      <c r="B81" s="5" t="s">
        <v>76</v>
      </c>
      <c r="C81" s="36">
        <f>ROUND(C80*C79,2)</f>
        <v>0</v>
      </c>
    </row>
    <row r="82" spans="1:7" x14ac:dyDescent="0.25">
      <c r="B82" s="5" t="s">
        <v>77</v>
      </c>
      <c r="C82" s="36">
        <f>ROUND(C81*L8,2)</f>
        <v>0</v>
      </c>
    </row>
    <row r="83" spans="1:7" x14ac:dyDescent="0.25">
      <c r="B83" s="24" t="s">
        <v>78</v>
      </c>
      <c r="C83" s="36">
        <f>ROUND(C81*(1+L8),2)</f>
        <v>0</v>
      </c>
    </row>
    <row r="86" spans="1:7" ht="36.6" customHeight="1" x14ac:dyDescent="0.25">
      <c r="B86" s="61" t="s">
        <v>114</v>
      </c>
      <c r="C86" s="62">
        <f>SUM(C36,C62,C81)</f>
        <v>0</v>
      </c>
    </row>
    <row r="87" spans="1:7" x14ac:dyDescent="0.25">
      <c r="B87" s="58" t="s">
        <v>115</v>
      </c>
      <c r="C87" s="63">
        <f>SUM(C37,C63,C82)</f>
        <v>0</v>
      </c>
    </row>
    <row r="88" spans="1:7" ht="42.6" customHeight="1" x14ac:dyDescent="0.25">
      <c r="B88" s="61" t="s">
        <v>116</v>
      </c>
      <c r="C88" s="62">
        <f>SUM(C38,C64,C83)</f>
        <v>0</v>
      </c>
    </row>
    <row r="89" spans="1:7" x14ac:dyDescent="0.25">
      <c r="B89" s="59"/>
      <c r="C89" s="60"/>
    </row>
    <row r="90" spans="1:7" ht="15" customHeight="1" x14ac:dyDescent="0.25">
      <c r="A90" s="12"/>
      <c r="B90" s="12"/>
      <c r="C90" s="12"/>
      <c r="D90" s="12"/>
      <c r="E90" s="12"/>
      <c r="F90" s="12"/>
      <c r="G90" s="12"/>
    </row>
    <row r="91" spans="1:7" ht="29.25" customHeight="1" x14ac:dyDescent="0.25">
      <c r="A91" s="12"/>
      <c r="B91" s="101" t="s">
        <v>103</v>
      </c>
      <c r="C91" s="102"/>
      <c r="D91" s="102"/>
      <c r="E91" s="102"/>
      <c r="F91" s="103"/>
      <c r="G91" s="12"/>
    </row>
    <row r="93" spans="1:7" ht="15" customHeight="1" x14ac:dyDescent="0.25">
      <c r="A93" s="12"/>
      <c r="B93" s="12"/>
      <c r="C93" s="12"/>
      <c r="D93" s="12"/>
      <c r="E93" s="12"/>
      <c r="F93" s="12"/>
      <c r="G93" s="12"/>
    </row>
    <row r="94" spans="1:7" ht="25.5" customHeight="1" x14ac:dyDescent="0.25">
      <c r="A94" s="12"/>
      <c r="B94" s="97" t="s">
        <v>104</v>
      </c>
      <c r="C94" s="98"/>
      <c r="D94" s="98"/>
      <c r="E94" s="98"/>
      <c r="F94" s="99"/>
      <c r="G94" s="12"/>
    </row>
    <row r="95" spans="1:7" ht="25.5" customHeight="1" x14ac:dyDescent="0.25">
      <c r="A95" s="12"/>
      <c r="B95" s="83" t="s">
        <v>105</v>
      </c>
      <c r="C95" s="72"/>
      <c r="D95" s="72"/>
      <c r="E95" s="72"/>
      <c r="F95" s="84"/>
      <c r="G95" s="12"/>
    </row>
    <row r="96" spans="1:7" ht="25.5" customHeight="1" x14ac:dyDescent="0.25">
      <c r="A96" s="12"/>
      <c r="B96" s="85" t="s">
        <v>106</v>
      </c>
      <c r="C96" s="86"/>
      <c r="D96" s="86"/>
      <c r="E96" s="86"/>
      <c r="F96" s="87"/>
      <c r="G96" s="12"/>
    </row>
    <row r="97" spans="1:7" ht="15" customHeight="1" thickBot="1" x14ac:dyDescent="0.3">
      <c r="A97" s="12"/>
      <c r="B97" s="12"/>
      <c r="C97" s="12"/>
      <c r="D97" s="12"/>
      <c r="E97" s="12"/>
      <c r="F97" s="12"/>
      <c r="G97" s="12"/>
    </row>
    <row r="98" spans="1:7" x14ac:dyDescent="0.25">
      <c r="A98" s="12"/>
      <c r="B98" s="81" t="s">
        <v>109</v>
      </c>
      <c r="C98" s="82"/>
      <c r="D98" s="88" t="s">
        <v>107</v>
      </c>
      <c r="E98" s="89"/>
      <c r="F98" s="90"/>
      <c r="G98" s="12"/>
    </row>
    <row r="99" spans="1:7" x14ac:dyDescent="0.25">
      <c r="A99" s="12"/>
      <c r="B99" s="79" t="s">
        <v>117</v>
      </c>
      <c r="C99" s="80"/>
      <c r="D99" s="91"/>
      <c r="E99" s="92"/>
      <c r="F99" s="93"/>
      <c r="G99" s="12"/>
    </row>
    <row r="100" spans="1:7" x14ac:dyDescent="0.25">
      <c r="A100" s="12"/>
      <c r="B100" s="44"/>
      <c r="C100" s="45"/>
      <c r="D100" s="91"/>
      <c r="E100" s="92"/>
      <c r="F100" s="93"/>
      <c r="G100" s="12"/>
    </row>
    <row r="101" spans="1:7" ht="108" customHeight="1" thickBot="1" x14ac:dyDescent="0.3">
      <c r="A101" s="12"/>
      <c r="B101" s="46"/>
      <c r="C101" s="47"/>
      <c r="D101" s="94"/>
      <c r="E101" s="95"/>
      <c r="F101" s="96"/>
      <c r="G101" s="12"/>
    </row>
    <row r="102" spans="1:7" ht="15.75" customHeight="1" thickBot="1" x14ac:dyDescent="0.3"/>
    <row r="103" spans="1:7" x14ac:dyDescent="0.25">
      <c r="B103" s="68" t="s">
        <v>118</v>
      </c>
      <c r="C103" s="69"/>
      <c r="D103" s="69"/>
      <c r="E103" s="69"/>
      <c r="F103" s="70"/>
    </row>
    <row r="104" spans="1:7" x14ac:dyDescent="0.25">
      <c r="B104" s="71"/>
      <c r="C104" s="72"/>
      <c r="D104" s="72"/>
      <c r="E104" s="72"/>
      <c r="F104" s="73"/>
    </row>
    <row r="105" spans="1:7" x14ac:dyDescent="0.25">
      <c r="B105" s="71"/>
      <c r="C105" s="72"/>
      <c r="D105" s="72"/>
      <c r="E105" s="72"/>
      <c r="F105" s="73"/>
    </row>
    <row r="106" spans="1:7" x14ac:dyDescent="0.25">
      <c r="B106" s="71"/>
      <c r="C106" s="72"/>
      <c r="D106" s="72"/>
      <c r="E106" s="72"/>
      <c r="F106" s="73"/>
    </row>
    <row r="107" spans="1:7" x14ac:dyDescent="0.25">
      <c r="B107" s="71"/>
      <c r="C107" s="72"/>
      <c r="D107" s="72"/>
      <c r="E107" s="72"/>
      <c r="F107" s="73"/>
    </row>
    <row r="108" spans="1:7" ht="15" customHeight="1" thickBot="1" x14ac:dyDescent="0.3">
      <c r="B108" s="74"/>
      <c r="C108" s="75"/>
      <c r="D108" s="75"/>
      <c r="E108" s="75"/>
      <c r="F108" s="76"/>
    </row>
  </sheetData>
  <sheetProtection algorithmName="SHA-512" hashValue="VOaGQJaOG9npdzj301OPwAyKn0smLZxHd4Qr/pbr44KoAVITz3W1Jqq0Ti7OZN/Lu+BdNV3auAVehI7dD1Yaew==" saltValue="CMiyECVEyFsZR7LKneSeBg==" spinCount="100000" sheet="1" selectLockedCells="1"/>
  <mergeCells count="34">
    <mergeCell ref="A67:A69"/>
    <mergeCell ref="C42:C44"/>
    <mergeCell ref="C3:G3"/>
    <mergeCell ref="E14:E15"/>
    <mergeCell ref="D14:D15"/>
    <mergeCell ref="F43:F44"/>
    <mergeCell ref="A13:A15"/>
    <mergeCell ref="E43:E44"/>
    <mergeCell ref="C13:C15"/>
    <mergeCell ref="A42:A44"/>
    <mergeCell ref="C67:C69"/>
    <mergeCell ref="C5:G5"/>
    <mergeCell ref="F68:F69"/>
    <mergeCell ref="C6:G6"/>
    <mergeCell ref="C7:G7"/>
    <mergeCell ref="B9:G9"/>
    <mergeCell ref="G42:G44"/>
    <mergeCell ref="G13:G15"/>
    <mergeCell ref="G67:G69"/>
    <mergeCell ref="F14:F15"/>
    <mergeCell ref="B13:B15"/>
    <mergeCell ref="D43:D44"/>
    <mergeCell ref="B42:B44"/>
    <mergeCell ref="B103:F108"/>
    <mergeCell ref="D68:D69"/>
    <mergeCell ref="B99:C99"/>
    <mergeCell ref="B98:C98"/>
    <mergeCell ref="B95:F95"/>
    <mergeCell ref="B96:F96"/>
    <mergeCell ref="D98:F101"/>
    <mergeCell ref="B94:F94"/>
    <mergeCell ref="B67:B69"/>
    <mergeCell ref="E68:E69"/>
    <mergeCell ref="B91:F91"/>
  </mergeCells>
  <phoneticPr fontId="17" type="noConversion"/>
  <dataValidations count="2">
    <dataValidation type="list" allowBlank="1" showInputMessage="1" showErrorMessage="1" sqref="C8" xr:uid="{4E832414-B0B5-4B3F-98AC-117B2FD02828}">
      <formula1>$I$8:$K$8</formula1>
    </dataValidation>
    <dataValidation type="custom" operator="greaterThan" allowBlank="1" showInputMessage="1" showErrorMessage="1" errorTitle="Zle zadaná cena" error="Cena nebola zadanná na dve desatinné miesta" promptTitle="Cena za kus bez DPH" prompt="Cenu je potrebné zadať na dve desatinné miesta" sqref="C35 C61 C80" xr:uid="{30661948-361E-4C04-AA84-9C4D0FEA3B52}">
      <formula1>MOD(C35*100,1)=0</formula1>
    </dataValidation>
  </dataValidations>
  <pageMargins left="0.7" right="0.7" top="0.75" bottom="0.75" header="0.3" footer="0.3"/>
  <pageSetup paperSize="9" scale="5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šimková</dc:creator>
  <cp:keywords/>
  <dc:description/>
  <cp:lastModifiedBy>Zuzana Šimková</cp:lastModifiedBy>
  <cp:revision/>
  <cp:lastPrinted>2026-06-24T14:21:05Z</cp:lastPrinted>
  <dcterms:created xsi:type="dcterms:W3CDTF">2023-07-19T08:32:18Z</dcterms:created>
  <dcterms:modified xsi:type="dcterms:W3CDTF">2026-07-23T13:44:20Z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0x010100BF198694FC597D4BB8F6FC1F19DF6A3D</vt:lpwstr>
  </property>
  <property fmtid="{D5CDD505-2E9C-101B-9397-08002B2CF9AE}" pid="3" name="Link">
    <vt:lpwstr>https://vucbb.sharepoint.com/:x:/s/Banskobystricksamosprvnykraj/financie/vo/EQjJhbgIaqBEpBySBbX4GFMBThAyuSy9OazjNbLDw09xSQ?e=G4vHDn, https://vucbb.sharepoint.com/:x:/s/Banskobystricksamosprvnykraj/financie/vo/EQjJhbgIaqBEpBySBbX4GFMBThAyuSy9OazjNbLDw09xSQ</vt:lpwstr>
  </property>
  <property fmtid="{D5CDD505-2E9C-101B-9397-08002B2CF9AE}" pid="4" name="MediaServiceImageTags">
    <vt:lpwstr/>
  </property>
</Properties>
</file>