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artina_vesela_bratislava_sk/Documents/Súbory Microsoft Copilot Chat/Veselá ZZZ – new/ODS Výzva 11 prechody a chodníky Kubačová/"/>
    </mc:Choice>
  </mc:AlternateContent>
  <xr:revisionPtr revIDLastSave="648" documentId="8_{9DBCDC80-9C1B-4379-A008-27366527AE66}" xr6:coauthVersionLast="47" xr6:coauthVersionMax="47" xr10:uidLastSave="{894FFB4F-7ED0-4A63-99EE-2AF192C32F9D}"/>
  <bookViews>
    <workbookView xWindow="57480" yWindow="-120" windowWidth="29040" windowHeight="15720" xr2:uid="{89D3062A-3E8C-407B-A16C-9D1AA0F43D56}"/>
  </bookViews>
  <sheets>
    <sheet name="Ponuka -Výkaz výmer" sheetId="8" r:id="rId1"/>
    <sheet name="Osobné postavenie" sheetId="11" r:id="rId2"/>
    <sheet name="Koneční užívatelia výhod" sheetId="5" r:id="rId3"/>
    <sheet name="Medzinárodné sankcie" sheetId="2" r:id="rId4"/>
  </sheets>
  <definedNames>
    <definedName name="_xlnm.Print_Area" localSheetId="2">'Koneční užívatelia výhod'!$B$1:$B$28</definedName>
    <definedName name="_xlnm.Print_Area" localSheetId="3">'Medzinárodné sankcie'!$B$1:$B$22</definedName>
    <definedName name="_xlnm.Print_Area" localSheetId="1">'Osobné postavenie'!$B$1:$B$19</definedName>
    <definedName name="_xlnm.Print_Area" localSheetId="0">'Ponuka -Výkaz výmer'!$A$1:$J$130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6" i="8" l="1"/>
  <c r="I30" i="8"/>
  <c r="J30" i="8" s="1"/>
  <c r="I32" i="8"/>
  <c r="J32" i="8" s="1"/>
  <c r="I34" i="8"/>
  <c r="J34" i="8" s="1"/>
  <c r="I38" i="8"/>
  <c r="I39" i="8"/>
  <c r="I40" i="8"/>
  <c r="J40" i="8" s="1"/>
  <c r="I41" i="8"/>
  <c r="J41" i="8" s="1"/>
  <c r="I44" i="8"/>
  <c r="I48" i="8"/>
  <c r="I49" i="8"/>
  <c r="I50" i="8"/>
  <c r="I51" i="8"/>
  <c r="I55" i="8"/>
  <c r="I56" i="8"/>
  <c r="J56" i="8" s="1"/>
  <c r="I60" i="8"/>
  <c r="I61" i="8"/>
  <c r="I62" i="8"/>
  <c r="I64" i="8"/>
  <c r="I66" i="8"/>
  <c r="I68" i="8"/>
  <c r="I69" i="8"/>
  <c r="I70" i="8"/>
  <c r="I72" i="8"/>
  <c r="I74" i="8"/>
  <c r="J74" i="8" s="1"/>
  <c r="I76" i="8"/>
  <c r="I78" i="8"/>
  <c r="I80" i="8"/>
  <c r="J80" i="8" s="1"/>
  <c r="I82" i="8"/>
  <c r="I84" i="8"/>
  <c r="I86" i="8"/>
  <c r="I88" i="8"/>
  <c r="I90" i="8"/>
  <c r="I92" i="8"/>
  <c r="I94" i="8"/>
  <c r="I96" i="8"/>
  <c r="I97" i="8"/>
  <c r="I98" i="8"/>
  <c r="J98" i="8" s="1"/>
  <c r="I99" i="8"/>
  <c r="J99" i="8" s="1"/>
  <c r="I100" i="8"/>
  <c r="I101" i="8"/>
  <c r="I102" i="8"/>
  <c r="J102" i="8" s="1"/>
  <c r="I103" i="8"/>
  <c r="I104" i="8"/>
  <c r="J104" i="8" s="1"/>
  <c r="I105" i="8"/>
  <c r="J105" i="8" s="1"/>
  <c r="I106" i="8"/>
  <c r="I108" i="8"/>
  <c r="I109" i="8"/>
  <c r="I110" i="8"/>
  <c r="I111" i="8"/>
  <c r="I112" i="8"/>
  <c r="I114" i="8"/>
  <c r="I115" i="8"/>
  <c r="I117" i="8"/>
  <c r="I118" i="8"/>
  <c r="I119" i="8"/>
  <c r="I120" i="8"/>
  <c r="I121" i="8"/>
  <c r="I122" i="8"/>
  <c r="I123" i="8"/>
  <c r="I124" i="8"/>
  <c r="H25" i="8"/>
  <c r="I25" i="8" s="1"/>
  <c r="H26" i="8"/>
  <c r="J26" i="8" s="1"/>
  <c r="H30" i="8"/>
  <c r="H32" i="8"/>
  <c r="H34" i="8"/>
  <c r="H38" i="8"/>
  <c r="J38" i="8" s="1"/>
  <c r="H39" i="8"/>
  <c r="J39" i="8" s="1"/>
  <c r="H40" i="8"/>
  <c r="H41" i="8"/>
  <c r="H43" i="8"/>
  <c r="I43" i="8" s="1"/>
  <c r="H44" i="8"/>
  <c r="J44" i="8" s="1"/>
  <c r="H48" i="8"/>
  <c r="J48" i="8" s="1"/>
  <c r="H49" i="8"/>
  <c r="J49" i="8" s="1"/>
  <c r="H50" i="8"/>
  <c r="J50" i="8" s="1"/>
  <c r="H51" i="8"/>
  <c r="J51" i="8" s="1"/>
  <c r="H55" i="8"/>
  <c r="J55" i="8" s="1"/>
  <c r="H56" i="8"/>
  <c r="H60" i="8"/>
  <c r="J60" i="8" s="1"/>
  <c r="H61" i="8"/>
  <c r="J61" i="8" s="1"/>
  <c r="H62" i="8"/>
  <c r="J62" i="8" s="1"/>
  <c r="H64" i="8"/>
  <c r="J64" i="8" s="1"/>
  <c r="H66" i="8"/>
  <c r="J66" i="8" s="1"/>
  <c r="H68" i="8"/>
  <c r="J68" i="8" s="1"/>
  <c r="H69" i="8"/>
  <c r="J69" i="8" s="1"/>
  <c r="H70" i="8"/>
  <c r="J70" i="8" s="1"/>
  <c r="H72" i="8"/>
  <c r="J72" i="8" s="1"/>
  <c r="H74" i="8"/>
  <c r="H76" i="8"/>
  <c r="J76" i="8" s="1"/>
  <c r="H78" i="8"/>
  <c r="J78" i="8" s="1"/>
  <c r="H80" i="8"/>
  <c r="H82" i="8"/>
  <c r="J82" i="8" s="1"/>
  <c r="H84" i="8"/>
  <c r="J84" i="8" s="1"/>
  <c r="H86" i="8"/>
  <c r="J86" i="8" s="1"/>
  <c r="H88" i="8"/>
  <c r="J88" i="8" s="1"/>
  <c r="H90" i="8"/>
  <c r="J90" i="8" s="1"/>
  <c r="H92" i="8"/>
  <c r="J92" i="8" s="1"/>
  <c r="H94" i="8"/>
  <c r="J94" i="8" s="1"/>
  <c r="H96" i="8"/>
  <c r="J96" i="8" s="1"/>
  <c r="H97" i="8"/>
  <c r="J97" i="8" s="1"/>
  <c r="H98" i="8"/>
  <c r="H99" i="8"/>
  <c r="H100" i="8"/>
  <c r="J100" i="8" s="1"/>
  <c r="H101" i="8"/>
  <c r="J101" i="8" s="1"/>
  <c r="H102" i="8"/>
  <c r="H103" i="8"/>
  <c r="J103" i="8" s="1"/>
  <c r="H104" i="8"/>
  <c r="H105" i="8"/>
  <c r="H106" i="8"/>
  <c r="J106" i="8" s="1"/>
  <c r="H108" i="8"/>
  <c r="J108" i="8" s="1"/>
  <c r="H109" i="8"/>
  <c r="J109" i="8" s="1"/>
  <c r="H110" i="8"/>
  <c r="J110" i="8" s="1"/>
  <c r="H111" i="8"/>
  <c r="J111" i="8" s="1"/>
  <c r="H112" i="8"/>
  <c r="J112" i="8" s="1"/>
  <c r="H114" i="8"/>
  <c r="J114" i="8" s="1"/>
  <c r="H115" i="8"/>
  <c r="J115" i="8" s="1"/>
  <c r="H117" i="8"/>
  <c r="J117" i="8" s="1"/>
  <c r="H118" i="8"/>
  <c r="J118" i="8" s="1"/>
  <c r="H119" i="8"/>
  <c r="J119" i="8" s="1"/>
  <c r="H120" i="8"/>
  <c r="J120" i="8" s="1"/>
  <c r="H121" i="8"/>
  <c r="J121" i="8" s="1"/>
  <c r="H122" i="8"/>
  <c r="J122" i="8" s="1"/>
  <c r="H123" i="8"/>
  <c r="J123" i="8" s="1"/>
  <c r="H124" i="8"/>
  <c r="J124" i="8" s="1"/>
  <c r="J43" i="8" l="1"/>
  <c r="J25" i="8"/>
  <c r="H23" i="8"/>
  <c r="H125" i="8" l="1"/>
  <c r="I23" i="8"/>
  <c r="J23" i="8" s="1"/>
  <c r="J125" i="8" l="1"/>
  <c r="I125" i="8"/>
</calcChain>
</file>

<file path=xl/sharedStrings.xml><?xml version="1.0" encoding="utf-8"?>
<sst xmlns="http://schemas.openxmlformats.org/spreadsheetml/2006/main" count="304" uniqueCount="233">
  <si>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</si>
  <si>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</si>
  <si>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</si>
  <si>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</si>
  <si>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</si>
  <si>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</si>
  <si>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</si>
  <si>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</si>
  <si>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</si>
  <si>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</si>
  <si>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</si>
  <si>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>Názov položky</t>
  </si>
  <si>
    <t>Výška DPH</t>
  </si>
  <si>
    <t>V ...</t>
  </si>
  <si>
    <t xml:space="preserve">Dátum: 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</si>
  <si>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</si>
  <si>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</si>
  <si>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</si>
  <si>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</si>
  <si>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</si>
  <si>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</si>
  <si>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</si>
  <si>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</si>
  <si>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</si>
  <si>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</si>
  <si>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</si>
  <si>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</si>
  <si>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</si>
  <si>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</si>
  <si>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</si>
  <si>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</si>
  <si>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</si>
  <si>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</si>
  <si>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</si>
  <si>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</si>
  <si>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</si>
  <si>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</si>
  <si>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</si>
  <si>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</si>
  <si>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</si>
  <si>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</si>
  <si>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</si>
  <si>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Kritérium č. 1:</t>
  </si>
  <si>
    <t>Som platcom DPH</t>
  </si>
  <si>
    <t>Čestné vyhlásenie podľa § 32 ods. 7 ZVO</t>
  </si>
  <si>
    <t>že v spoločnosti uchádazača pôsobia nasledovné osoby splňajúce podmienky stanovené v § 32 ods. 8 ZVO:</t>
  </si>
  <si>
    <t>Zároveň čestne vhylasujem, že všetky vyššie uvedené osoby spĺňajú podmienky účasti osobného postavenia podľa § 32 ods. 1 písm. a) ZVO.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</si>
  <si>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</si>
  <si>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</si>
  <si>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</si>
  <si>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</si>
  <si>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r>
      <t>Predložením tejto ponuky prehlasujem,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</si>
  <si>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V prípade, že vyššie nie sú uvedené žiadne osoby, čestne prehlasujem, že žiadne takéto osoby v našej spoločnosti nepôsobia.</t>
  </si>
  <si>
    <r>
      <t xml:space="preserve">Predložením tejto ponuky čestne vyhlasujem, že 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</si>
  <si>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t>Kód položky</t>
  </si>
  <si>
    <t>HSV</t>
  </si>
  <si>
    <t xml:space="preserve">Práce a dodávky HSV   </t>
  </si>
  <si>
    <t xml:space="preserve">Zemné práce   </t>
  </si>
  <si>
    <t>MJ</t>
  </si>
  <si>
    <t>Množstvo celkom</t>
  </si>
  <si>
    <t>Jednotková cena zadania v EUR bez DPH</t>
  </si>
  <si>
    <t>Celková cena zadania v EUR s DPH</t>
  </si>
  <si>
    <t>m2</t>
  </si>
  <si>
    <t>113107141.S</t>
  </si>
  <si>
    <t>m</t>
  </si>
  <si>
    <t>m3</t>
  </si>
  <si>
    <t>122202201.S</t>
  </si>
  <si>
    <t>t</t>
  </si>
  <si>
    <t>174101001.S</t>
  </si>
  <si>
    <t>ks</t>
  </si>
  <si>
    <t>573231107.S</t>
  </si>
  <si>
    <t>596911331.S</t>
  </si>
  <si>
    <t>914001111.S</t>
  </si>
  <si>
    <t>583810001300.S</t>
  </si>
  <si>
    <t>591141121.S</t>
  </si>
  <si>
    <t>979081111.S</t>
  </si>
  <si>
    <t>979081121.S</t>
  </si>
  <si>
    <t>Cena celkom s DPH</t>
  </si>
  <si>
    <t>Č.</t>
  </si>
  <si>
    <t>Celková cena zadania v EUR bez DPH</t>
  </si>
  <si>
    <t>Cena celkom</t>
  </si>
  <si>
    <t>Podpis:</t>
  </si>
  <si>
    <t>Pomocné kritérium - lehota dodania v dňoch</t>
  </si>
  <si>
    <t>V prípade ak sa na 1. mieste v poradí umiestnia viaceré ponuky uchádzačov (zhodné kritérium na vyhodnotenie ponúk), verejný obstarávateľ stanovil pomocné kritérium hodnotenia – lehota dodania (v kalendárnych dňoch). V takom prípade sa úspešnou stane ponuka toho uchádzača, ktorý ponúkne najkratší čas dodania predmetu zákazky. Maximálna hodnota dodania predmetu je 45 kalendárnych dní odo dňa vystavenia objednávky a preto pomocné kritérium môže byť rovné alebo nižšie ako táto maximálna hodnota</t>
  </si>
  <si>
    <t>Príloha č. 2 - Ponuka / Výkaz výmer v zákazke „Výzva č. 11 - Bezbariérové priechody pre chodcov a chodníky na Kafendovej I. časť, SO 01 Kubačova– stavebné úpravy“</t>
  </si>
  <si>
    <t>111201101.S</t>
  </si>
  <si>
    <t xml:space="preserve">Odstránenie krovín a stromov s koreňom s priemerom kmeňa do 100 mm, do 1000 m2   </t>
  </si>
  <si>
    <t xml:space="preserve">"odstránenie kríkov - zlatý dážď" 1   </t>
  </si>
  <si>
    <t>111301111.S</t>
  </si>
  <si>
    <t xml:space="preserve">Zobratie mačiny hr. do 100 mm   </t>
  </si>
  <si>
    <t>113107122.S</t>
  </si>
  <si>
    <t xml:space="preserve">Odstránenie krytu v ploche do 200 m2 z kameniva hrubého drveného, hr.100 do 200 mm,  -0,23500t   </t>
  </si>
  <si>
    <t xml:space="preserve">"vybúranie chodníkového krytu 0,15" 13,5   </t>
  </si>
  <si>
    <t xml:space="preserve">"vybúranie vrstiev vozovky 0,15" 31   </t>
  </si>
  <si>
    <t xml:space="preserve">Súčet   </t>
  </si>
  <si>
    <t>113107131.S</t>
  </si>
  <si>
    <t xml:space="preserve">Odstránenie krytu v ploche do 200 m2 z betónu prostého, hr. vrstvy do 150 mm,  -0,22500t   </t>
  </si>
  <si>
    <t xml:space="preserve">"vybúranie chodníkového krytu" 13,5   </t>
  </si>
  <si>
    <t xml:space="preserve">Odstránenie krytu v ploche do 200 m2 asfaltového, hr. vrstvy do 50 mm,  -0,12500t   </t>
  </si>
  <si>
    <t>113107231.S</t>
  </si>
  <si>
    <t xml:space="preserve">Odstránenie krytu v ploche nad 200 m2 z betónu prostého, hr. vrstvy do 150 mm,  -0,22500t   </t>
  </si>
  <si>
    <t xml:space="preserve">"vybúranie pod murom a iné 0,15"24+4   </t>
  </si>
  <si>
    <t>113152130.S</t>
  </si>
  <si>
    <t xml:space="preserve">Frézovanie asf. podkladu alebo krytu bez prek., plochy do 500 m2, pruh š. do 0,5 m, hr. 50 mm  0,125 t   </t>
  </si>
  <si>
    <t>113152140.S</t>
  </si>
  <si>
    <t xml:space="preserve">Frézovanie asf. podkladu alebo krytu bez prek., plochy do 500 m2, pruh š. do 0,5 m, hr. 70 mm  0,250 t   </t>
  </si>
  <si>
    <t>113202111.S</t>
  </si>
  <si>
    <t xml:space="preserve">Vytrhanie obrúb kamenných, z krajníkov alebo obrubníkov stojatých,  -0,06500t   </t>
  </si>
  <si>
    <t>113208111.S</t>
  </si>
  <si>
    <t xml:space="preserve">Vytrhanie obrúb betonových, záhonových,  -0,02100t   </t>
  </si>
  <si>
    <t xml:space="preserve">"obruby chodníka" 7,5   </t>
  </si>
  <si>
    <t>122201109.S</t>
  </si>
  <si>
    <t xml:space="preserve">Odkopávky a prekopávky nezapažené. Príplatok k cenám za lepivosť horniny 3   </t>
  </si>
  <si>
    <t xml:space="preserve">Odkopávka a prekopávka nezapažená pre cesty, v hornine 3 do 100 m3   </t>
  </si>
  <si>
    <t xml:space="preserve">"výkop pre múr"4,5   </t>
  </si>
  <si>
    <t xml:space="preserve">"výkop pre vpust a prípojku" 11,2   </t>
  </si>
  <si>
    <t>162201101.S</t>
  </si>
  <si>
    <t xml:space="preserve">Vodorovné premiestnenie výkopku z horniny 1-4 do 20m   </t>
  </si>
  <si>
    <t>162202111.S</t>
  </si>
  <si>
    <t xml:space="preserve">Vodorovné premiestnenie mačiny nad 50 do 100 m   </t>
  </si>
  <si>
    <t>171209002.S</t>
  </si>
  <si>
    <t xml:space="preserve">Poplatok za skládku - zemina a kamenivo (17 05), ostatné   </t>
  </si>
  <si>
    <t xml:space="preserve">Zásyp sypaninou so zhutnením jám, šachiet, rýh, zárezov alebo okolo objektov do 100 m3   </t>
  </si>
  <si>
    <t xml:space="preserve">"zásyp vpustu a prípojky"6,1   </t>
  </si>
  <si>
    <t xml:space="preserve">"zásyp múru"2,8   </t>
  </si>
  <si>
    <t>180402111.S</t>
  </si>
  <si>
    <t xml:space="preserve">Založenie trávnika parkového výsevom v rovine do 1:5   </t>
  </si>
  <si>
    <t>181102302.S</t>
  </si>
  <si>
    <t xml:space="preserve">Úprava pláne na stavbách diaľnic v zárezoch mimo skalných so zhutnením   </t>
  </si>
  <si>
    <t xml:space="preserve">"chodník"30   </t>
  </si>
  <si>
    <t xml:space="preserve">"vozovka" 4   </t>
  </si>
  <si>
    <t>181301103.S</t>
  </si>
  <si>
    <t xml:space="preserve">Rozprestretie ornice v rovine , plocha do 500 m2, hr.do 200 mm   </t>
  </si>
  <si>
    <t>210010601.S</t>
  </si>
  <si>
    <t xml:space="preserve">Chránička delená elektroinštalačná bezhalogénová z HDPE, D 110 uložená voľne   </t>
  </si>
  <si>
    <t>589310003100.S</t>
  </si>
  <si>
    <t xml:space="preserve">Betón STN EN 206-1-C 16/20-XC1 (SK)-Cl 1,0-Dmax 8 - S1 z cementu portlandského   </t>
  </si>
  <si>
    <t xml:space="preserve">"obetonovanie chráničky"0,32   </t>
  </si>
  <si>
    <t>273362442.S</t>
  </si>
  <si>
    <t xml:space="preserve">Výstuž základových dosiek zo zvár. sietí KARI, priemer drôtu 8/8 mm, veľkosť oka 150x150 mm   </t>
  </si>
  <si>
    <t xml:space="preserve">"vozovky- do výplňového betónu"4   </t>
  </si>
  <si>
    <t>320101111.S</t>
  </si>
  <si>
    <t xml:space="preserve">Osadenie železobetónových prefabrikátov s hmotnosťou jednotlivo do 1000 kg   </t>
  </si>
  <si>
    <t xml:space="preserve">"oporný múr" 2,7   </t>
  </si>
  <si>
    <t>593840000400.S</t>
  </si>
  <si>
    <t xml:space="preserve">Oporný uholník betónový, šírka 500 mm, výška 550 mm, dĺžka päty 300 mm, hrúbka 120 mm   </t>
  </si>
  <si>
    <t>593840000500.S</t>
  </si>
  <si>
    <t xml:space="preserve">Oporný uholník betónový, šírka 500 mm, výška 800 mm, dĺžka päty 500 mm, hrúbka 120 mm   </t>
  </si>
  <si>
    <t>452471101.S</t>
  </si>
  <si>
    <t xml:space="preserve">Podkladová vrstva z modifikovanej malty cementovej - prvá vrstva hr. do 10 mm   </t>
  </si>
  <si>
    <t xml:space="preserve">"podkladová malta pod múr hr. 0,05m"2,2   </t>
  </si>
  <si>
    <t>564231111.S</t>
  </si>
  <si>
    <t xml:space="preserve">Podklad alebo podsyp zo štrkopiesku s rozprestretím, vlhčením a zhutnením, po zhutnení hr. 100 mm   </t>
  </si>
  <si>
    <t xml:space="preserve">"podsyp prípojky" 3,64   </t>
  </si>
  <si>
    <t>564851111.S</t>
  </si>
  <si>
    <t xml:space="preserve">Podklad zo štrkodrviny s rozprestretím a zhutnením, po zhutnení hr. 150 mm   </t>
  </si>
  <si>
    <t>589340000200.S</t>
  </si>
  <si>
    <t xml:space="preserve">Betón STN EN 206-1-C25/30-XC3 (SK)-Cl 0,4-Dmax 22 - S2, priesak 50 mm, z cementu troskoportlandského, vodostavebný   </t>
  </si>
  <si>
    <t xml:space="preserve">"vozovka - výplň pri múre a vpustoch hr. 250mm"1   </t>
  </si>
  <si>
    <t>564871111.S</t>
  </si>
  <si>
    <t xml:space="preserve">Podklad zo štrkodrviny s rozprestretím a zhutnením, po zhutnení hr. 300 mm   </t>
  </si>
  <si>
    <t xml:space="preserve">"podsyp pod múr priem hr. 0,3 m SD 0-63"5,3   </t>
  </si>
  <si>
    <t>564911211.S</t>
  </si>
  <si>
    <t xml:space="preserve">Podklad alebo podsyp z asfaltového recyklátu s rozprestretím, vlhčením a zhutnením, po zhutnení hr. 50 mm   </t>
  </si>
  <si>
    <t xml:space="preserve">"chodník"26,4   </t>
  </si>
  <si>
    <t>567114211.S</t>
  </si>
  <si>
    <t xml:space="preserve">Podklad z podkladového betónu PB II tr. C 16/20 hr. 100 mm   </t>
  </si>
  <si>
    <t xml:space="preserve">"podkladový betón vpustu" 1,3   </t>
  </si>
  <si>
    <t>567124215.S</t>
  </si>
  <si>
    <t xml:space="preserve">Podklad z podkladového betónu PB II tr. C 16/20 hr. 150 mm   </t>
  </si>
  <si>
    <t xml:space="preserve">"základ pod múrom 0,15m"2,6   </t>
  </si>
  <si>
    <t>573111112.S</t>
  </si>
  <si>
    <t xml:space="preserve">Postrek asfaltový infiltračný s posypom kamenivom z asfaltu cestného v množstve 1,00 kg/m2   </t>
  </si>
  <si>
    <t xml:space="preserve">"vozovka"13,2   </t>
  </si>
  <si>
    <t xml:space="preserve">Postrek asfaltový spojovací bez posypu kamenivom z cestnej emulzie v množstve 0,50 kg/m2   </t>
  </si>
  <si>
    <t xml:space="preserve">"vozovka" 24   </t>
  </si>
  <si>
    <t>577144111.S</t>
  </si>
  <si>
    <t xml:space="preserve">Asfaltový betón vrstva obrusná AC 8 O v pruhu š. do 3 m z nemodifik. asfaltu tr. II, po zhutnení hr. 50 mm   </t>
  </si>
  <si>
    <t>577144251.S</t>
  </si>
  <si>
    <t xml:space="preserve">Asfaltový betón vrstva obrusná AC 11 O v pruhu š. do 3 m z modifik. asfaltu tr. I, po zhutnení hr. 50 mm   </t>
  </si>
  <si>
    <t xml:space="preserve">"vozovka"24   </t>
  </si>
  <si>
    <t>577164431.S</t>
  </si>
  <si>
    <t xml:space="preserve">Asfaltový betón vrstva ložná AC 22 L v pruhu š. do 3 m z nemodifik. asfaltu tr. II, po zhutnení hr. 70 mm   </t>
  </si>
  <si>
    <t xml:space="preserve">"vozovka" 13,2   </t>
  </si>
  <si>
    <t xml:space="preserve">Kladenie dlažby pre nevidiacich hr. 60 mm do lôžka z kameniva ťaženého s vyplnením škár   </t>
  </si>
  <si>
    <t>592460007200</t>
  </si>
  <si>
    <t xml:space="preserve">Dlažba betónová PREMAC Dlažba betónová pre nevidiacich, nopková, rozmer 200x200x60 mm, sivá   </t>
  </si>
  <si>
    <t>871354236.S</t>
  </si>
  <si>
    <t xml:space="preserve">Potrubie kanalizačné hladké plnostenné PP SN 12 DN 200   </t>
  </si>
  <si>
    <t>895941111.S</t>
  </si>
  <si>
    <t xml:space="preserve">Zriadenie kanalizačného vpustu uličného z betónových dielcov typ UV-50, UVB-50   </t>
  </si>
  <si>
    <t xml:space="preserve">Osadenie a montáž cestnej zvislej dopravnej značky na stĺpik, stĺp, konzolu alebo objekt   </t>
  </si>
  <si>
    <t>404410033910</t>
  </si>
  <si>
    <t xml:space="preserve">Regulačná značka ZDZ 201 "Daj prednosť v jazde", Zn lisovaná, V2-900 mm, RA2, P3, E2, SP1   </t>
  </si>
  <si>
    <t>917733111.S</t>
  </si>
  <si>
    <t xml:space="preserve">Osadenie kamenného obrubníka  do lôžka z betónu prosteho tr. C 30/37,š.do 400 mm   </t>
  </si>
  <si>
    <t xml:space="preserve">Obrubník kamenný rovný z vyvretých hornín, šxv 150x250 mm   </t>
  </si>
  <si>
    <t xml:space="preserve">Kladenie dlažby z kociek drobných do lôžka z cementovej malty   </t>
  </si>
  <si>
    <t>583810000200.s</t>
  </si>
  <si>
    <t xml:space="preserve">Kocka dlažobná drobná z vyvretých hornín, veľkosť 120 mm   </t>
  </si>
  <si>
    <t>917832112.S</t>
  </si>
  <si>
    <t xml:space="preserve">Osadenie chodník. obrubníka betónového stojatého do lôžka z betónu prosteho tr. C 16/20 bez bočnej opory   </t>
  </si>
  <si>
    <t xml:space="preserve">"chodník"15   </t>
  </si>
  <si>
    <t>592170001300.S</t>
  </si>
  <si>
    <t xml:space="preserve">Obrubník palisádový, lxšxv 550x80x250 mm, prírodný   </t>
  </si>
  <si>
    <t>919726194.S</t>
  </si>
  <si>
    <t xml:space="preserve">Rezanie priečnych alebo pozdĺžnych dilatačných škár živič. plôch pre vytvor. komôrky pre zálievku, š. 20 mm, hĺ. 40 mm   </t>
  </si>
  <si>
    <t>919726564.S</t>
  </si>
  <si>
    <t xml:space="preserve">Tesnenie dilatačných škár zálievkou za studena pre komôrku bez tesniaceho profilu š. 20 mm hl. 40 mm   </t>
  </si>
  <si>
    <t>919731121.S</t>
  </si>
  <si>
    <t xml:space="preserve">Zarovnanie styčnej plochy pozdĺž vybúranej časti komunikácie asfaltovej hr. do 50 mm   </t>
  </si>
  <si>
    <t>919794441.S</t>
  </si>
  <si>
    <t xml:space="preserve">Úprava plôch okolo hydrantov, šupátok, a pod. v asfaltových krytoch v pôdorysnej ploche do 2 m2   </t>
  </si>
  <si>
    <t xml:space="preserve">"úprava poklopov kanalizácie"2   </t>
  </si>
  <si>
    <t>552410000200.S</t>
  </si>
  <si>
    <t xml:space="preserve">Poklop kanalizačný KDL71B liatinový, rám liatinový, výška 100 mm, trieda zaťaženia D400, so zaistením proti krádeži   </t>
  </si>
  <si>
    <t>961055111.S</t>
  </si>
  <si>
    <t xml:space="preserve">Búranie základov alebo vybúranie otvorov plochy nad 4 m2 v základoch železobetónových,  -2,40000t   </t>
  </si>
  <si>
    <t xml:space="preserve">"vybúranie múru" 3,6   </t>
  </si>
  <si>
    <t>966006132.S</t>
  </si>
  <si>
    <t xml:space="preserve">Odstránenie značky, pre staničenie a ohraničenie so stĺpikmi s bet. pätkami,  -0,08200t   </t>
  </si>
  <si>
    <t>966006211.S</t>
  </si>
  <si>
    <t xml:space="preserve">Odstránenie (demontáž) zvislej dopravnej značky zo stĺpov, stĺpikov alebo konzol,  -0,00400t   </t>
  </si>
  <si>
    <t>971055046.S</t>
  </si>
  <si>
    <t xml:space="preserve">Rezanie konštrukcií zo železobetónu hr. panelu 500 mm stenovou pílou -0,06000t   </t>
  </si>
  <si>
    <t xml:space="preserve">Odvoz sutiny a vybúraných hmôt na skládku do 1 km   </t>
  </si>
  <si>
    <t xml:space="preserve">Odvoz sutiny a vybúraných hmôt na skládku za každý ďalší 1 km   </t>
  </si>
  <si>
    <t>979087213.S</t>
  </si>
  <si>
    <t xml:space="preserve">Nakladanie na dopravné prostriedky pre vodorovnú dopravu vybúraných hmôt   </t>
  </si>
  <si>
    <t>979089012.S</t>
  </si>
  <si>
    <t xml:space="preserve">Poplatok za skládku - betón, tehly, dlaždice, obkladačky a keramika  (17 01), ostatné   </t>
  </si>
  <si>
    <t>979089212.S</t>
  </si>
  <si>
    <t xml:space="preserve">Poplatok za skládku - bitúmenové zmesi, uholný decht, dechtové výrobky (17 03), ostatné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</si>
</sst>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;\-#,##0.000"/>
  </numFmts>
  <fonts count="23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sz val="16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6"/>
      <color theme="4"/>
      <name val="Calibri Light"/>
      <family val="2"/>
      <charset val="238"/>
      <scheme val="major"/>
    </font>
    <font>
      <b/>
      <sz val="11"/>
      <color indexed="18"/>
      <name val="Arial CE"/>
      <charset val="238"/>
    </font>
    <font>
      <b/>
      <sz val="10"/>
      <color indexed="18"/>
      <name val="Arial CE"/>
      <charset val="238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8"/>
      <name val="MS Sans Serif"/>
      <charset val="1"/>
    </font>
    <font>
      <sz val="10"/>
      <name val="Calibri  "/>
      <charset val="238"/>
    </font>
    <font>
      <sz val="10"/>
      <color indexed="63"/>
      <name val="Calibri  "/>
      <charset val="238"/>
    </font>
    <font>
      <sz val="10"/>
      <color indexed="61"/>
      <name val="Calibri  "/>
      <charset val="238"/>
    </font>
    <font>
      <i/>
      <sz val="10"/>
      <color indexed="12"/>
      <name val="Calibri  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</fills>
  <borders count="5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B2B2B2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thin">
        <color theme="0" tint="-0.249977111117893"/>
      </right>
      <top style="medium">
        <color theme="1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medium">
        <color theme="1"/>
      </top>
      <bottom style="thin">
        <color theme="0" tint="-0.249977111117893"/>
      </bottom>
      <diagonal/>
    </border>
    <border>
      <left style="medium">
        <color theme="1"/>
      </left>
      <right style="thin">
        <color theme="0" tint="-0.249977111117893"/>
      </right>
      <top style="thin">
        <color theme="0" tint="-0.249977111117893"/>
      </top>
      <bottom style="medium">
        <color theme="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medium">
        <color theme="1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medium">
        <color theme="1"/>
      </bottom>
      <diagonal/>
    </border>
    <border>
      <left style="thin">
        <color theme="0" tint="-0.249977111117893"/>
      </left>
      <right style="medium">
        <color theme="1"/>
      </right>
      <top style="medium">
        <color theme="1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indexed="64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indexed="64"/>
      </left>
      <right style="thin">
        <color theme="0" tint="-0.249977111117893"/>
      </right>
      <top style="medium">
        <color indexed="64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medium">
        <color indexed="64"/>
      </top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indexed="64"/>
      </right>
      <top style="medium">
        <color indexed="64"/>
      </top>
      <bottom style="thin">
        <color theme="0" tint="-0.249977111117893"/>
      </bottom>
      <diagonal/>
    </border>
    <border>
      <left style="medium">
        <color indexed="64"/>
      </left>
      <right style="thin">
        <color theme="0" tint="-0.249977111117893"/>
      </right>
      <top style="thin">
        <color theme="0" tint="-0.249977111117893"/>
      </top>
      <bottom style="medium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medium">
        <color indexed="64"/>
      </bottom>
      <diagonal/>
    </border>
    <border>
      <left style="thin">
        <color theme="0" tint="-0.249977111117893"/>
      </left>
      <right style="medium">
        <color indexed="64"/>
      </right>
      <top style="thin">
        <color theme="0" tint="-0.249977111117893"/>
      </top>
      <bottom style="medium">
        <color indexed="64"/>
      </bottom>
      <diagonal/>
    </border>
  </borders>
  <cellStyleXfs count="5">
    <xf numFmtId="0" fontId="0" fillId="0" borderId="0"/>
    <xf numFmtId="0" fontId="1" fillId="2" borderId="2" applyNumberFormat="0" applyFont="0" applyAlignment="0" applyProtection="0"/>
    <xf numFmtId="0" fontId="1" fillId="3" borderId="0" applyNumberFormat="0" applyBorder="0" applyAlignment="0" applyProtection="0"/>
    <xf numFmtId="0" fontId="12" fillId="0" borderId="0" applyNumberFormat="0" applyFill="0" applyBorder="0" applyAlignment="0" applyProtection="0"/>
    <xf numFmtId="0" fontId="18" fillId="0" borderId="0" applyAlignment="0">
      <alignment vertical="top"/>
      <protection locked="0"/>
    </xf>
  </cellStyleXfs>
  <cellXfs count="120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horizontal="justify" vertical="center"/>
    </xf>
    <xf numFmtId="0" fontId="3" fillId="0" borderId="20" xfId="0" applyFont="1" applyBorder="1" applyAlignment="1">
      <alignment horizontal="center" vertical="center"/>
    </xf>
    <xf numFmtId="0" fontId="4" fillId="0" borderId="16" xfId="0" applyFont="1" applyBorder="1" applyAlignment="1">
      <alignment horizontal="justify" vertical="center"/>
    </xf>
    <xf numFmtId="0" fontId="0" fillId="0" borderId="16" xfId="0" applyBorder="1" applyAlignment="1">
      <alignment horizontal="left" vertical="center" wrapText="1" indent="1"/>
    </xf>
    <xf numFmtId="0" fontId="4" fillId="0" borderId="16" xfId="0" applyFont="1" applyBorder="1" applyAlignment="1">
      <alignment horizontal="left" vertical="center" wrapText="1" indent="1"/>
    </xf>
    <xf numFmtId="0" fontId="2" fillId="0" borderId="16" xfId="0" applyFont="1" applyBorder="1" applyAlignment="1">
      <alignment horizontal="center" vertical="center" wrapText="1"/>
    </xf>
    <xf numFmtId="0" fontId="0" fillId="0" borderId="16" xfId="0" applyBorder="1" applyAlignment="1">
      <alignment horizontal="left" wrapText="1" indent="1"/>
    </xf>
    <xf numFmtId="0" fontId="4" fillId="0" borderId="17" xfId="0" applyFont="1" applyBorder="1" applyAlignment="1">
      <alignment vertical="center"/>
    </xf>
    <xf numFmtId="0" fontId="0" fillId="0" borderId="16" xfId="0" applyBorder="1" applyAlignment="1">
      <alignment horizontal="left" vertical="center" indent="1"/>
    </xf>
    <xf numFmtId="0" fontId="2" fillId="0" borderId="16" xfId="0" applyFont="1" applyBorder="1" applyAlignment="1">
      <alignment horizontal="center" vertical="center"/>
    </xf>
    <xf numFmtId="0" fontId="0" fillId="0" borderId="16" xfId="0" applyBorder="1" applyAlignment="1">
      <alignment horizontal="justify" vertical="center"/>
    </xf>
    <xf numFmtId="0" fontId="0" fillId="0" borderId="17" xfId="0" applyBorder="1"/>
    <xf numFmtId="0" fontId="12" fillId="0" borderId="16" xfId="3" applyBorder="1" applyAlignment="1">
      <alignment horizontal="left" vertical="center" wrapText="1" indent="1"/>
    </xf>
    <xf numFmtId="0" fontId="0" fillId="0" borderId="16" xfId="0" applyBorder="1" applyAlignment="1" applyProtection="1">
      <alignment horizontal="left" vertical="center" wrapText="1" indent="1"/>
      <protection locked="0"/>
    </xf>
    <xf numFmtId="0" fontId="17" fillId="4" borderId="39" xfId="0" applyFont="1" applyFill="1" applyBorder="1" applyAlignment="1" applyProtection="1">
      <alignment horizontal="center" vertical="center"/>
      <protection locked="0" hidden="1"/>
    </xf>
    <xf numFmtId="0" fontId="0" fillId="0" borderId="0" xfId="0" applyProtection="1">
      <protection hidden="1"/>
    </xf>
    <xf numFmtId="0" fontId="9" fillId="0" borderId="34" xfId="1" applyFont="1" applyFill="1" applyBorder="1" applyAlignment="1" applyProtection="1">
      <alignment horizontal="center" wrapText="1"/>
      <protection hidden="1"/>
    </xf>
    <xf numFmtId="0" fontId="9" fillId="0" borderId="30" xfId="1" applyFont="1" applyFill="1" applyBorder="1" applyAlignment="1" applyProtection="1">
      <alignment horizontal="center" wrapText="1"/>
      <protection hidden="1"/>
    </xf>
    <xf numFmtId="0" fontId="9" fillId="0" borderId="30" xfId="1" applyFont="1" applyFill="1" applyBorder="1" applyAlignment="1" applyProtection="1">
      <alignment horizontal="center" vertical="center" wrapText="1"/>
      <protection hidden="1"/>
    </xf>
    <xf numFmtId="0" fontId="9" fillId="0" borderId="30" xfId="1" applyFont="1" applyFill="1" applyBorder="1" applyAlignment="1" applyProtection="1">
      <alignment horizontal="right" wrapText="1"/>
      <protection hidden="1"/>
    </xf>
    <xf numFmtId="0" fontId="9" fillId="0" borderId="35" xfId="1" applyFont="1" applyFill="1" applyBorder="1" applyAlignment="1" applyProtection="1">
      <alignment horizontal="right" wrapText="1"/>
      <protection hidden="1"/>
    </xf>
    <xf numFmtId="0" fontId="0" fillId="0" borderId="27" xfId="0" applyBorder="1" applyProtection="1">
      <protection hidden="1"/>
    </xf>
    <xf numFmtId="0" fontId="9" fillId="0" borderId="0" xfId="1" applyFont="1" applyFill="1" applyBorder="1" applyAlignment="1" applyProtection="1">
      <alignment horizontal="center" vertical="center" wrapText="1"/>
      <protection hidden="1"/>
    </xf>
    <xf numFmtId="0" fontId="9" fillId="0" borderId="0" xfId="1" applyFont="1" applyFill="1" applyBorder="1" applyAlignment="1" applyProtection="1">
      <alignment wrapText="1"/>
      <protection hidden="1"/>
    </xf>
    <xf numFmtId="0" fontId="9" fillId="0" borderId="25" xfId="1" applyFont="1" applyFill="1" applyBorder="1" applyAlignment="1" applyProtection="1">
      <alignment wrapText="1"/>
      <protection hidden="1"/>
    </xf>
    <xf numFmtId="0" fontId="0" fillId="0" borderId="21" xfId="0" applyBorder="1" applyAlignment="1" applyProtection="1">
      <alignment horizontal="center"/>
      <protection hidden="1"/>
    </xf>
    <xf numFmtId="0" fontId="14" fillId="0" borderId="0" xfId="0" applyFont="1" applyAlignment="1" applyProtection="1">
      <alignment horizontal="left" wrapText="1"/>
      <protection hidden="1"/>
    </xf>
    <xf numFmtId="0" fontId="14" fillId="0" borderId="0" xfId="0" applyFont="1" applyAlignment="1" applyProtection="1">
      <alignment horizontal="center" wrapText="1"/>
      <protection hidden="1"/>
    </xf>
    <xf numFmtId="0" fontId="0" fillId="0" borderId="0" xfId="0" applyAlignment="1" applyProtection="1">
      <alignment horizontal="center"/>
      <protection hidden="1"/>
    </xf>
    <xf numFmtId="0" fontId="15" fillId="0" borderId="0" xfId="0" applyFont="1" applyAlignment="1" applyProtection="1">
      <alignment horizontal="left" wrapText="1"/>
      <protection hidden="1"/>
    </xf>
    <xf numFmtId="0" fontId="16" fillId="0" borderId="17" xfId="0" applyFont="1" applyBorder="1" applyProtection="1">
      <protection hidden="1"/>
    </xf>
    <xf numFmtId="0" fontId="16" fillId="0" borderId="29" xfId="0" applyFont="1" applyBorder="1" applyProtection="1">
      <protection hidden="1"/>
    </xf>
    <xf numFmtId="0" fontId="19" fillId="0" borderId="46" xfId="1" applyFont="1" applyFill="1" applyBorder="1" applyProtection="1">
      <protection hidden="1"/>
    </xf>
    <xf numFmtId="0" fontId="19" fillId="0" borderId="50" xfId="1" applyFont="1" applyFill="1" applyBorder="1" applyProtection="1">
      <protection hidden="1"/>
    </xf>
    <xf numFmtId="0" fontId="19" fillId="0" borderId="51" xfId="1" applyFont="1" applyFill="1" applyBorder="1" applyProtection="1">
      <protection hidden="1"/>
    </xf>
    <xf numFmtId="0" fontId="19" fillId="0" borderId="48" xfId="1" applyFont="1" applyFill="1" applyBorder="1" applyProtection="1">
      <protection hidden="1"/>
    </xf>
    <xf numFmtId="0" fontId="19" fillId="0" borderId="53" xfId="1" applyFont="1" applyFill="1" applyBorder="1" applyProtection="1">
      <protection hidden="1"/>
    </xf>
    <xf numFmtId="0" fontId="19" fillId="0" borderId="54" xfId="1" applyFont="1" applyFill="1" applyBorder="1" applyProtection="1">
      <protection hidden="1"/>
    </xf>
    <xf numFmtId="4" fontId="19" fillId="4" borderId="50" xfId="0" applyNumberFormat="1" applyFont="1" applyFill="1" applyBorder="1" applyAlignment="1" applyProtection="1">
      <alignment vertical="center"/>
      <protection locked="0" hidden="1"/>
    </xf>
    <xf numFmtId="4" fontId="19" fillId="4" borderId="46" xfId="0" applyNumberFormat="1" applyFont="1" applyFill="1" applyBorder="1" applyAlignment="1" applyProtection="1">
      <alignment vertical="center"/>
      <protection locked="0" hidden="1"/>
    </xf>
    <xf numFmtId="4" fontId="19" fillId="4" borderId="53" xfId="0" applyNumberFormat="1" applyFont="1" applyFill="1" applyBorder="1" applyAlignment="1" applyProtection="1">
      <alignment vertical="center"/>
      <protection locked="0" hidden="1"/>
    </xf>
    <xf numFmtId="37" fontId="19" fillId="0" borderId="47" xfId="4" applyNumberFormat="1" applyFont="1" applyBorder="1" applyAlignment="1" applyProtection="1">
      <alignment horizontal="center"/>
      <protection hidden="1"/>
    </xf>
    <xf numFmtId="0" fontId="19" fillId="0" borderId="46" xfId="4" applyFont="1" applyBorder="1" applyAlignment="1" applyProtection="1">
      <alignment horizontal="center" wrapText="1"/>
      <protection hidden="1"/>
    </xf>
    <xf numFmtId="0" fontId="19" fillId="0" borderId="46" xfId="4" applyFont="1" applyBorder="1" applyAlignment="1" applyProtection="1">
      <alignment horizontal="left" wrapText="1"/>
      <protection hidden="1"/>
    </xf>
    <xf numFmtId="164" fontId="19" fillId="0" borderId="46" xfId="4" applyNumberFormat="1" applyFont="1" applyBorder="1" applyAlignment="1" applyProtection="1">
      <alignment horizontal="center"/>
      <protection hidden="1"/>
    </xf>
    <xf numFmtId="37" fontId="19" fillId="0" borderId="52" xfId="4" applyNumberFormat="1" applyFont="1" applyBorder="1" applyAlignment="1" applyProtection="1">
      <alignment horizontal="center"/>
      <protection hidden="1"/>
    </xf>
    <xf numFmtId="0" fontId="19" fillId="0" borderId="53" xfId="4" applyFont="1" applyBorder="1" applyAlignment="1" applyProtection="1">
      <alignment horizontal="center" wrapText="1"/>
      <protection hidden="1"/>
    </xf>
    <xf numFmtId="0" fontId="19" fillId="0" borderId="53" xfId="4" applyFont="1" applyBorder="1" applyAlignment="1" applyProtection="1">
      <alignment horizontal="left" wrapText="1"/>
      <protection hidden="1"/>
    </xf>
    <xf numFmtId="164" fontId="19" fillId="0" borderId="53" xfId="4" applyNumberFormat="1" applyFont="1" applyBorder="1" applyAlignment="1" applyProtection="1">
      <alignment horizontal="center"/>
      <protection hidden="1"/>
    </xf>
    <xf numFmtId="37" fontId="20" fillId="0" borderId="47" xfId="4" applyNumberFormat="1" applyFont="1" applyBorder="1" applyAlignment="1" applyProtection="1">
      <alignment horizontal="center"/>
      <protection hidden="1"/>
    </xf>
    <xf numFmtId="0" fontId="20" fillId="0" borderId="46" xfId="4" applyFont="1" applyBorder="1" applyAlignment="1" applyProtection="1">
      <alignment horizontal="center" wrapText="1"/>
      <protection hidden="1"/>
    </xf>
    <xf numFmtId="0" fontId="20" fillId="0" borderId="46" xfId="4" applyFont="1" applyBorder="1" applyAlignment="1" applyProtection="1">
      <alignment horizontal="left" wrapText="1"/>
      <protection hidden="1"/>
    </xf>
    <xf numFmtId="164" fontId="20" fillId="0" borderId="46" xfId="4" applyNumberFormat="1" applyFont="1" applyBorder="1" applyAlignment="1" applyProtection="1">
      <alignment horizontal="center"/>
      <protection hidden="1"/>
    </xf>
    <xf numFmtId="37" fontId="22" fillId="0" borderId="47" xfId="4" applyNumberFormat="1" applyFont="1" applyBorder="1" applyAlignment="1" applyProtection="1">
      <alignment horizontal="center"/>
      <protection hidden="1"/>
    </xf>
    <xf numFmtId="0" fontId="22" fillId="0" borderId="46" xfId="4" applyFont="1" applyBorder="1" applyAlignment="1" applyProtection="1">
      <alignment horizontal="center" wrapText="1"/>
      <protection hidden="1"/>
    </xf>
    <xf numFmtId="0" fontId="22" fillId="0" borderId="46" xfId="4" applyFont="1" applyBorder="1" applyAlignment="1" applyProtection="1">
      <alignment horizontal="left" wrapText="1"/>
      <protection hidden="1"/>
    </xf>
    <xf numFmtId="164" fontId="22" fillId="0" borderId="46" xfId="4" applyNumberFormat="1" applyFont="1" applyBorder="1" applyAlignment="1" applyProtection="1">
      <alignment horizontal="center"/>
      <protection hidden="1"/>
    </xf>
    <xf numFmtId="4" fontId="19" fillId="0" borderId="46" xfId="0" applyNumberFormat="1" applyFont="1" applyBorder="1" applyAlignment="1" applyProtection="1">
      <alignment vertical="center"/>
      <protection hidden="1"/>
    </xf>
    <xf numFmtId="37" fontId="19" fillId="0" borderId="49" xfId="4" applyNumberFormat="1" applyFont="1" applyBorder="1" applyAlignment="1" applyProtection="1">
      <alignment horizontal="center"/>
      <protection hidden="1"/>
    </xf>
    <xf numFmtId="0" fontId="19" fillId="0" borderId="50" xfId="4" applyFont="1" applyBorder="1" applyAlignment="1" applyProtection="1">
      <alignment horizontal="center" wrapText="1"/>
      <protection hidden="1"/>
    </xf>
    <xf numFmtId="0" fontId="19" fillId="0" borderId="50" xfId="4" applyFont="1" applyBorder="1" applyAlignment="1" applyProtection="1">
      <alignment horizontal="left" wrapText="1"/>
      <protection hidden="1"/>
    </xf>
    <xf numFmtId="164" fontId="19" fillId="0" borderId="50" xfId="4" applyNumberFormat="1" applyFont="1" applyBorder="1" applyAlignment="1" applyProtection="1">
      <alignment horizontal="center"/>
      <protection hidden="1"/>
    </xf>
    <xf numFmtId="37" fontId="21" fillId="0" borderId="47" xfId="4" applyNumberFormat="1" applyFont="1" applyBorder="1" applyAlignment="1" applyProtection="1">
      <alignment horizontal="center"/>
      <protection hidden="1"/>
    </xf>
    <xf numFmtId="0" fontId="21" fillId="0" borderId="46" xfId="4" applyFont="1" applyBorder="1" applyAlignment="1" applyProtection="1">
      <alignment horizontal="center" wrapText="1"/>
      <protection hidden="1"/>
    </xf>
    <xf numFmtId="0" fontId="21" fillId="0" borderId="46" xfId="4" applyFont="1" applyBorder="1" applyAlignment="1" applyProtection="1">
      <alignment horizontal="left" wrapText="1"/>
      <protection hidden="1"/>
    </xf>
    <xf numFmtId="164" fontId="21" fillId="0" borderId="46" xfId="4" applyNumberFormat="1" applyFont="1" applyBorder="1" applyAlignment="1" applyProtection="1">
      <alignment horizontal="center"/>
      <protection hidden="1"/>
    </xf>
    <xf numFmtId="0" fontId="8" fillId="4" borderId="3" xfId="1" applyFont="1" applyFill="1" applyBorder="1" applyAlignment="1" applyProtection="1">
      <alignment horizontal="left"/>
      <protection locked="0" hidden="1"/>
    </xf>
    <xf numFmtId="0" fontId="7" fillId="0" borderId="40" xfId="1" applyFont="1" applyFill="1" applyBorder="1" applyAlignment="1" applyProtection="1">
      <alignment horizontal="center" vertical="center" wrapText="1"/>
      <protection hidden="1"/>
    </xf>
    <xf numFmtId="0" fontId="7" fillId="0" borderId="41" xfId="1" applyFont="1" applyFill="1" applyBorder="1" applyAlignment="1" applyProtection="1">
      <alignment horizontal="center" vertical="center" wrapText="1"/>
      <protection hidden="1"/>
    </xf>
    <xf numFmtId="0" fontId="7" fillId="0" borderId="45" xfId="1" applyFont="1" applyFill="1" applyBorder="1" applyAlignment="1" applyProtection="1">
      <alignment horizontal="center" vertical="center" wrapText="1"/>
      <protection hidden="1"/>
    </xf>
    <xf numFmtId="0" fontId="0" fillId="0" borderId="42" xfId="0" applyBorder="1" applyAlignment="1" applyProtection="1">
      <alignment horizontal="center" wrapText="1"/>
      <protection hidden="1"/>
    </xf>
    <xf numFmtId="0" fontId="0" fillId="0" borderId="43" xfId="0" applyBorder="1" applyAlignment="1" applyProtection="1">
      <alignment horizontal="center" wrapText="1"/>
      <protection hidden="1"/>
    </xf>
    <xf numFmtId="0" fontId="0" fillId="0" borderId="44" xfId="0" applyBorder="1" applyAlignment="1" applyProtection="1">
      <alignment horizontal="center" wrapText="1"/>
      <protection hidden="1"/>
    </xf>
    <xf numFmtId="0" fontId="7" fillId="0" borderId="31" xfId="1" applyFont="1" applyFill="1" applyBorder="1" applyAlignment="1" applyProtection="1">
      <alignment horizontal="center" vertical="center" wrapText="1"/>
      <protection hidden="1"/>
    </xf>
    <xf numFmtId="0" fontId="7" fillId="0" borderId="32" xfId="1" applyFont="1" applyFill="1" applyBorder="1" applyAlignment="1" applyProtection="1">
      <alignment horizontal="center" vertical="center" wrapText="1"/>
      <protection hidden="1"/>
    </xf>
    <xf numFmtId="0" fontId="7" fillId="0" borderId="33" xfId="1" applyFont="1" applyFill="1" applyBorder="1" applyAlignment="1" applyProtection="1">
      <alignment horizontal="center" vertical="center" wrapText="1"/>
      <protection hidden="1"/>
    </xf>
    <xf numFmtId="0" fontId="1" fillId="4" borderId="8" xfId="2" applyFill="1" applyBorder="1" applyAlignment="1" applyProtection="1">
      <alignment horizontal="left" vertical="center" wrapText="1"/>
      <protection locked="0" hidden="1"/>
    </xf>
    <xf numFmtId="0" fontId="1" fillId="4" borderId="2" xfId="2" applyFill="1" applyBorder="1" applyAlignment="1" applyProtection="1">
      <alignment horizontal="left" vertical="center" wrapText="1"/>
      <protection locked="0" hidden="1"/>
    </xf>
    <xf numFmtId="0" fontId="1" fillId="4" borderId="6" xfId="2" applyFill="1" applyBorder="1" applyAlignment="1" applyProtection="1">
      <alignment horizontal="left" vertical="center" wrapText="1"/>
      <protection locked="0" hidden="1"/>
    </xf>
    <xf numFmtId="0" fontId="7" fillId="0" borderId="1" xfId="1" applyFont="1" applyFill="1" applyBorder="1" applyAlignment="1" applyProtection="1">
      <alignment horizontal="center" vertical="center" wrapText="1"/>
      <protection hidden="1"/>
    </xf>
    <xf numFmtId="0" fontId="7" fillId="0" borderId="28" xfId="1" applyFont="1" applyFill="1" applyBorder="1" applyAlignment="1" applyProtection="1">
      <alignment horizontal="center" vertical="center" wrapText="1"/>
      <protection hidden="1"/>
    </xf>
    <xf numFmtId="0" fontId="0" fillId="4" borderId="22" xfId="2" applyFont="1" applyFill="1" applyBorder="1" applyAlignment="1" applyProtection="1">
      <alignment vertical="center" wrapText="1"/>
      <protection locked="0" hidden="1"/>
    </xf>
    <xf numFmtId="0" fontId="0" fillId="4" borderId="7" xfId="2" applyFont="1" applyFill="1" applyBorder="1" applyAlignment="1" applyProtection="1">
      <alignment vertical="center" wrapText="1"/>
      <protection locked="0" hidden="1"/>
    </xf>
    <xf numFmtId="0" fontId="1" fillId="4" borderId="7" xfId="2" applyFill="1" applyBorder="1" applyAlignment="1" applyProtection="1">
      <alignment vertical="center" wrapText="1"/>
      <protection locked="0" hidden="1"/>
    </xf>
    <xf numFmtId="0" fontId="0" fillId="0" borderId="0" xfId="0" applyAlignment="1" applyProtection="1">
      <alignment horizontal="center"/>
      <protection hidden="1"/>
    </xf>
    <xf numFmtId="0" fontId="0" fillId="0" borderId="26" xfId="0" applyBorder="1" applyAlignment="1" applyProtection="1">
      <alignment horizontal="center"/>
      <protection hidden="1"/>
    </xf>
    <xf numFmtId="0" fontId="8" fillId="0" borderId="34" xfId="1" applyFont="1" applyFill="1" applyBorder="1" applyAlignment="1" applyProtection="1">
      <alignment horizontal="left" vertical="center" wrapText="1"/>
      <protection hidden="1"/>
    </xf>
    <xf numFmtId="0" fontId="8" fillId="0" borderId="30" xfId="1" applyFont="1" applyFill="1" applyBorder="1" applyAlignment="1" applyProtection="1">
      <alignment horizontal="left" vertical="center" wrapText="1"/>
      <protection hidden="1"/>
    </xf>
    <xf numFmtId="0" fontId="8" fillId="0" borderId="36" xfId="1" applyFont="1" applyFill="1" applyBorder="1" applyAlignment="1" applyProtection="1">
      <alignment horizontal="left" vertical="center" wrapText="1"/>
      <protection hidden="1"/>
    </xf>
    <xf numFmtId="0" fontId="8" fillId="0" borderId="37" xfId="1" applyFont="1" applyFill="1" applyBorder="1" applyAlignment="1" applyProtection="1">
      <alignment horizontal="left" vertical="center" wrapText="1"/>
      <protection hidden="1"/>
    </xf>
    <xf numFmtId="0" fontId="16" fillId="0" borderId="24" xfId="0" applyFont="1" applyBorder="1" applyAlignment="1" applyProtection="1">
      <alignment horizontal="center"/>
      <protection hidden="1"/>
    </xf>
    <xf numFmtId="0" fontId="16" fillId="0" borderId="21" xfId="0" applyFont="1" applyBorder="1" applyAlignment="1" applyProtection="1">
      <alignment horizontal="center"/>
      <protection hidden="1"/>
    </xf>
    <xf numFmtId="0" fontId="8" fillId="4" borderId="18" xfId="1" applyFont="1" applyFill="1" applyBorder="1" applyAlignment="1" applyProtection="1">
      <alignment horizontal="left"/>
      <protection locked="0" hidden="1"/>
    </xf>
    <xf numFmtId="0" fontId="8" fillId="4" borderId="10" xfId="1" applyFont="1" applyFill="1" applyBorder="1" applyAlignment="1" applyProtection="1">
      <alignment horizontal="left"/>
      <protection locked="0" hidden="1"/>
    </xf>
    <xf numFmtId="0" fontId="8" fillId="4" borderId="11" xfId="1" applyFont="1" applyFill="1" applyBorder="1" applyAlignment="1" applyProtection="1">
      <alignment horizontal="left"/>
      <protection locked="0" hidden="1"/>
    </xf>
    <xf numFmtId="0" fontId="8" fillId="4" borderId="9" xfId="1" applyFont="1" applyFill="1" applyBorder="1" applyAlignment="1" applyProtection="1">
      <alignment horizontal="left"/>
      <protection locked="0" hidden="1"/>
    </xf>
    <xf numFmtId="0" fontId="8" fillId="4" borderId="19" xfId="1" applyFont="1" applyFill="1" applyBorder="1" applyAlignment="1" applyProtection="1">
      <alignment horizontal="left"/>
      <protection locked="0" hidden="1"/>
    </xf>
    <xf numFmtId="0" fontId="1" fillId="4" borderId="23" xfId="2" applyFill="1" applyBorder="1" applyAlignment="1" applyProtection="1">
      <alignment horizontal="left" vertical="center" wrapText="1"/>
      <protection locked="0" hidden="1"/>
    </xf>
    <xf numFmtId="0" fontId="1" fillId="4" borderId="4" xfId="2" applyFill="1" applyBorder="1" applyAlignment="1" applyProtection="1">
      <alignment horizontal="left" vertical="center" wrapText="1"/>
      <protection locked="0" hidden="1"/>
    </xf>
    <xf numFmtId="0" fontId="1" fillId="4" borderId="5" xfId="2" applyFill="1" applyBorder="1" applyAlignment="1" applyProtection="1">
      <alignment horizontal="left" vertical="center" wrapText="1"/>
      <protection locked="0" hidden="1"/>
    </xf>
    <xf numFmtId="0" fontId="1" fillId="0" borderId="12" xfId="2" applyFill="1" applyBorder="1" applyAlignment="1" applyProtection="1">
      <alignment horizontal="center" vertical="center" wrapText="1"/>
      <protection hidden="1"/>
    </xf>
    <xf numFmtId="0" fontId="1" fillId="0" borderId="13" xfId="2" applyFill="1" applyBorder="1" applyAlignment="1" applyProtection="1">
      <alignment horizontal="center" vertical="center" wrapText="1"/>
      <protection hidden="1"/>
    </xf>
    <xf numFmtId="0" fontId="1" fillId="0" borderId="14" xfId="2" applyFill="1" applyBorder="1" applyAlignment="1" applyProtection="1">
      <alignment horizontal="center" vertical="center" wrapText="1"/>
      <protection hidden="1"/>
    </xf>
    <xf numFmtId="0" fontId="13" fillId="0" borderId="18" xfId="1" applyFont="1" applyFill="1" applyBorder="1" applyAlignment="1" applyProtection="1">
      <alignment horizontal="center" vertical="center" wrapText="1"/>
      <protection hidden="1"/>
    </xf>
    <xf numFmtId="0" fontId="13" fillId="0" borderId="10" xfId="1" applyFont="1" applyFill="1" applyBorder="1" applyAlignment="1" applyProtection="1">
      <alignment horizontal="center" vertical="center" wrapText="1"/>
      <protection hidden="1"/>
    </xf>
    <xf numFmtId="0" fontId="13" fillId="0" borderId="19" xfId="1" applyFont="1" applyFill="1" applyBorder="1" applyAlignment="1" applyProtection="1">
      <alignment horizontal="center" vertical="center" wrapText="1"/>
      <protection hidden="1"/>
    </xf>
    <xf numFmtId="0" fontId="8" fillId="0" borderId="31" xfId="1" applyFont="1" applyFill="1" applyBorder="1" applyAlignment="1" applyProtection="1">
      <alignment horizontal="left" vertical="center" wrapText="1"/>
      <protection hidden="1"/>
    </xf>
    <xf numFmtId="0" fontId="8" fillId="0" borderId="32" xfId="1" applyFont="1" applyFill="1" applyBorder="1" applyAlignment="1" applyProtection="1">
      <alignment horizontal="left" vertical="center" wrapText="1"/>
      <protection hidden="1"/>
    </xf>
    <xf numFmtId="0" fontId="0" fillId="4" borderId="30" xfId="0" applyFill="1" applyBorder="1" applyAlignment="1" applyProtection="1">
      <alignment horizontal="center" vertical="center" wrapText="1"/>
      <protection hidden="1"/>
    </xf>
    <xf numFmtId="0" fontId="0" fillId="4" borderId="35" xfId="0" applyFill="1" applyBorder="1" applyAlignment="1" applyProtection="1">
      <alignment horizontal="center" vertical="center" wrapText="1"/>
      <protection hidden="1"/>
    </xf>
    <xf numFmtId="0" fontId="0" fillId="0" borderId="34" xfId="0" applyBorder="1" applyAlignment="1" applyProtection="1">
      <alignment horizontal="left" vertical="center" wrapText="1"/>
      <protection hidden="1"/>
    </xf>
    <xf numFmtId="0" fontId="0" fillId="0" borderId="30" xfId="0" applyBorder="1" applyAlignment="1" applyProtection="1">
      <alignment horizontal="left" vertical="center" wrapText="1"/>
      <protection hidden="1"/>
    </xf>
    <xf numFmtId="0" fontId="8" fillId="4" borderId="30" xfId="1" applyFont="1" applyFill="1" applyBorder="1" applyAlignment="1" applyProtection="1">
      <alignment horizontal="center" vertical="center" wrapText="1"/>
      <protection hidden="1"/>
    </xf>
    <xf numFmtId="0" fontId="8" fillId="4" borderId="35" xfId="1" applyFont="1" applyFill="1" applyBorder="1" applyAlignment="1" applyProtection="1">
      <alignment horizontal="center" vertical="center" wrapText="1"/>
      <protection hidden="1"/>
    </xf>
    <xf numFmtId="0" fontId="8" fillId="4" borderId="37" xfId="1" applyFont="1" applyFill="1" applyBorder="1" applyAlignment="1" applyProtection="1">
      <alignment horizontal="center" vertical="center" wrapText="1"/>
      <protection hidden="1"/>
    </xf>
    <xf numFmtId="0" fontId="8" fillId="4" borderId="38" xfId="1" applyFont="1" applyFill="1" applyBorder="1" applyAlignment="1" applyProtection="1">
      <alignment horizontal="center" vertical="center" wrapText="1"/>
      <protection hidden="1"/>
    </xf>
    <xf numFmtId="0" fontId="11" fillId="0" borderId="15" xfId="1" applyFont="1" applyFill="1" applyBorder="1" applyAlignment="1" applyProtection="1">
      <alignment horizontal="center" vertical="center" wrapText="1"/>
      <protection hidden="1"/>
    </xf>
    <xf numFmtId="0" fontId="11" fillId="0" borderId="1" xfId="1" applyFont="1" applyFill="1" applyBorder="1" applyAlignment="1" applyProtection="1">
      <alignment horizontal="center" vertical="center" wrapText="1"/>
      <protection hidden="1"/>
    </xf>
  </cellXfs>
  <cellStyles count="5">
    <cellStyle name="20 % - zvýraznenie3" xfId="2" builtinId="38"/>
    <cellStyle name="Hypertextové prepojenie" xfId="3" builtinId="8"/>
    <cellStyle name="Normálna" xfId="0" builtinId="0"/>
    <cellStyle name="Normálna 2" xfId="4" xr:uid="{94BA9928-27B5-4D1D-97EF-EFD90AB5207B}"/>
    <cellStyle name="Poznámka" xfId="1" builtinId="10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11</xdr:row>
          <xdr:rowOff>374650</xdr:rowOff>
        </xdr:from>
        <xdr:to>
          <xdr:col>10</xdr:col>
          <xdr:colOff>0</xdr:colOff>
          <xdr:row>13</xdr:row>
          <xdr:rowOff>0</xdr:rowOff>
        </xdr:to>
        <xdr:sp macro="" textlink="">
          <xdr:nvSpPr>
            <xdr:cNvPr id="13317" name="Check Box 5" hidden="1">
              <a:extLst>
                <a:ext uri="{63B3BB69-23CF-44E3-9099-C40C66FF867C}">
                  <a14:compatExt spid="_x0000_s13317"/>
                </a:ext>
                <a:ext uri="{FF2B5EF4-FFF2-40B4-BE49-F238E27FC236}">
                  <a16:creationId xmlns:a16="http://schemas.microsoft.com/office/drawing/2014/main" id="{00000000-0008-0000-0000-00000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14</xdr:row>
          <xdr:rowOff>0</xdr:rowOff>
        </xdr:from>
        <xdr:to>
          <xdr:col>10</xdr:col>
          <xdr:colOff>0</xdr:colOff>
          <xdr:row>14</xdr:row>
          <xdr:rowOff>368300</xdr:rowOff>
        </xdr:to>
        <xdr:sp macro="" textlink="">
          <xdr:nvSpPr>
            <xdr:cNvPr id="13318" name="Check Box 6" hidden="1">
              <a:extLst>
                <a:ext uri="{63B3BB69-23CF-44E3-9099-C40C66FF867C}">
                  <a14:compatExt spid="_x0000_s13318"/>
                </a:ext>
                <a:ext uri="{FF2B5EF4-FFF2-40B4-BE49-F238E27FC236}">
                  <a16:creationId xmlns:a16="http://schemas.microsoft.com/office/drawing/2014/main" id="{00000000-0008-0000-0000-00000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12700</xdr:colOff>
          <xdr:row>15</xdr:row>
          <xdr:rowOff>6350</xdr:rowOff>
        </xdr:from>
        <xdr:to>
          <xdr:col>10</xdr:col>
          <xdr:colOff>6350</xdr:colOff>
          <xdr:row>16</xdr:row>
          <xdr:rowOff>0</xdr:rowOff>
        </xdr:to>
        <xdr:sp macro="" textlink="">
          <xdr:nvSpPr>
            <xdr:cNvPr id="13319" name="Check Box 7" hidden="1">
              <a:extLst>
                <a:ext uri="{63B3BB69-23CF-44E3-9099-C40C66FF867C}">
                  <a14:compatExt spid="_x0000_s13319"/>
                </a:ext>
                <a:ext uri="{FF2B5EF4-FFF2-40B4-BE49-F238E27FC236}">
                  <a16:creationId xmlns:a16="http://schemas.microsoft.com/office/drawing/2014/main" id="{00000000-0008-0000-0000-00000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12700</xdr:colOff>
          <xdr:row>16</xdr:row>
          <xdr:rowOff>19050</xdr:rowOff>
        </xdr:from>
        <xdr:to>
          <xdr:col>10</xdr:col>
          <xdr:colOff>0</xdr:colOff>
          <xdr:row>17</xdr:row>
          <xdr:rowOff>6350</xdr:rowOff>
        </xdr:to>
        <xdr:sp macro="" textlink="">
          <xdr:nvSpPr>
            <xdr:cNvPr id="13320" name="Check Box 8" hidden="1">
              <a:extLst>
                <a:ext uri="{63B3BB69-23CF-44E3-9099-C40C66FF867C}">
                  <a14:compatExt spid="_x0000_s13320"/>
                </a:ext>
                <a:ext uri="{FF2B5EF4-FFF2-40B4-BE49-F238E27FC236}">
                  <a16:creationId xmlns:a16="http://schemas.microsoft.com/office/drawing/2014/main" id="{00000000-0008-0000-0000-00000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1524000</xdr:colOff>
          <xdr:row>13</xdr:row>
          <xdr:rowOff>6350</xdr:rowOff>
        </xdr:from>
        <xdr:to>
          <xdr:col>10</xdr:col>
          <xdr:colOff>19050</xdr:colOff>
          <xdr:row>14</xdr:row>
          <xdr:rowOff>19050</xdr:rowOff>
        </xdr:to>
        <xdr:sp macro="" textlink="">
          <xdr:nvSpPr>
            <xdr:cNvPr id="13322" name="Check Box 10" hidden="1">
              <a:extLst>
                <a:ext uri="{63B3BB69-23CF-44E3-9099-C40C66FF867C}">
                  <a14:compatExt spid="_x0000_s13322"/>
                </a:ext>
                <a:ext uri="{FF2B5EF4-FFF2-40B4-BE49-F238E27FC236}">
                  <a16:creationId xmlns:a16="http://schemas.microsoft.com/office/drawing/2014/main" id="{00000000-0008-0000-0000-00000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3E5C8-8821-4FFE-8F4C-0B9AD620EC48}">
  <sheetPr>
    <tabColor theme="9"/>
  </sheetPr>
  <dimension ref="B1:J130"/>
  <sheetViews>
    <sheetView showGridLines="0" tabSelected="1" zoomScaleNormal="100" workbookViewId="0">
      <selection activeCell="E4" sqref="E4:J4"/>
    </sheetView>
  </sheetViews>
  <sheetFormatPr defaultColWidth="9.1796875" defaultRowHeight="14.5"/>
  <cols>
    <col min="1" max="2" width="4.7265625" style="17" customWidth="1"/>
    <col min="3" max="3" width="14.36328125" style="17" customWidth="1"/>
    <col min="4" max="4" width="46.453125" style="17" customWidth="1"/>
    <col min="5" max="5" width="7.453125" style="17" customWidth="1"/>
    <col min="6" max="6" width="11.08984375" style="17" customWidth="1"/>
    <col min="7" max="7" width="22" style="17" customWidth="1"/>
    <col min="8" max="10" width="20.1796875" style="17" customWidth="1"/>
    <col min="11" max="16384" width="9.1796875" style="17"/>
  </cols>
  <sheetData>
    <row r="1" spans="2:10" ht="15" thickBot="1"/>
    <row r="2" spans="2:10" ht="42" customHeight="1" thickBot="1">
      <c r="B2" s="105" t="s">
        <v>84</v>
      </c>
      <c r="C2" s="106"/>
      <c r="D2" s="106"/>
      <c r="E2" s="106"/>
      <c r="F2" s="106"/>
      <c r="G2" s="106"/>
      <c r="H2" s="106"/>
      <c r="I2" s="106"/>
      <c r="J2" s="107"/>
    </row>
    <row r="3" spans="2:10" ht="15" thickBot="1">
      <c r="B3" s="86"/>
      <c r="C3" s="86"/>
      <c r="D3" s="86"/>
      <c r="E3" s="86"/>
      <c r="F3" s="86"/>
      <c r="G3" s="86"/>
      <c r="H3" s="86"/>
      <c r="I3" s="86"/>
      <c r="J3" s="87"/>
    </row>
    <row r="4" spans="2:10" ht="14.5" customHeight="1">
      <c r="B4" s="108" t="s">
        <v>0</v>
      </c>
      <c r="C4" s="109"/>
      <c r="D4" s="109"/>
      <c r="E4" s="99"/>
      <c r="F4" s="100"/>
      <c r="G4" s="100"/>
      <c r="H4" s="100"/>
      <c r="I4" s="100"/>
      <c r="J4" s="101"/>
    </row>
    <row r="5" spans="2:10">
      <c r="B5" s="88" t="s">
        <v>1</v>
      </c>
      <c r="C5" s="89"/>
      <c r="D5" s="89"/>
      <c r="E5" s="78"/>
      <c r="F5" s="79"/>
      <c r="G5" s="79"/>
      <c r="H5" s="79"/>
      <c r="I5" s="79"/>
      <c r="J5" s="80"/>
    </row>
    <row r="6" spans="2:10">
      <c r="B6" s="88" t="s">
        <v>2</v>
      </c>
      <c r="C6" s="89"/>
      <c r="D6" s="89"/>
      <c r="E6" s="78"/>
      <c r="F6" s="79"/>
      <c r="G6" s="79"/>
      <c r="H6" s="79"/>
      <c r="I6" s="79"/>
      <c r="J6" s="80"/>
    </row>
    <row r="7" spans="2:10">
      <c r="B7" s="88" t="s">
        <v>3</v>
      </c>
      <c r="C7" s="89"/>
      <c r="D7" s="89"/>
      <c r="E7" s="78"/>
      <c r="F7" s="79"/>
      <c r="G7" s="79"/>
      <c r="H7" s="79"/>
      <c r="I7" s="79"/>
      <c r="J7" s="80"/>
    </row>
    <row r="8" spans="2:10">
      <c r="B8" s="88" t="s">
        <v>4</v>
      </c>
      <c r="C8" s="89"/>
      <c r="D8" s="89"/>
      <c r="E8" s="78"/>
      <c r="F8" s="79"/>
      <c r="G8" s="79"/>
      <c r="H8" s="79"/>
      <c r="I8" s="79"/>
      <c r="J8" s="80"/>
    </row>
    <row r="9" spans="2:10">
      <c r="B9" s="88" t="s">
        <v>5</v>
      </c>
      <c r="C9" s="89"/>
      <c r="D9" s="89"/>
      <c r="E9" s="78"/>
      <c r="F9" s="79"/>
      <c r="G9" s="79"/>
      <c r="H9" s="79"/>
      <c r="I9" s="79"/>
      <c r="J9" s="80"/>
    </row>
    <row r="10" spans="2:10" ht="15" thickBot="1">
      <c r="B10" s="90" t="s">
        <v>6</v>
      </c>
      <c r="C10" s="91"/>
      <c r="D10" s="91"/>
      <c r="E10" s="83" t="s">
        <v>43</v>
      </c>
      <c r="F10" s="84"/>
      <c r="G10" s="85"/>
      <c r="H10" s="102"/>
      <c r="I10" s="103"/>
      <c r="J10" s="104"/>
    </row>
    <row r="11" spans="2:10" ht="15" thickBot="1">
      <c r="B11" s="86"/>
      <c r="C11" s="86"/>
      <c r="D11" s="86"/>
      <c r="E11" s="86"/>
      <c r="F11" s="86"/>
      <c r="G11" s="86"/>
      <c r="H11" s="86"/>
      <c r="I11" s="86"/>
      <c r="J11" s="87"/>
    </row>
    <row r="12" spans="2:10" ht="30" customHeight="1">
      <c r="B12" s="75" t="s">
        <v>7</v>
      </c>
      <c r="C12" s="76"/>
      <c r="D12" s="76"/>
      <c r="E12" s="76"/>
      <c r="F12" s="76"/>
      <c r="G12" s="76"/>
      <c r="H12" s="76"/>
      <c r="I12" s="76"/>
      <c r="J12" s="77"/>
    </row>
    <row r="13" spans="2:10" ht="31.5" customHeight="1">
      <c r="B13" s="112" t="s">
        <v>51</v>
      </c>
      <c r="C13" s="113"/>
      <c r="D13" s="113"/>
      <c r="E13" s="113"/>
      <c r="F13" s="113"/>
      <c r="G13" s="113"/>
      <c r="H13" s="110"/>
      <c r="I13" s="110"/>
      <c r="J13" s="111"/>
    </row>
    <row r="14" spans="2:10" ht="31.5" customHeight="1">
      <c r="B14" s="88" t="s">
        <v>8</v>
      </c>
      <c r="C14" s="89"/>
      <c r="D14" s="89"/>
      <c r="E14" s="89"/>
      <c r="F14" s="89"/>
      <c r="G14" s="89"/>
      <c r="H14" s="114"/>
      <c r="I14" s="114"/>
      <c r="J14" s="115"/>
    </row>
    <row r="15" spans="2:10" ht="30" customHeight="1">
      <c r="B15" s="88" t="s">
        <v>9</v>
      </c>
      <c r="C15" s="89"/>
      <c r="D15" s="89"/>
      <c r="E15" s="89"/>
      <c r="F15" s="89"/>
      <c r="G15" s="89"/>
      <c r="H15" s="114"/>
      <c r="I15" s="114"/>
      <c r="J15" s="115"/>
    </row>
    <row r="16" spans="2:10" ht="30" customHeight="1">
      <c r="B16" s="88" t="s">
        <v>10</v>
      </c>
      <c r="C16" s="89"/>
      <c r="D16" s="89"/>
      <c r="E16" s="89"/>
      <c r="F16" s="89"/>
      <c r="G16" s="89"/>
      <c r="H16" s="114"/>
      <c r="I16" s="114"/>
      <c r="J16" s="115"/>
    </row>
    <row r="17" spans="2:10" ht="32" customHeight="1" thickBot="1">
      <c r="B17" s="90" t="s">
        <v>53</v>
      </c>
      <c r="C17" s="91"/>
      <c r="D17" s="91"/>
      <c r="E17" s="91"/>
      <c r="F17" s="91"/>
      <c r="G17" s="91"/>
      <c r="H17" s="116"/>
      <c r="I17" s="116"/>
      <c r="J17" s="117"/>
    </row>
    <row r="18" spans="2:10" ht="15" thickBot="1">
      <c r="B18" s="86"/>
      <c r="C18" s="86"/>
      <c r="D18" s="86"/>
      <c r="E18" s="86"/>
      <c r="F18" s="86"/>
      <c r="G18" s="86"/>
      <c r="H18" s="86"/>
      <c r="I18" s="86"/>
      <c r="J18" s="87"/>
    </row>
    <row r="19" spans="2:10" ht="21">
      <c r="B19" s="118" t="s">
        <v>42</v>
      </c>
      <c r="C19" s="119"/>
      <c r="D19" s="119"/>
      <c r="E19" s="81" t="s">
        <v>77</v>
      </c>
      <c r="F19" s="81"/>
      <c r="G19" s="81"/>
      <c r="H19" s="81"/>
      <c r="I19" s="81"/>
      <c r="J19" s="82"/>
    </row>
    <row r="20" spans="2:10" ht="29">
      <c r="B20" s="18" t="s">
        <v>78</v>
      </c>
      <c r="C20" s="19" t="s">
        <v>54</v>
      </c>
      <c r="D20" s="19" t="s">
        <v>11</v>
      </c>
      <c r="E20" s="20" t="s">
        <v>58</v>
      </c>
      <c r="F20" s="20" t="s">
        <v>59</v>
      </c>
      <c r="G20" s="21" t="s">
        <v>60</v>
      </c>
      <c r="H20" s="22" t="s">
        <v>79</v>
      </c>
      <c r="I20" s="21" t="s">
        <v>12</v>
      </c>
      <c r="J20" s="22" t="s">
        <v>61</v>
      </c>
    </row>
    <row r="21" spans="2:10" ht="20.5" customHeight="1">
      <c r="B21" s="23"/>
      <c r="C21" s="29" t="s">
        <v>55</v>
      </c>
      <c r="D21" s="28" t="s">
        <v>56</v>
      </c>
      <c r="E21" s="24"/>
      <c r="F21" s="24"/>
      <c r="G21" s="25"/>
      <c r="H21" s="25"/>
      <c r="I21" s="25"/>
      <c r="J21" s="26"/>
    </row>
    <row r="22" spans="2:10" ht="20.5" customHeight="1" thickBot="1">
      <c r="B22" s="23"/>
      <c r="C22" s="30">
        <v>1</v>
      </c>
      <c r="D22" s="31" t="s">
        <v>57</v>
      </c>
      <c r="E22" s="24"/>
      <c r="F22" s="24"/>
      <c r="G22" s="25"/>
      <c r="H22" s="25"/>
      <c r="I22" s="25"/>
      <c r="J22" s="26"/>
    </row>
    <row r="23" spans="2:10" ht="30" customHeight="1">
      <c r="B23" s="60">
        <v>1</v>
      </c>
      <c r="C23" s="61" t="s">
        <v>85</v>
      </c>
      <c r="D23" s="62" t="s">
        <v>86</v>
      </c>
      <c r="E23" s="61" t="s">
        <v>62</v>
      </c>
      <c r="F23" s="63">
        <v>1</v>
      </c>
      <c r="G23" s="40">
        <v>0</v>
      </c>
      <c r="H23" s="35">
        <f>F23*G23</f>
        <v>0</v>
      </c>
      <c r="I23" s="35">
        <f t="shared" ref="I23:I86" si="0">IF(E$10="Som platcom DPH",H23*0.23,0)</f>
        <v>0</v>
      </c>
      <c r="J23" s="36">
        <f t="shared" ref="J23:J86" si="1">SUM(H23+I23)</f>
        <v>0</v>
      </c>
    </row>
    <row r="24" spans="2:10">
      <c r="B24" s="51"/>
      <c r="C24" s="52"/>
      <c r="D24" s="53" t="s">
        <v>87</v>
      </c>
      <c r="E24" s="52"/>
      <c r="F24" s="54">
        <v>1</v>
      </c>
      <c r="G24" s="59"/>
      <c r="H24" s="34"/>
      <c r="I24" s="34"/>
      <c r="J24" s="37"/>
    </row>
    <row r="25" spans="2:10" ht="30" customHeight="1">
      <c r="B25" s="43">
        <v>2</v>
      </c>
      <c r="C25" s="44" t="s">
        <v>88</v>
      </c>
      <c r="D25" s="45" t="s">
        <v>89</v>
      </c>
      <c r="E25" s="44" t="s">
        <v>62</v>
      </c>
      <c r="F25" s="46">
        <v>11.5</v>
      </c>
      <c r="G25" s="41">
        <v>0</v>
      </c>
      <c r="H25" s="34">
        <f t="shared" ref="H25:H86" si="2">F25*G25</f>
        <v>0</v>
      </c>
      <c r="I25" s="34">
        <f t="shared" si="0"/>
        <v>0</v>
      </c>
      <c r="J25" s="37">
        <f t="shared" si="1"/>
        <v>0</v>
      </c>
    </row>
    <row r="26" spans="2:10" ht="30" customHeight="1">
      <c r="B26" s="43">
        <v>3</v>
      </c>
      <c r="C26" s="44" t="s">
        <v>90</v>
      </c>
      <c r="D26" s="45" t="s">
        <v>91</v>
      </c>
      <c r="E26" s="44" t="s">
        <v>62</v>
      </c>
      <c r="F26" s="46">
        <v>44.5</v>
      </c>
      <c r="G26" s="41">
        <v>0</v>
      </c>
      <c r="H26" s="34">
        <f t="shared" si="2"/>
        <v>0</v>
      </c>
      <c r="I26" s="34">
        <f t="shared" si="0"/>
        <v>0</v>
      </c>
      <c r="J26" s="37">
        <f t="shared" si="1"/>
        <v>0</v>
      </c>
    </row>
    <row r="27" spans="2:10">
      <c r="B27" s="51"/>
      <c r="C27" s="52"/>
      <c r="D27" s="53" t="s">
        <v>92</v>
      </c>
      <c r="E27" s="52"/>
      <c r="F27" s="54">
        <v>13.5</v>
      </c>
      <c r="G27" s="59"/>
      <c r="H27" s="34"/>
      <c r="I27" s="34"/>
      <c r="J27" s="37"/>
    </row>
    <row r="28" spans="2:10" ht="14" customHeight="1">
      <c r="B28" s="51"/>
      <c r="C28" s="52"/>
      <c r="D28" s="53" t="s">
        <v>93</v>
      </c>
      <c r="E28" s="52"/>
      <c r="F28" s="54">
        <v>31</v>
      </c>
      <c r="G28" s="59"/>
      <c r="H28" s="34"/>
      <c r="I28" s="34"/>
      <c r="J28" s="37"/>
    </row>
    <row r="29" spans="2:10">
      <c r="B29" s="64"/>
      <c r="C29" s="65"/>
      <c r="D29" s="66" t="s">
        <v>94</v>
      </c>
      <c r="E29" s="65"/>
      <c r="F29" s="67">
        <v>44.5</v>
      </c>
      <c r="G29" s="59"/>
      <c r="H29" s="34"/>
      <c r="I29" s="34"/>
      <c r="J29" s="37"/>
    </row>
    <row r="30" spans="2:10" ht="30" customHeight="1">
      <c r="B30" s="43">
        <v>4</v>
      </c>
      <c r="C30" s="44" t="s">
        <v>95</v>
      </c>
      <c r="D30" s="45" t="s">
        <v>96</v>
      </c>
      <c r="E30" s="44" t="s">
        <v>62</v>
      </c>
      <c r="F30" s="46">
        <v>13.5</v>
      </c>
      <c r="G30" s="41">
        <v>0</v>
      </c>
      <c r="H30" s="34">
        <f t="shared" si="2"/>
        <v>0</v>
      </c>
      <c r="I30" s="34">
        <f t="shared" si="0"/>
        <v>0</v>
      </c>
      <c r="J30" s="37">
        <f t="shared" si="1"/>
        <v>0</v>
      </c>
    </row>
    <row r="31" spans="2:10">
      <c r="B31" s="51"/>
      <c r="C31" s="52"/>
      <c r="D31" s="53" t="s">
        <v>97</v>
      </c>
      <c r="E31" s="52"/>
      <c r="F31" s="54">
        <v>13.5</v>
      </c>
      <c r="G31" s="59"/>
      <c r="H31" s="34"/>
      <c r="I31" s="34"/>
      <c r="J31" s="37"/>
    </row>
    <row r="32" spans="2:10" ht="30" customHeight="1">
      <c r="B32" s="43">
        <v>5</v>
      </c>
      <c r="C32" s="44" t="s">
        <v>63</v>
      </c>
      <c r="D32" s="45" t="s">
        <v>98</v>
      </c>
      <c r="E32" s="44" t="s">
        <v>62</v>
      </c>
      <c r="F32" s="46">
        <v>13.5</v>
      </c>
      <c r="G32" s="41">
        <v>0</v>
      </c>
      <c r="H32" s="34">
        <f t="shared" si="2"/>
        <v>0</v>
      </c>
      <c r="I32" s="34">
        <f t="shared" si="0"/>
        <v>0</v>
      </c>
      <c r="J32" s="37">
        <f t="shared" si="1"/>
        <v>0</v>
      </c>
    </row>
    <row r="33" spans="2:10">
      <c r="B33" s="51"/>
      <c r="C33" s="52"/>
      <c r="D33" s="53" t="s">
        <v>97</v>
      </c>
      <c r="E33" s="52"/>
      <c r="F33" s="54">
        <v>13.5</v>
      </c>
      <c r="G33" s="59"/>
      <c r="H33" s="34"/>
      <c r="I33" s="34"/>
      <c r="J33" s="37"/>
    </row>
    <row r="34" spans="2:10" ht="30" customHeight="1">
      <c r="B34" s="43">
        <v>6</v>
      </c>
      <c r="C34" s="44" t="s">
        <v>99</v>
      </c>
      <c r="D34" s="45" t="s">
        <v>100</v>
      </c>
      <c r="E34" s="44" t="s">
        <v>62</v>
      </c>
      <c r="F34" s="46">
        <v>59</v>
      </c>
      <c r="G34" s="41">
        <v>0</v>
      </c>
      <c r="H34" s="34">
        <f t="shared" si="2"/>
        <v>0</v>
      </c>
      <c r="I34" s="34">
        <f t="shared" si="0"/>
        <v>0</v>
      </c>
      <c r="J34" s="37">
        <f t="shared" si="1"/>
        <v>0</v>
      </c>
    </row>
    <row r="35" spans="2:10">
      <c r="B35" s="51"/>
      <c r="C35" s="52"/>
      <c r="D35" s="53" t="s">
        <v>93</v>
      </c>
      <c r="E35" s="52"/>
      <c r="F35" s="54">
        <v>31</v>
      </c>
      <c r="G35" s="59"/>
      <c r="H35" s="34"/>
      <c r="I35" s="34"/>
      <c r="J35" s="37"/>
    </row>
    <row r="36" spans="2:10">
      <c r="B36" s="51"/>
      <c r="C36" s="52"/>
      <c r="D36" s="53" t="s">
        <v>101</v>
      </c>
      <c r="E36" s="52"/>
      <c r="F36" s="54">
        <v>28</v>
      </c>
      <c r="G36" s="59"/>
      <c r="H36" s="34"/>
      <c r="I36" s="34"/>
      <c r="J36" s="37"/>
    </row>
    <row r="37" spans="2:10">
      <c r="B37" s="64"/>
      <c r="C37" s="65"/>
      <c r="D37" s="66" t="s">
        <v>94</v>
      </c>
      <c r="E37" s="65"/>
      <c r="F37" s="67">
        <v>59</v>
      </c>
      <c r="G37" s="59"/>
      <c r="H37" s="34"/>
      <c r="I37" s="34"/>
      <c r="J37" s="37"/>
    </row>
    <row r="38" spans="2:10" ht="30" customHeight="1">
      <c r="B38" s="43">
        <v>7</v>
      </c>
      <c r="C38" s="44" t="s">
        <v>102</v>
      </c>
      <c r="D38" s="45" t="s">
        <v>103</v>
      </c>
      <c r="E38" s="44" t="s">
        <v>62</v>
      </c>
      <c r="F38" s="46">
        <v>51.9</v>
      </c>
      <c r="G38" s="41">
        <v>0</v>
      </c>
      <c r="H38" s="34">
        <f t="shared" si="2"/>
        <v>0</v>
      </c>
      <c r="I38" s="34">
        <f t="shared" si="0"/>
        <v>0</v>
      </c>
      <c r="J38" s="37">
        <f t="shared" si="1"/>
        <v>0</v>
      </c>
    </row>
    <row r="39" spans="2:10" ht="30" customHeight="1">
      <c r="B39" s="43">
        <v>8</v>
      </c>
      <c r="C39" s="44" t="s">
        <v>104</v>
      </c>
      <c r="D39" s="45" t="s">
        <v>105</v>
      </c>
      <c r="E39" s="44" t="s">
        <v>62</v>
      </c>
      <c r="F39" s="46">
        <v>62.7</v>
      </c>
      <c r="G39" s="41">
        <v>0</v>
      </c>
      <c r="H39" s="34">
        <f t="shared" si="2"/>
        <v>0</v>
      </c>
      <c r="I39" s="34">
        <f t="shared" si="0"/>
        <v>0</v>
      </c>
      <c r="J39" s="37">
        <f t="shared" si="1"/>
        <v>0</v>
      </c>
    </row>
    <row r="40" spans="2:10" ht="30" customHeight="1">
      <c r="B40" s="43">
        <v>9</v>
      </c>
      <c r="C40" s="44" t="s">
        <v>106</v>
      </c>
      <c r="D40" s="45" t="s">
        <v>107</v>
      </c>
      <c r="E40" s="44" t="s">
        <v>64</v>
      </c>
      <c r="F40" s="46">
        <v>13.4</v>
      </c>
      <c r="G40" s="41">
        <v>0</v>
      </c>
      <c r="H40" s="34">
        <f t="shared" si="2"/>
        <v>0</v>
      </c>
      <c r="I40" s="34">
        <f t="shared" si="0"/>
        <v>0</v>
      </c>
      <c r="J40" s="37">
        <f t="shared" si="1"/>
        <v>0</v>
      </c>
    </row>
    <row r="41" spans="2:10" ht="30" customHeight="1">
      <c r="B41" s="43">
        <v>10</v>
      </c>
      <c r="C41" s="44" t="s">
        <v>108</v>
      </c>
      <c r="D41" s="45" t="s">
        <v>109</v>
      </c>
      <c r="E41" s="44" t="s">
        <v>64</v>
      </c>
      <c r="F41" s="46">
        <v>7.5</v>
      </c>
      <c r="G41" s="41">
        <v>0</v>
      </c>
      <c r="H41" s="34">
        <f t="shared" si="2"/>
        <v>0</v>
      </c>
      <c r="I41" s="34">
        <f t="shared" si="0"/>
        <v>0</v>
      </c>
      <c r="J41" s="37">
        <f t="shared" si="1"/>
        <v>0</v>
      </c>
    </row>
    <row r="42" spans="2:10">
      <c r="B42" s="51"/>
      <c r="C42" s="52"/>
      <c r="D42" s="53" t="s">
        <v>110</v>
      </c>
      <c r="E42" s="52"/>
      <c r="F42" s="54">
        <v>7.5</v>
      </c>
      <c r="G42" s="59"/>
      <c r="H42" s="34"/>
      <c r="I42" s="34"/>
      <c r="J42" s="37"/>
    </row>
    <row r="43" spans="2:10" ht="30" customHeight="1">
      <c r="B43" s="43">
        <v>11</v>
      </c>
      <c r="C43" s="44" t="s">
        <v>111</v>
      </c>
      <c r="D43" s="45" t="s">
        <v>112</v>
      </c>
      <c r="E43" s="44" t="s">
        <v>65</v>
      </c>
      <c r="F43" s="46">
        <v>15.7</v>
      </c>
      <c r="G43" s="41">
        <v>0</v>
      </c>
      <c r="H43" s="34">
        <f t="shared" si="2"/>
        <v>0</v>
      </c>
      <c r="I43" s="34">
        <f t="shared" si="0"/>
        <v>0</v>
      </c>
      <c r="J43" s="37">
        <f t="shared" si="1"/>
        <v>0</v>
      </c>
    </row>
    <row r="44" spans="2:10" ht="30" customHeight="1">
      <c r="B44" s="43">
        <v>12</v>
      </c>
      <c r="C44" s="44" t="s">
        <v>66</v>
      </c>
      <c r="D44" s="45" t="s">
        <v>113</v>
      </c>
      <c r="E44" s="44" t="s">
        <v>65</v>
      </c>
      <c r="F44" s="46">
        <v>15.7</v>
      </c>
      <c r="G44" s="41">
        <v>0</v>
      </c>
      <c r="H44" s="34">
        <f t="shared" si="2"/>
        <v>0</v>
      </c>
      <c r="I44" s="34">
        <f t="shared" si="0"/>
        <v>0</v>
      </c>
      <c r="J44" s="37">
        <f t="shared" si="1"/>
        <v>0</v>
      </c>
    </row>
    <row r="45" spans="2:10">
      <c r="B45" s="51"/>
      <c r="C45" s="52"/>
      <c r="D45" s="53" t="s">
        <v>114</v>
      </c>
      <c r="E45" s="52"/>
      <c r="F45" s="54">
        <v>4.5</v>
      </c>
      <c r="G45" s="59"/>
      <c r="H45" s="34"/>
      <c r="I45" s="34"/>
      <c r="J45" s="37"/>
    </row>
    <row r="46" spans="2:10">
      <c r="B46" s="51"/>
      <c r="C46" s="52"/>
      <c r="D46" s="53" t="s">
        <v>115</v>
      </c>
      <c r="E46" s="52"/>
      <c r="F46" s="54">
        <v>11.2</v>
      </c>
      <c r="G46" s="59"/>
      <c r="H46" s="34"/>
      <c r="I46" s="34"/>
      <c r="J46" s="37"/>
    </row>
    <row r="47" spans="2:10">
      <c r="B47" s="64"/>
      <c r="C47" s="65"/>
      <c r="D47" s="66" t="s">
        <v>94</v>
      </c>
      <c r="E47" s="65"/>
      <c r="F47" s="67">
        <v>15.7</v>
      </c>
      <c r="G47" s="59"/>
      <c r="H47" s="34"/>
      <c r="I47" s="34"/>
      <c r="J47" s="37"/>
    </row>
    <row r="48" spans="2:10" ht="30" customHeight="1">
      <c r="B48" s="43">
        <v>13</v>
      </c>
      <c r="C48" s="44" t="s">
        <v>116</v>
      </c>
      <c r="D48" s="45" t="s">
        <v>117</v>
      </c>
      <c r="E48" s="44" t="s">
        <v>65</v>
      </c>
      <c r="F48" s="46">
        <v>15.7</v>
      </c>
      <c r="G48" s="41">
        <v>0</v>
      </c>
      <c r="H48" s="34">
        <f t="shared" si="2"/>
        <v>0</v>
      </c>
      <c r="I48" s="34">
        <f t="shared" si="0"/>
        <v>0</v>
      </c>
      <c r="J48" s="37">
        <f t="shared" si="1"/>
        <v>0</v>
      </c>
    </row>
    <row r="49" spans="2:10" ht="30" customHeight="1">
      <c r="B49" s="43">
        <v>14</v>
      </c>
      <c r="C49" s="44" t="s">
        <v>118</v>
      </c>
      <c r="D49" s="45" t="s">
        <v>119</v>
      </c>
      <c r="E49" s="44" t="s">
        <v>62</v>
      </c>
      <c r="F49" s="46">
        <v>11.5</v>
      </c>
      <c r="G49" s="41">
        <v>0</v>
      </c>
      <c r="H49" s="34">
        <f t="shared" si="2"/>
        <v>0</v>
      </c>
      <c r="I49" s="34">
        <f t="shared" si="0"/>
        <v>0</v>
      </c>
      <c r="J49" s="37">
        <f t="shared" si="1"/>
        <v>0</v>
      </c>
    </row>
    <row r="50" spans="2:10" ht="30" customHeight="1">
      <c r="B50" s="43">
        <v>15</v>
      </c>
      <c r="C50" s="44" t="s">
        <v>120</v>
      </c>
      <c r="D50" s="45" t="s">
        <v>121</v>
      </c>
      <c r="E50" s="44" t="s">
        <v>67</v>
      </c>
      <c r="F50" s="46">
        <v>10.458</v>
      </c>
      <c r="G50" s="41">
        <v>0</v>
      </c>
      <c r="H50" s="34">
        <f t="shared" si="2"/>
        <v>0</v>
      </c>
      <c r="I50" s="34">
        <f t="shared" si="0"/>
        <v>0</v>
      </c>
      <c r="J50" s="37">
        <f t="shared" si="1"/>
        <v>0</v>
      </c>
    </row>
    <row r="51" spans="2:10" ht="30" customHeight="1">
      <c r="B51" s="43">
        <v>16</v>
      </c>
      <c r="C51" s="44" t="s">
        <v>68</v>
      </c>
      <c r="D51" s="45" t="s">
        <v>122</v>
      </c>
      <c r="E51" s="44" t="s">
        <v>65</v>
      </c>
      <c r="F51" s="46">
        <v>8.9</v>
      </c>
      <c r="G51" s="41">
        <v>0</v>
      </c>
      <c r="H51" s="34">
        <f t="shared" si="2"/>
        <v>0</v>
      </c>
      <c r="I51" s="34">
        <f t="shared" si="0"/>
        <v>0</v>
      </c>
      <c r="J51" s="37">
        <f t="shared" si="1"/>
        <v>0</v>
      </c>
    </row>
    <row r="52" spans="2:10">
      <c r="B52" s="51"/>
      <c r="C52" s="52"/>
      <c r="D52" s="53" t="s">
        <v>123</v>
      </c>
      <c r="E52" s="52"/>
      <c r="F52" s="54">
        <v>6.1</v>
      </c>
      <c r="G52" s="59"/>
      <c r="H52" s="34"/>
      <c r="I52" s="34"/>
      <c r="J52" s="37"/>
    </row>
    <row r="53" spans="2:10">
      <c r="B53" s="51"/>
      <c r="C53" s="52"/>
      <c r="D53" s="53" t="s">
        <v>124</v>
      </c>
      <c r="E53" s="52"/>
      <c r="F53" s="54">
        <v>2.8</v>
      </c>
      <c r="G53" s="59"/>
      <c r="H53" s="34"/>
      <c r="I53" s="34"/>
      <c r="J53" s="37"/>
    </row>
    <row r="54" spans="2:10">
      <c r="B54" s="64"/>
      <c r="C54" s="65"/>
      <c r="D54" s="66" t="s">
        <v>94</v>
      </c>
      <c r="E54" s="65"/>
      <c r="F54" s="67">
        <v>8.9</v>
      </c>
      <c r="G54" s="59"/>
      <c r="H54" s="34"/>
      <c r="I54" s="34"/>
      <c r="J54" s="37"/>
    </row>
    <row r="55" spans="2:10" ht="30" customHeight="1">
      <c r="B55" s="43">
        <v>17</v>
      </c>
      <c r="C55" s="44" t="s">
        <v>125</v>
      </c>
      <c r="D55" s="45" t="s">
        <v>126</v>
      </c>
      <c r="E55" s="44" t="s">
        <v>62</v>
      </c>
      <c r="F55" s="46">
        <v>22.5</v>
      </c>
      <c r="G55" s="41">
        <v>0</v>
      </c>
      <c r="H55" s="34">
        <f t="shared" si="2"/>
        <v>0</v>
      </c>
      <c r="I55" s="34">
        <f t="shared" si="0"/>
        <v>0</v>
      </c>
      <c r="J55" s="37">
        <f t="shared" si="1"/>
        <v>0</v>
      </c>
    </row>
    <row r="56" spans="2:10" ht="30" customHeight="1">
      <c r="B56" s="43">
        <v>18</v>
      </c>
      <c r="C56" s="44" t="s">
        <v>127</v>
      </c>
      <c r="D56" s="45" t="s">
        <v>128</v>
      </c>
      <c r="E56" s="44" t="s">
        <v>62</v>
      </c>
      <c r="F56" s="46">
        <v>34</v>
      </c>
      <c r="G56" s="41">
        <v>0</v>
      </c>
      <c r="H56" s="34">
        <f t="shared" si="2"/>
        <v>0</v>
      </c>
      <c r="I56" s="34">
        <f t="shared" si="0"/>
        <v>0</v>
      </c>
      <c r="J56" s="37">
        <f t="shared" si="1"/>
        <v>0</v>
      </c>
    </row>
    <row r="57" spans="2:10">
      <c r="B57" s="51"/>
      <c r="C57" s="52"/>
      <c r="D57" s="53" t="s">
        <v>129</v>
      </c>
      <c r="E57" s="52"/>
      <c r="F57" s="54">
        <v>30</v>
      </c>
      <c r="G57" s="59"/>
      <c r="H57" s="34"/>
      <c r="I57" s="34"/>
      <c r="J57" s="37"/>
    </row>
    <row r="58" spans="2:10">
      <c r="B58" s="51"/>
      <c r="C58" s="52"/>
      <c r="D58" s="53" t="s">
        <v>130</v>
      </c>
      <c r="E58" s="52"/>
      <c r="F58" s="54">
        <v>4</v>
      </c>
      <c r="G58" s="59"/>
      <c r="H58" s="34"/>
      <c r="I58" s="34"/>
      <c r="J58" s="37"/>
    </row>
    <row r="59" spans="2:10" ht="15.5" customHeight="1">
      <c r="B59" s="64"/>
      <c r="C59" s="65"/>
      <c r="D59" s="66" t="s">
        <v>94</v>
      </c>
      <c r="E59" s="65"/>
      <c r="F59" s="67">
        <v>34</v>
      </c>
      <c r="G59" s="59"/>
      <c r="H59" s="34"/>
      <c r="I59" s="34"/>
      <c r="J59" s="37"/>
    </row>
    <row r="60" spans="2:10" ht="30" customHeight="1">
      <c r="B60" s="43">
        <v>19</v>
      </c>
      <c r="C60" s="44" t="s">
        <v>131</v>
      </c>
      <c r="D60" s="45" t="s">
        <v>132</v>
      </c>
      <c r="E60" s="44" t="s">
        <v>62</v>
      </c>
      <c r="F60" s="46">
        <v>22.5</v>
      </c>
      <c r="G60" s="41">
        <v>0</v>
      </c>
      <c r="H60" s="34">
        <f t="shared" si="2"/>
        <v>0</v>
      </c>
      <c r="I60" s="34">
        <f t="shared" si="0"/>
        <v>0</v>
      </c>
      <c r="J60" s="37">
        <f t="shared" si="1"/>
        <v>0</v>
      </c>
    </row>
    <row r="61" spans="2:10" ht="30" customHeight="1">
      <c r="B61" s="43">
        <v>20</v>
      </c>
      <c r="C61" s="44" t="s">
        <v>133</v>
      </c>
      <c r="D61" s="45" t="s">
        <v>134</v>
      </c>
      <c r="E61" s="44" t="s">
        <v>64</v>
      </c>
      <c r="F61" s="46">
        <v>2</v>
      </c>
      <c r="G61" s="41">
        <v>0</v>
      </c>
      <c r="H61" s="34">
        <f t="shared" si="2"/>
        <v>0</v>
      </c>
      <c r="I61" s="34">
        <f t="shared" si="0"/>
        <v>0</v>
      </c>
      <c r="J61" s="37">
        <f t="shared" si="1"/>
        <v>0</v>
      </c>
    </row>
    <row r="62" spans="2:10" ht="30" customHeight="1">
      <c r="B62" s="55">
        <v>21</v>
      </c>
      <c r="C62" s="56" t="s">
        <v>135</v>
      </c>
      <c r="D62" s="57" t="s">
        <v>136</v>
      </c>
      <c r="E62" s="56" t="s">
        <v>65</v>
      </c>
      <c r="F62" s="58">
        <v>0.32</v>
      </c>
      <c r="G62" s="41">
        <v>0</v>
      </c>
      <c r="H62" s="34">
        <f t="shared" si="2"/>
        <v>0</v>
      </c>
      <c r="I62" s="34">
        <f t="shared" si="0"/>
        <v>0</v>
      </c>
      <c r="J62" s="37">
        <f t="shared" si="1"/>
        <v>0</v>
      </c>
    </row>
    <row r="63" spans="2:10">
      <c r="B63" s="51"/>
      <c r="C63" s="52"/>
      <c r="D63" s="53" t="s">
        <v>137</v>
      </c>
      <c r="E63" s="52"/>
      <c r="F63" s="54">
        <v>0.32</v>
      </c>
      <c r="G63" s="59"/>
      <c r="H63" s="34"/>
      <c r="I63" s="34"/>
      <c r="J63" s="37"/>
    </row>
    <row r="64" spans="2:10" ht="30" customHeight="1">
      <c r="B64" s="43">
        <v>22</v>
      </c>
      <c r="C64" s="44" t="s">
        <v>138</v>
      </c>
      <c r="D64" s="45" t="s">
        <v>139</v>
      </c>
      <c r="E64" s="44" t="s">
        <v>62</v>
      </c>
      <c r="F64" s="46">
        <v>4</v>
      </c>
      <c r="G64" s="41">
        <v>0</v>
      </c>
      <c r="H64" s="34">
        <f t="shared" si="2"/>
        <v>0</v>
      </c>
      <c r="I64" s="34">
        <f t="shared" si="0"/>
        <v>0</v>
      </c>
      <c r="J64" s="37">
        <f t="shared" si="1"/>
        <v>0</v>
      </c>
    </row>
    <row r="65" spans="2:10">
      <c r="B65" s="51"/>
      <c r="C65" s="52"/>
      <c r="D65" s="53" t="s">
        <v>140</v>
      </c>
      <c r="E65" s="52"/>
      <c r="F65" s="54">
        <v>4</v>
      </c>
      <c r="G65" s="59"/>
      <c r="H65" s="34"/>
      <c r="I65" s="34"/>
      <c r="J65" s="37"/>
    </row>
    <row r="66" spans="2:10" ht="30" customHeight="1">
      <c r="B66" s="43">
        <v>23</v>
      </c>
      <c r="C66" s="44" t="s">
        <v>141</v>
      </c>
      <c r="D66" s="45" t="s">
        <v>142</v>
      </c>
      <c r="E66" s="44" t="s">
        <v>65</v>
      </c>
      <c r="F66" s="46">
        <v>2.7</v>
      </c>
      <c r="G66" s="41">
        <v>0</v>
      </c>
      <c r="H66" s="34">
        <f t="shared" si="2"/>
        <v>0</v>
      </c>
      <c r="I66" s="34">
        <f t="shared" si="0"/>
        <v>0</v>
      </c>
      <c r="J66" s="37">
        <f t="shared" si="1"/>
        <v>0</v>
      </c>
    </row>
    <row r="67" spans="2:10">
      <c r="B67" s="51"/>
      <c r="C67" s="52"/>
      <c r="D67" s="53" t="s">
        <v>143</v>
      </c>
      <c r="E67" s="52"/>
      <c r="F67" s="54">
        <v>2.7</v>
      </c>
      <c r="G67" s="59"/>
      <c r="H67" s="34"/>
      <c r="I67" s="34"/>
      <c r="J67" s="37"/>
    </row>
    <row r="68" spans="2:10" ht="30" customHeight="1">
      <c r="B68" s="55">
        <v>24</v>
      </c>
      <c r="C68" s="56" t="s">
        <v>144</v>
      </c>
      <c r="D68" s="57" t="s">
        <v>145</v>
      </c>
      <c r="E68" s="56" t="s">
        <v>69</v>
      </c>
      <c r="F68" s="58">
        <v>2</v>
      </c>
      <c r="G68" s="41">
        <v>0</v>
      </c>
      <c r="H68" s="34">
        <f t="shared" si="2"/>
        <v>0</v>
      </c>
      <c r="I68" s="34">
        <f t="shared" si="0"/>
        <v>0</v>
      </c>
      <c r="J68" s="37">
        <f t="shared" si="1"/>
        <v>0</v>
      </c>
    </row>
    <row r="69" spans="2:10" ht="30" customHeight="1">
      <c r="B69" s="55">
        <v>25</v>
      </c>
      <c r="C69" s="56" t="s">
        <v>146</v>
      </c>
      <c r="D69" s="57" t="s">
        <v>147</v>
      </c>
      <c r="E69" s="56" t="s">
        <v>69</v>
      </c>
      <c r="F69" s="58">
        <v>2</v>
      </c>
      <c r="G69" s="41">
        <v>0</v>
      </c>
      <c r="H69" s="34">
        <f t="shared" si="2"/>
        <v>0</v>
      </c>
      <c r="I69" s="34">
        <f t="shared" si="0"/>
        <v>0</v>
      </c>
      <c r="J69" s="37">
        <f t="shared" si="1"/>
        <v>0</v>
      </c>
    </row>
    <row r="70" spans="2:10" ht="30" customHeight="1">
      <c r="B70" s="43">
        <v>26</v>
      </c>
      <c r="C70" s="44" t="s">
        <v>148</v>
      </c>
      <c r="D70" s="45" t="s">
        <v>149</v>
      </c>
      <c r="E70" s="44" t="s">
        <v>62</v>
      </c>
      <c r="F70" s="46">
        <v>2.2000000000000002</v>
      </c>
      <c r="G70" s="41">
        <v>0</v>
      </c>
      <c r="H70" s="34">
        <f t="shared" si="2"/>
        <v>0</v>
      </c>
      <c r="I70" s="34">
        <f t="shared" si="0"/>
        <v>0</v>
      </c>
      <c r="J70" s="37">
        <f t="shared" si="1"/>
        <v>0</v>
      </c>
    </row>
    <row r="71" spans="2:10">
      <c r="B71" s="51"/>
      <c r="C71" s="52"/>
      <c r="D71" s="53" t="s">
        <v>150</v>
      </c>
      <c r="E71" s="52"/>
      <c r="F71" s="54">
        <v>2.2000000000000002</v>
      </c>
      <c r="G71" s="59"/>
      <c r="H71" s="34"/>
      <c r="I71" s="34"/>
      <c r="J71" s="37"/>
    </row>
    <row r="72" spans="2:10" ht="30" customHeight="1">
      <c r="B72" s="43">
        <v>27</v>
      </c>
      <c r="C72" s="44" t="s">
        <v>151</v>
      </c>
      <c r="D72" s="45" t="s">
        <v>152</v>
      </c>
      <c r="E72" s="44" t="s">
        <v>62</v>
      </c>
      <c r="F72" s="46">
        <v>3.64</v>
      </c>
      <c r="G72" s="41">
        <v>0</v>
      </c>
      <c r="H72" s="34">
        <f t="shared" si="2"/>
        <v>0</v>
      </c>
      <c r="I72" s="34">
        <f t="shared" si="0"/>
        <v>0</v>
      </c>
      <c r="J72" s="37">
        <f t="shared" si="1"/>
        <v>0</v>
      </c>
    </row>
    <row r="73" spans="2:10">
      <c r="B73" s="51"/>
      <c r="C73" s="52"/>
      <c r="D73" s="53" t="s">
        <v>153</v>
      </c>
      <c r="E73" s="52"/>
      <c r="F73" s="54">
        <v>3.64</v>
      </c>
      <c r="G73" s="59"/>
      <c r="H73" s="34"/>
      <c r="I73" s="34"/>
      <c r="J73" s="37"/>
    </row>
    <row r="74" spans="2:10" ht="30" customHeight="1">
      <c r="B74" s="43">
        <v>28</v>
      </c>
      <c r="C74" s="44" t="s">
        <v>154</v>
      </c>
      <c r="D74" s="45" t="s">
        <v>155</v>
      </c>
      <c r="E74" s="44" t="s">
        <v>62</v>
      </c>
      <c r="F74" s="46">
        <v>30</v>
      </c>
      <c r="G74" s="41">
        <v>0</v>
      </c>
      <c r="H74" s="34">
        <f t="shared" si="2"/>
        <v>0</v>
      </c>
      <c r="I74" s="34">
        <f t="shared" si="0"/>
        <v>0</v>
      </c>
      <c r="J74" s="37">
        <f t="shared" si="1"/>
        <v>0</v>
      </c>
    </row>
    <row r="75" spans="2:10">
      <c r="B75" s="51"/>
      <c r="C75" s="52"/>
      <c r="D75" s="53" t="s">
        <v>129</v>
      </c>
      <c r="E75" s="52"/>
      <c r="F75" s="54">
        <v>30</v>
      </c>
      <c r="G75" s="59"/>
      <c r="H75" s="34"/>
      <c r="I75" s="34"/>
      <c r="J75" s="37"/>
    </row>
    <row r="76" spans="2:10" ht="30" customHeight="1">
      <c r="B76" s="55">
        <v>29</v>
      </c>
      <c r="C76" s="56" t="s">
        <v>156</v>
      </c>
      <c r="D76" s="57" t="s">
        <v>157</v>
      </c>
      <c r="E76" s="56" t="s">
        <v>65</v>
      </c>
      <c r="F76" s="58">
        <v>1</v>
      </c>
      <c r="G76" s="41">
        <v>0</v>
      </c>
      <c r="H76" s="34">
        <f t="shared" si="2"/>
        <v>0</v>
      </c>
      <c r="I76" s="34">
        <f t="shared" si="0"/>
        <v>0</v>
      </c>
      <c r="J76" s="37">
        <f t="shared" si="1"/>
        <v>0</v>
      </c>
    </row>
    <row r="77" spans="2:10">
      <c r="B77" s="51"/>
      <c r="C77" s="52"/>
      <c r="D77" s="53" t="s">
        <v>158</v>
      </c>
      <c r="E77" s="52"/>
      <c r="F77" s="54">
        <v>1</v>
      </c>
      <c r="G77" s="59"/>
      <c r="H77" s="34"/>
      <c r="I77" s="34"/>
      <c r="J77" s="37"/>
    </row>
    <row r="78" spans="2:10" ht="30" customHeight="1">
      <c r="B78" s="43">
        <v>30</v>
      </c>
      <c r="C78" s="44" t="s">
        <v>159</v>
      </c>
      <c r="D78" s="45" t="s">
        <v>160</v>
      </c>
      <c r="E78" s="44" t="s">
        <v>62</v>
      </c>
      <c r="F78" s="46">
        <v>5.3</v>
      </c>
      <c r="G78" s="41">
        <v>0</v>
      </c>
      <c r="H78" s="34">
        <f t="shared" si="2"/>
        <v>0</v>
      </c>
      <c r="I78" s="34">
        <f t="shared" si="0"/>
        <v>0</v>
      </c>
      <c r="J78" s="37">
        <f t="shared" si="1"/>
        <v>0</v>
      </c>
    </row>
    <row r="79" spans="2:10">
      <c r="B79" s="51"/>
      <c r="C79" s="52"/>
      <c r="D79" s="53" t="s">
        <v>161</v>
      </c>
      <c r="E79" s="52"/>
      <c r="F79" s="54">
        <v>5.3</v>
      </c>
      <c r="G79" s="59"/>
      <c r="H79" s="34"/>
      <c r="I79" s="34"/>
      <c r="J79" s="37"/>
    </row>
    <row r="80" spans="2:10" ht="30" customHeight="1">
      <c r="B80" s="43">
        <v>31</v>
      </c>
      <c r="C80" s="44" t="s">
        <v>162</v>
      </c>
      <c r="D80" s="45" t="s">
        <v>163</v>
      </c>
      <c r="E80" s="44" t="s">
        <v>62</v>
      </c>
      <c r="F80" s="46">
        <v>26.4</v>
      </c>
      <c r="G80" s="41">
        <v>0</v>
      </c>
      <c r="H80" s="34">
        <f t="shared" si="2"/>
        <v>0</v>
      </c>
      <c r="I80" s="34">
        <f t="shared" si="0"/>
        <v>0</v>
      </c>
      <c r="J80" s="37">
        <f t="shared" si="1"/>
        <v>0</v>
      </c>
    </row>
    <row r="81" spans="2:10">
      <c r="B81" s="51"/>
      <c r="C81" s="52"/>
      <c r="D81" s="53" t="s">
        <v>164</v>
      </c>
      <c r="E81" s="52"/>
      <c r="F81" s="54">
        <v>26.4</v>
      </c>
      <c r="G81" s="59"/>
      <c r="H81" s="34"/>
      <c r="I81" s="34"/>
      <c r="J81" s="37"/>
    </row>
    <row r="82" spans="2:10" ht="30" customHeight="1">
      <c r="B82" s="43">
        <v>32</v>
      </c>
      <c r="C82" s="44" t="s">
        <v>165</v>
      </c>
      <c r="D82" s="45" t="s">
        <v>166</v>
      </c>
      <c r="E82" s="44" t="s">
        <v>62</v>
      </c>
      <c r="F82" s="46">
        <v>1.3</v>
      </c>
      <c r="G82" s="41">
        <v>0</v>
      </c>
      <c r="H82" s="34">
        <f t="shared" si="2"/>
        <v>0</v>
      </c>
      <c r="I82" s="34">
        <f t="shared" si="0"/>
        <v>0</v>
      </c>
      <c r="J82" s="37">
        <f t="shared" si="1"/>
        <v>0</v>
      </c>
    </row>
    <row r="83" spans="2:10">
      <c r="B83" s="51"/>
      <c r="C83" s="52"/>
      <c r="D83" s="53" t="s">
        <v>167</v>
      </c>
      <c r="E83" s="52"/>
      <c r="F83" s="54">
        <v>1.3</v>
      </c>
      <c r="G83" s="59"/>
      <c r="H83" s="34"/>
      <c r="I83" s="34"/>
      <c r="J83" s="37"/>
    </row>
    <row r="84" spans="2:10" ht="30" customHeight="1">
      <c r="B84" s="43">
        <v>33</v>
      </c>
      <c r="C84" s="44" t="s">
        <v>168</v>
      </c>
      <c r="D84" s="45" t="s">
        <v>169</v>
      </c>
      <c r="E84" s="44" t="s">
        <v>62</v>
      </c>
      <c r="F84" s="46">
        <v>2.6</v>
      </c>
      <c r="G84" s="41">
        <v>0</v>
      </c>
      <c r="H84" s="34">
        <f t="shared" si="2"/>
        <v>0</v>
      </c>
      <c r="I84" s="34">
        <f t="shared" si="0"/>
        <v>0</v>
      </c>
      <c r="J84" s="37">
        <f t="shared" si="1"/>
        <v>0</v>
      </c>
    </row>
    <row r="85" spans="2:10">
      <c r="B85" s="51"/>
      <c r="C85" s="52"/>
      <c r="D85" s="53" t="s">
        <v>170</v>
      </c>
      <c r="E85" s="52"/>
      <c r="F85" s="54">
        <v>2.6</v>
      </c>
      <c r="G85" s="59"/>
      <c r="H85" s="34"/>
      <c r="I85" s="34"/>
      <c r="J85" s="37"/>
    </row>
    <row r="86" spans="2:10" ht="30" customHeight="1">
      <c r="B86" s="43">
        <v>34</v>
      </c>
      <c r="C86" s="44" t="s">
        <v>171</v>
      </c>
      <c r="D86" s="45" t="s">
        <v>172</v>
      </c>
      <c r="E86" s="44" t="s">
        <v>62</v>
      </c>
      <c r="F86" s="46">
        <v>13.2</v>
      </c>
      <c r="G86" s="41">
        <v>0</v>
      </c>
      <c r="H86" s="34">
        <f t="shared" si="2"/>
        <v>0</v>
      </c>
      <c r="I86" s="34">
        <f t="shared" si="0"/>
        <v>0</v>
      </c>
      <c r="J86" s="37">
        <f t="shared" si="1"/>
        <v>0</v>
      </c>
    </row>
    <row r="87" spans="2:10">
      <c r="B87" s="51"/>
      <c r="C87" s="52"/>
      <c r="D87" s="53" t="s">
        <v>173</v>
      </c>
      <c r="E87" s="52"/>
      <c r="F87" s="54">
        <v>13.2</v>
      </c>
      <c r="G87" s="59"/>
      <c r="H87" s="34"/>
      <c r="I87" s="34"/>
      <c r="J87" s="37"/>
    </row>
    <row r="88" spans="2:10" ht="30" customHeight="1">
      <c r="B88" s="43">
        <v>35</v>
      </c>
      <c r="C88" s="44" t="s">
        <v>70</v>
      </c>
      <c r="D88" s="45" t="s">
        <v>174</v>
      </c>
      <c r="E88" s="44" t="s">
        <v>62</v>
      </c>
      <c r="F88" s="46">
        <v>24</v>
      </c>
      <c r="G88" s="41">
        <v>0</v>
      </c>
      <c r="H88" s="34">
        <f t="shared" ref="H88:H124" si="3">F88*G88</f>
        <v>0</v>
      </c>
      <c r="I88" s="34">
        <f t="shared" ref="I88:I124" si="4">IF(E$10="Som platcom DPH",H88*0.23,0)</f>
        <v>0</v>
      </c>
      <c r="J88" s="37">
        <f t="shared" ref="J88:J124" si="5">SUM(H88+I88)</f>
        <v>0</v>
      </c>
    </row>
    <row r="89" spans="2:10">
      <c r="B89" s="51"/>
      <c r="C89" s="52"/>
      <c r="D89" s="53" t="s">
        <v>175</v>
      </c>
      <c r="E89" s="52"/>
      <c r="F89" s="54">
        <v>24</v>
      </c>
      <c r="G89" s="59"/>
      <c r="H89" s="34"/>
      <c r="I89" s="34"/>
      <c r="J89" s="37"/>
    </row>
    <row r="90" spans="2:10" ht="30" customHeight="1">
      <c r="B90" s="43">
        <v>36</v>
      </c>
      <c r="C90" s="44" t="s">
        <v>176</v>
      </c>
      <c r="D90" s="45" t="s">
        <v>177</v>
      </c>
      <c r="E90" s="44" t="s">
        <v>62</v>
      </c>
      <c r="F90" s="46">
        <v>26.4</v>
      </c>
      <c r="G90" s="41">
        <v>0</v>
      </c>
      <c r="H90" s="34">
        <f t="shared" si="3"/>
        <v>0</v>
      </c>
      <c r="I90" s="34">
        <f t="shared" si="4"/>
        <v>0</v>
      </c>
      <c r="J90" s="37">
        <f t="shared" si="5"/>
        <v>0</v>
      </c>
    </row>
    <row r="91" spans="2:10">
      <c r="B91" s="51"/>
      <c r="C91" s="52"/>
      <c r="D91" s="53" t="s">
        <v>164</v>
      </c>
      <c r="E91" s="52"/>
      <c r="F91" s="54">
        <v>26.4</v>
      </c>
      <c r="G91" s="59"/>
      <c r="H91" s="34"/>
      <c r="I91" s="34"/>
      <c r="J91" s="37"/>
    </row>
    <row r="92" spans="2:10" ht="30" customHeight="1">
      <c r="B92" s="43">
        <v>37</v>
      </c>
      <c r="C92" s="44" t="s">
        <v>178</v>
      </c>
      <c r="D92" s="45" t="s">
        <v>179</v>
      </c>
      <c r="E92" s="44" t="s">
        <v>62</v>
      </c>
      <c r="F92" s="46">
        <v>24</v>
      </c>
      <c r="G92" s="41">
        <v>0</v>
      </c>
      <c r="H92" s="34">
        <f t="shared" si="3"/>
        <v>0</v>
      </c>
      <c r="I92" s="34">
        <f t="shared" si="4"/>
        <v>0</v>
      </c>
      <c r="J92" s="37">
        <f t="shared" si="5"/>
        <v>0</v>
      </c>
    </row>
    <row r="93" spans="2:10">
      <c r="B93" s="51"/>
      <c r="C93" s="52"/>
      <c r="D93" s="53" t="s">
        <v>180</v>
      </c>
      <c r="E93" s="52"/>
      <c r="F93" s="54">
        <v>24</v>
      </c>
      <c r="G93" s="59"/>
      <c r="H93" s="34"/>
      <c r="I93" s="34"/>
      <c r="J93" s="37"/>
    </row>
    <row r="94" spans="2:10" ht="30" customHeight="1">
      <c r="B94" s="43">
        <v>38</v>
      </c>
      <c r="C94" s="44" t="s">
        <v>181</v>
      </c>
      <c r="D94" s="45" t="s">
        <v>182</v>
      </c>
      <c r="E94" s="44" t="s">
        <v>62</v>
      </c>
      <c r="F94" s="46">
        <v>13.2</v>
      </c>
      <c r="G94" s="41">
        <v>0</v>
      </c>
      <c r="H94" s="34">
        <f t="shared" si="3"/>
        <v>0</v>
      </c>
      <c r="I94" s="34">
        <f t="shared" si="4"/>
        <v>0</v>
      </c>
      <c r="J94" s="37">
        <f t="shared" si="5"/>
        <v>0</v>
      </c>
    </row>
    <row r="95" spans="2:10">
      <c r="B95" s="51"/>
      <c r="C95" s="52"/>
      <c r="D95" s="53" t="s">
        <v>183</v>
      </c>
      <c r="E95" s="52"/>
      <c r="F95" s="54">
        <v>13.2</v>
      </c>
      <c r="G95" s="59"/>
      <c r="H95" s="34"/>
      <c r="I95" s="34"/>
      <c r="J95" s="37"/>
    </row>
    <row r="96" spans="2:10" ht="30" customHeight="1">
      <c r="B96" s="43">
        <v>39</v>
      </c>
      <c r="C96" s="44" t="s">
        <v>71</v>
      </c>
      <c r="D96" s="45" t="s">
        <v>184</v>
      </c>
      <c r="E96" s="44" t="s">
        <v>62</v>
      </c>
      <c r="F96" s="46">
        <v>3.6</v>
      </c>
      <c r="G96" s="41">
        <v>0</v>
      </c>
      <c r="H96" s="34">
        <f t="shared" si="3"/>
        <v>0</v>
      </c>
      <c r="I96" s="34">
        <f t="shared" si="4"/>
        <v>0</v>
      </c>
      <c r="J96" s="37">
        <f t="shared" si="5"/>
        <v>0</v>
      </c>
    </row>
    <row r="97" spans="2:10" ht="30" customHeight="1">
      <c r="B97" s="55">
        <v>40</v>
      </c>
      <c r="C97" s="56" t="s">
        <v>185</v>
      </c>
      <c r="D97" s="57" t="s">
        <v>186</v>
      </c>
      <c r="E97" s="56" t="s">
        <v>62</v>
      </c>
      <c r="F97" s="58">
        <v>3.6</v>
      </c>
      <c r="G97" s="41">
        <v>0</v>
      </c>
      <c r="H97" s="34">
        <f t="shared" si="3"/>
        <v>0</v>
      </c>
      <c r="I97" s="34">
        <f t="shared" si="4"/>
        <v>0</v>
      </c>
      <c r="J97" s="37">
        <f t="shared" si="5"/>
        <v>0</v>
      </c>
    </row>
    <row r="98" spans="2:10" ht="30" customHeight="1">
      <c r="B98" s="43">
        <v>42</v>
      </c>
      <c r="C98" s="44" t="s">
        <v>187</v>
      </c>
      <c r="D98" s="45" t="s">
        <v>188</v>
      </c>
      <c r="E98" s="44" t="s">
        <v>64</v>
      </c>
      <c r="F98" s="46">
        <v>5.6</v>
      </c>
      <c r="G98" s="41">
        <v>0</v>
      </c>
      <c r="H98" s="34">
        <f t="shared" si="3"/>
        <v>0</v>
      </c>
      <c r="I98" s="34">
        <f t="shared" si="4"/>
        <v>0</v>
      </c>
      <c r="J98" s="37">
        <f t="shared" si="5"/>
        <v>0</v>
      </c>
    </row>
    <row r="99" spans="2:10" ht="30" customHeight="1">
      <c r="B99" s="43">
        <v>43</v>
      </c>
      <c r="C99" s="44" t="s">
        <v>189</v>
      </c>
      <c r="D99" s="45" t="s">
        <v>190</v>
      </c>
      <c r="E99" s="44" t="s">
        <v>69</v>
      </c>
      <c r="F99" s="46">
        <v>2</v>
      </c>
      <c r="G99" s="41">
        <v>0</v>
      </c>
      <c r="H99" s="34">
        <f t="shared" si="3"/>
        <v>0</v>
      </c>
      <c r="I99" s="34">
        <f t="shared" si="4"/>
        <v>0</v>
      </c>
      <c r="J99" s="37">
        <f t="shared" si="5"/>
        <v>0</v>
      </c>
    </row>
    <row r="100" spans="2:10" ht="30" customHeight="1">
      <c r="B100" s="43">
        <v>44</v>
      </c>
      <c r="C100" s="44" t="s">
        <v>72</v>
      </c>
      <c r="D100" s="45" t="s">
        <v>191</v>
      </c>
      <c r="E100" s="44" t="s">
        <v>69</v>
      </c>
      <c r="F100" s="46">
        <v>1</v>
      </c>
      <c r="G100" s="41">
        <v>0</v>
      </c>
      <c r="H100" s="34">
        <f t="shared" si="3"/>
        <v>0</v>
      </c>
      <c r="I100" s="34">
        <f t="shared" si="4"/>
        <v>0</v>
      </c>
      <c r="J100" s="37">
        <f t="shared" si="5"/>
        <v>0</v>
      </c>
    </row>
    <row r="101" spans="2:10" ht="30" customHeight="1">
      <c r="B101" s="55">
        <v>45</v>
      </c>
      <c r="C101" s="56" t="s">
        <v>192</v>
      </c>
      <c r="D101" s="57" t="s">
        <v>193</v>
      </c>
      <c r="E101" s="56" t="s">
        <v>69</v>
      </c>
      <c r="F101" s="58">
        <v>1</v>
      </c>
      <c r="G101" s="41">
        <v>0</v>
      </c>
      <c r="H101" s="34">
        <f t="shared" si="3"/>
        <v>0</v>
      </c>
      <c r="I101" s="34">
        <f t="shared" si="4"/>
        <v>0</v>
      </c>
      <c r="J101" s="37">
        <f t="shared" si="5"/>
        <v>0</v>
      </c>
    </row>
    <row r="102" spans="2:10" ht="30" customHeight="1">
      <c r="B102" s="43">
        <v>46</v>
      </c>
      <c r="C102" s="44" t="s">
        <v>194</v>
      </c>
      <c r="D102" s="45" t="s">
        <v>195</v>
      </c>
      <c r="E102" s="44" t="s">
        <v>64</v>
      </c>
      <c r="F102" s="46">
        <v>28.3</v>
      </c>
      <c r="G102" s="41">
        <v>0</v>
      </c>
      <c r="H102" s="34">
        <f t="shared" si="3"/>
        <v>0</v>
      </c>
      <c r="I102" s="34">
        <f t="shared" si="4"/>
        <v>0</v>
      </c>
      <c r="J102" s="37">
        <f t="shared" si="5"/>
        <v>0</v>
      </c>
    </row>
    <row r="103" spans="2:10" ht="30" customHeight="1">
      <c r="B103" s="55">
        <v>47</v>
      </c>
      <c r="C103" s="56" t="s">
        <v>73</v>
      </c>
      <c r="D103" s="57" t="s">
        <v>196</v>
      </c>
      <c r="E103" s="56" t="s">
        <v>64</v>
      </c>
      <c r="F103" s="58">
        <v>28.3</v>
      </c>
      <c r="G103" s="41">
        <v>0</v>
      </c>
      <c r="H103" s="34">
        <f t="shared" si="3"/>
        <v>0</v>
      </c>
      <c r="I103" s="34">
        <f t="shared" si="4"/>
        <v>0</v>
      </c>
      <c r="J103" s="37">
        <f t="shared" si="5"/>
        <v>0</v>
      </c>
    </row>
    <row r="104" spans="2:10" ht="30" customHeight="1">
      <c r="B104" s="43">
        <v>48</v>
      </c>
      <c r="C104" s="44" t="s">
        <v>74</v>
      </c>
      <c r="D104" s="45" t="s">
        <v>197</v>
      </c>
      <c r="E104" s="44" t="s">
        <v>62</v>
      </c>
      <c r="F104" s="46">
        <v>7.55</v>
      </c>
      <c r="G104" s="41">
        <v>0</v>
      </c>
      <c r="H104" s="34">
        <f t="shared" si="3"/>
        <v>0</v>
      </c>
      <c r="I104" s="34">
        <f t="shared" si="4"/>
        <v>0</v>
      </c>
      <c r="J104" s="37">
        <f t="shared" si="5"/>
        <v>0</v>
      </c>
    </row>
    <row r="105" spans="2:10" ht="30" customHeight="1">
      <c r="B105" s="55">
        <v>49</v>
      </c>
      <c r="C105" s="56" t="s">
        <v>198</v>
      </c>
      <c r="D105" s="57" t="s">
        <v>199</v>
      </c>
      <c r="E105" s="56" t="s">
        <v>62</v>
      </c>
      <c r="F105" s="58">
        <v>7.55</v>
      </c>
      <c r="G105" s="41">
        <v>0</v>
      </c>
      <c r="H105" s="34">
        <f t="shared" si="3"/>
        <v>0</v>
      </c>
      <c r="I105" s="34">
        <f t="shared" si="4"/>
        <v>0</v>
      </c>
      <c r="J105" s="37">
        <f t="shared" si="5"/>
        <v>0</v>
      </c>
    </row>
    <row r="106" spans="2:10" ht="30" customHeight="1">
      <c r="B106" s="43">
        <v>50</v>
      </c>
      <c r="C106" s="44" t="s">
        <v>200</v>
      </c>
      <c r="D106" s="45" t="s">
        <v>201</v>
      </c>
      <c r="E106" s="44" t="s">
        <v>64</v>
      </c>
      <c r="F106" s="46">
        <v>15</v>
      </c>
      <c r="G106" s="41">
        <v>0</v>
      </c>
      <c r="H106" s="34">
        <f t="shared" si="3"/>
        <v>0</v>
      </c>
      <c r="I106" s="34">
        <f t="shared" si="4"/>
        <v>0</v>
      </c>
      <c r="J106" s="37">
        <f t="shared" si="5"/>
        <v>0</v>
      </c>
    </row>
    <row r="107" spans="2:10">
      <c r="B107" s="51"/>
      <c r="C107" s="52"/>
      <c r="D107" s="53" t="s">
        <v>202</v>
      </c>
      <c r="E107" s="52"/>
      <c r="F107" s="54">
        <v>15</v>
      </c>
      <c r="G107" s="59"/>
      <c r="H107" s="34"/>
      <c r="I107" s="34"/>
      <c r="J107" s="37"/>
    </row>
    <row r="108" spans="2:10" ht="30" customHeight="1">
      <c r="B108" s="55">
        <v>51</v>
      </c>
      <c r="C108" s="56" t="s">
        <v>203</v>
      </c>
      <c r="D108" s="57" t="s">
        <v>204</v>
      </c>
      <c r="E108" s="56" t="s">
        <v>69</v>
      </c>
      <c r="F108" s="58">
        <v>15</v>
      </c>
      <c r="G108" s="41">
        <v>0</v>
      </c>
      <c r="H108" s="34">
        <f t="shared" si="3"/>
        <v>0</v>
      </c>
      <c r="I108" s="34">
        <f t="shared" si="4"/>
        <v>0</v>
      </c>
      <c r="J108" s="37">
        <f t="shared" si="5"/>
        <v>0</v>
      </c>
    </row>
    <row r="109" spans="2:10" ht="30" customHeight="1">
      <c r="B109" s="43">
        <v>52</v>
      </c>
      <c r="C109" s="44" t="s">
        <v>205</v>
      </c>
      <c r="D109" s="45" t="s">
        <v>206</v>
      </c>
      <c r="E109" s="44" t="s">
        <v>64</v>
      </c>
      <c r="F109" s="46">
        <v>70.2</v>
      </c>
      <c r="G109" s="41">
        <v>0</v>
      </c>
      <c r="H109" s="34">
        <f t="shared" si="3"/>
        <v>0</v>
      </c>
      <c r="I109" s="34">
        <f t="shared" si="4"/>
        <v>0</v>
      </c>
      <c r="J109" s="37">
        <f t="shared" si="5"/>
        <v>0</v>
      </c>
    </row>
    <row r="110" spans="2:10" ht="30" customHeight="1">
      <c r="B110" s="43">
        <v>53</v>
      </c>
      <c r="C110" s="44" t="s">
        <v>207</v>
      </c>
      <c r="D110" s="45" t="s">
        <v>208</v>
      </c>
      <c r="E110" s="44" t="s">
        <v>64</v>
      </c>
      <c r="F110" s="46">
        <v>70.2</v>
      </c>
      <c r="G110" s="41">
        <v>0</v>
      </c>
      <c r="H110" s="34">
        <f t="shared" si="3"/>
        <v>0</v>
      </c>
      <c r="I110" s="34">
        <f t="shared" si="4"/>
        <v>0</v>
      </c>
      <c r="J110" s="37">
        <f t="shared" si="5"/>
        <v>0</v>
      </c>
    </row>
    <row r="111" spans="2:10" ht="30" customHeight="1">
      <c r="B111" s="43">
        <v>54</v>
      </c>
      <c r="C111" s="44" t="s">
        <v>209</v>
      </c>
      <c r="D111" s="45" t="s">
        <v>210</v>
      </c>
      <c r="E111" s="44" t="s">
        <v>64</v>
      </c>
      <c r="F111" s="46">
        <v>29</v>
      </c>
      <c r="G111" s="41">
        <v>0</v>
      </c>
      <c r="H111" s="34">
        <f t="shared" si="3"/>
        <v>0</v>
      </c>
      <c r="I111" s="34">
        <f t="shared" si="4"/>
        <v>0</v>
      </c>
      <c r="J111" s="37">
        <f t="shared" si="5"/>
        <v>0</v>
      </c>
    </row>
    <row r="112" spans="2:10" ht="30" customHeight="1">
      <c r="B112" s="43">
        <v>55</v>
      </c>
      <c r="C112" s="44" t="s">
        <v>211</v>
      </c>
      <c r="D112" s="45" t="s">
        <v>212</v>
      </c>
      <c r="E112" s="44" t="s">
        <v>69</v>
      </c>
      <c r="F112" s="46">
        <v>2</v>
      </c>
      <c r="G112" s="41">
        <v>0</v>
      </c>
      <c r="H112" s="34">
        <f t="shared" si="3"/>
        <v>0</v>
      </c>
      <c r="I112" s="34">
        <f t="shared" si="4"/>
        <v>0</v>
      </c>
      <c r="J112" s="37">
        <f t="shared" si="5"/>
        <v>0</v>
      </c>
    </row>
    <row r="113" spans="2:10">
      <c r="B113" s="51"/>
      <c r="C113" s="52"/>
      <c r="D113" s="53" t="s">
        <v>213</v>
      </c>
      <c r="E113" s="52"/>
      <c r="F113" s="54">
        <v>2</v>
      </c>
      <c r="G113" s="59"/>
      <c r="H113" s="34"/>
      <c r="I113" s="34"/>
      <c r="J113" s="37"/>
    </row>
    <row r="114" spans="2:10" ht="30" customHeight="1">
      <c r="B114" s="55">
        <v>56</v>
      </c>
      <c r="C114" s="56" t="s">
        <v>214</v>
      </c>
      <c r="D114" s="57" t="s">
        <v>215</v>
      </c>
      <c r="E114" s="56" t="s">
        <v>69</v>
      </c>
      <c r="F114" s="58">
        <v>2</v>
      </c>
      <c r="G114" s="41">
        <v>0</v>
      </c>
      <c r="H114" s="34">
        <f t="shared" si="3"/>
        <v>0</v>
      </c>
      <c r="I114" s="34">
        <f t="shared" si="4"/>
        <v>0</v>
      </c>
      <c r="J114" s="37">
        <f t="shared" si="5"/>
        <v>0</v>
      </c>
    </row>
    <row r="115" spans="2:10" ht="30" customHeight="1">
      <c r="B115" s="43">
        <v>57</v>
      </c>
      <c r="C115" s="44" t="s">
        <v>216</v>
      </c>
      <c r="D115" s="45" t="s">
        <v>217</v>
      </c>
      <c r="E115" s="44" t="s">
        <v>65</v>
      </c>
      <c r="F115" s="46">
        <v>3.6</v>
      </c>
      <c r="G115" s="41">
        <v>0</v>
      </c>
      <c r="H115" s="34">
        <f t="shared" si="3"/>
        <v>0</v>
      </c>
      <c r="I115" s="34">
        <f t="shared" si="4"/>
        <v>0</v>
      </c>
      <c r="J115" s="37">
        <f t="shared" si="5"/>
        <v>0</v>
      </c>
    </row>
    <row r="116" spans="2:10">
      <c r="B116" s="51"/>
      <c r="C116" s="52"/>
      <c r="D116" s="53" t="s">
        <v>218</v>
      </c>
      <c r="E116" s="52"/>
      <c r="F116" s="54">
        <v>3.6</v>
      </c>
      <c r="G116" s="59"/>
      <c r="H116" s="34"/>
      <c r="I116" s="34"/>
      <c r="J116" s="37"/>
    </row>
    <row r="117" spans="2:10" ht="30" customHeight="1">
      <c r="B117" s="43">
        <v>58</v>
      </c>
      <c r="C117" s="44" t="s">
        <v>219</v>
      </c>
      <c r="D117" s="45" t="s">
        <v>220</v>
      </c>
      <c r="E117" s="44" t="s">
        <v>69</v>
      </c>
      <c r="F117" s="46">
        <v>1</v>
      </c>
      <c r="G117" s="41">
        <v>0</v>
      </c>
      <c r="H117" s="34">
        <f t="shared" si="3"/>
        <v>0</v>
      </c>
      <c r="I117" s="34">
        <f t="shared" si="4"/>
        <v>0</v>
      </c>
      <c r="J117" s="37">
        <f t="shared" si="5"/>
        <v>0</v>
      </c>
    </row>
    <row r="118" spans="2:10" ht="30" customHeight="1">
      <c r="B118" s="43">
        <v>59</v>
      </c>
      <c r="C118" s="44" t="s">
        <v>221</v>
      </c>
      <c r="D118" s="45" t="s">
        <v>222</v>
      </c>
      <c r="E118" s="44" t="s">
        <v>69</v>
      </c>
      <c r="F118" s="46">
        <v>1</v>
      </c>
      <c r="G118" s="41">
        <v>0</v>
      </c>
      <c r="H118" s="34">
        <f t="shared" si="3"/>
        <v>0</v>
      </c>
      <c r="I118" s="34">
        <f t="shared" si="4"/>
        <v>0</v>
      </c>
      <c r="J118" s="37">
        <f t="shared" si="5"/>
        <v>0</v>
      </c>
    </row>
    <row r="119" spans="2:10" ht="30" customHeight="1">
      <c r="B119" s="43">
        <v>60</v>
      </c>
      <c r="C119" s="44" t="s">
        <v>223</v>
      </c>
      <c r="D119" s="45" t="s">
        <v>224</v>
      </c>
      <c r="E119" s="44" t="s">
        <v>64</v>
      </c>
      <c r="F119" s="46">
        <v>1</v>
      </c>
      <c r="G119" s="41">
        <v>0</v>
      </c>
      <c r="H119" s="34">
        <f t="shared" si="3"/>
        <v>0</v>
      </c>
      <c r="I119" s="34">
        <f t="shared" si="4"/>
        <v>0</v>
      </c>
      <c r="J119" s="37">
        <f t="shared" si="5"/>
        <v>0</v>
      </c>
    </row>
    <row r="120" spans="2:10" ht="30" customHeight="1">
      <c r="B120" s="43">
        <v>61</v>
      </c>
      <c r="C120" s="44" t="s">
        <v>75</v>
      </c>
      <c r="D120" s="45" t="s">
        <v>225</v>
      </c>
      <c r="E120" s="44" t="s">
        <v>67</v>
      </c>
      <c r="F120" s="46">
        <v>60.435000000000002</v>
      </c>
      <c r="G120" s="41">
        <v>0</v>
      </c>
      <c r="H120" s="34">
        <f t="shared" si="3"/>
        <v>0</v>
      </c>
      <c r="I120" s="34">
        <f t="shared" si="4"/>
        <v>0</v>
      </c>
      <c r="J120" s="37">
        <f t="shared" si="5"/>
        <v>0</v>
      </c>
    </row>
    <row r="121" spans="2:10" ht="30" customHeight="1">
      <c r="B121" s="43">
        <v>62</v>
      </c>
      <c r="C121" s="44" t="s">
        <v>76</v>
      </c>
      <c r="D121" s="45" t="s">
        <v>226</v>
      </c>
      <c r="E121" s="44" t="s">
        <v>67</v>
      </c>
      <c r="F121" s="46">
        <v>60.435000000000002</v>
      </c>
      <c r="G121" s="41">
        <v>0</v>
      </c>
      <c r="H121" s="34">
        <f t="shared" si="3"/>
        <v>0</v>
      </c>
      <c r="I121" s="34">
        <f t="shared" si="4"/>
        <v>0</v>
      </c>
      <c r="J121" s="37">
        <f t="shared" si="5"/>
        <v>0</v>
      </c>
    </row>
    <row r="122" spans="2:10" ht="30" customHeight="1">
      <c r="B122" s="43">
        <v>63</v>
      </c>
      <c r="C122" s="44" t="s">
        <v>227</v>
      </c>
      <c r="D122" s="45" t="s">
        <v>228</v>
      </c>
      <c r="E122" s="44" t="s">
        <v>67</v>
      </c>
      <c r="F122" s="46">
        <v>60.435000000000002</v>
      </c>
      <c r="G122" s="41">
        <v>0</v>
      </c>
      <c r="H122" s="34">
        <f t="shared" si="3"/>
        <v>0</v>
      </c>
      <c r="I122" s="34">
        <f t="shared" si="4"/>
        <v>0</v>
      </c>
      <c r="J122" s="37">
        <f t="shared" si="5"/>
        <v>0</v>
      </c>
    </row>
    <row r="123" spans="2:10" ht="30" customHeight="1">
      <c r="B123" s="43">
        <v>64</v>
      </c>
      <c r="C123" s="44" t="s">
        <v>229</v>
      </c>
      <c r="D123" s="45" t="s">
        <v>230</v>
      </c>
      <c r="E123" s="44" t="s">
        <v>67</v>
      </c>
      <c r="F123" s="46">
        <v>37.271999999999998</v>
      </c>
      <c r="G123" s="41">
        <v>0</v>
      </c>
      <c r="H123" s="34">
        <f t="shared" si="3"/>
        <v>0</v>
      </c>
      <c r="I123" s="34">
        <f t="shared" si="4"/>
        <v>0</v>
      </c>
      <c r="J123" s="37">
        <f t="shared" si="5"/>
        <v>0</v>
      </c>
    </row>
    <row r="124" spans="2:10" ht="30" customHeight="1" thickBot="1">
      <c r="B124" s="47">
        <v>65</v>
      </c>
      <c r="C124" s="48" t="s">
        <v>231</v>
      </c>
      <c r="D124" s="49" t="s">
        <v>232</v>
      </c>
      <c r="E124" s="48" t="s">
        <v>67</v>
      </c>
      <c r="F124" s="50">
        <v>23.163</v>
      </c>
      <c r="G124" s="42">
        <v>0</v>
      </c>
      <c r="H124" s="38">
        <f t="shared" si="3"/>
        <v>0</v>
      </c>
      <c r="I124" s="38">
        <f t="shared" si="4"/>
        <v>0</v>
      </c>
      <c r="J124" s="39">
        <f t="shared" si="5"/>
        <v>0</v>
      </c>
    </row>
    <row r="125" spans="2:10" ht="26" customHeight="1" thickBot="1">
      <c r="B125" s="92" t="s">
        <v>80</v>
      </c>
      <c r="C125" s="93"/>
      <c r="D125" s="93"/>
      <c r="E125" s="93"/>
      <c r="F125" s="93"/>
      <c r="G125" s="93"/>
      <c r="H125" s="32">
        <f>SUM(H23:H124)</f>
        <v>0</v>
      </c>
      <c r="I125" s="32">
        <f>SUM(I23:I124)</f>
        <v>0</v>
      </c>
      <c r="J125" s="33">
        <f>SUM(J23:J124)</f>
        <v>0</v>
      </c>
    </row>
    <row r="126" spans="2:10" ht="15" thickBot="1">
      <c r="B126" s="86"/>
      <c r="C126" s="86"/>
      <c r="D126" s="86"/>
      <c r="E126" s="86"/>
      <c r="F126" s="86"/>
      <c r="G126" s="86"/>
      <c r="H126" s="86"/>
      <c r="I126" s="86"/>
      <c r="J126" s="86"/>
    </row>
    <row r="127" spans="2:10" ht="21" customHeight="1" thickBot="1">
      <c r="B127" s="69" t="s">
        <v>82</v>
      </c>
      <c r="C127" s="70"/>
      <c r="D127" s="70"/>
      <c r="E127" s="70"/>
      <c r="F127" s="70"/>
      <c r="G127" s="70"/>
      <c r="H127" s="70"/>
      <c r="I127" s="70"/>
      <c r="J127" s="71"/>
    </row>
    <row r="128" spans="2:10" ht="68" customHeight="1" thickBot="1">
      <c r="B128" s="72" t="s">
        <v>83</v>
      </c>
      <c r="C128" s="73"/>
      <c r="D128" s="73"/>
      <c r="E128" s="73"/>
      <c r="F128" s="73"/>
      <c r="G128" s="73"/>
      <c r="H128" s="73"/>
      <c r="I128" s="74"/>
      <c r="J128" s="16">
        <v>45</v>
      </c>
    </row>
    <row r="129" spans="2:10" ht="15" thickBot="1">
      <c r="B129" s="27"/>
      <c r="C129" s="27"/>
      <c r="D129" s="27"/>
      <c r="E129" s="27"/>
      <c r="F129" s="27"/>
      <c r="G129" s="27"/>
      <c r="H129" s="27"/>
      <c r="I129" s="27"/>
      <c r="J129" s="27"/>
    </row>
    <row r="130" spans="2:10" ht="26.5" customHeight="1" thickBot="1">
      <c r="B130" s="94" t="s">
        <v>13</v>
      </c>
      <c r="C130" s="95"/>
      <c r="D130" s="96"/>
      <c r="E130" s="68" t="s">
        <v>14</v>
      </c>
      <c r="F130" s="68"/>
      <c r="G130" s="68"/>
      <c r="H130" s="97" t="s">
        <v>81</v>
      </c>
      <c r="I130" s="95"/>
      <c r="J130" s="98"/>
    </row>
  </sheetData>
  <sheetProtection algorithmName="SHA-512" hashValue="TWKErZKJ5b2NrOHx6s+3Gf1KroE+q2WpUKKVk1jSpeTMk2tKFRKCar+65M7HSzPNhucS19mnrkQpRV2smV7T6w==" saltValue="VYDhvS3LUZtv7ZTGv+3w+w==" spinCount="100000" sheet="1" selectLockedCells="1"/>
  <mergeCells count="39">
    <mergeCell ref="B126:J126"/>
    <mergeCell ref="H13:J13"/>
    <mergeCell ref="B13:G13"/>
    <mergeCell ref="B14:G14"/>
    <mergeCell ref="B15:G15"/>
    <mergeCell ref="B16:G16"/>
    <mergeCell ref="B17:G17"/>
    <mergeCell ref="H14:J14"/>
    <mergeCell ref="H15:J15"/>
    <mergeCell ref="H16:J16"/>
    <mergeCell ref="H17:J17"/>
    <mergeCell ref="B19:D19"/>
    <mergeCell ref="B2:J2"/>
    <mergeCell ref="B4:D4"/>
    <mergeCell ref="B5:D5"/>
    <mergeCell ref="B6:D6"/>
    <mergeCell ref="B7:D7"/>
    <mergeCell ref="B3:J3"/>
    <mergeCell ref="B11:J11"/>
    <mergeCell ref="E4:J4"/>
    <mergeCell ref="E5:J5"/>
    <mergeCell ref="E6:J6"/>
    <mergeCell ref="H10:J10"/>
    <mergeCell ref="E130:G130"/>
    <mergeCell ref="B127:J127"/>
    <mergeCell ref="B128:I128"/>
    <mergeCell ref="B12:J12"/>
    <mergeCell ref="E7:J7"/>
    <mergeCell ref="E19:J19"/>
    <mergeCell ref="E8:J8"/>
    <mergeCell ref="E9:J9"/>
    <mergeCell ref="E10:G10"/>
    <mergeCell ref="B18:J18"/>
    <mergeCell ref="B8:D8"/>
    <mergeCell ref="B9:D9"/>
    <mergeCell ref="B10:D10"/>
    <mergeCell ref="B125:G125"/>
    <mergeCell ref="B130:D130"/>
    <mergeCell ref="H130:J130"/>
  </mergeCells>
  <dataValidations count="1">
    <dataValidation type="list" allowBlank="1" showInputMessage="1" showErrorMessage="1" sqref="E10:F10" xr:uid="{CACC827A-9BDE-4D68-BE0A-714B664E9FFF}">
      <formula1>"Som platcom DPH,Nie som platcom DPH"</formula1>
    </dataValidation>
  </dataValidations>
  <pageMargins left="0.7" right="0.7" top="0.75" bottom="0.75" header="0.3" footer="0.3"/>
  <pageSetup paperSize="9" scale="76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7" r:id="rId4" name="Check Box 5">
              <controlPr defaultSize="0" autoFill="0" autoLine="0" autoPict="0">
                <anchor moveWithCells="1">
                  <from>
                    <xdr:col>7</xdr:col>
                    <xdr:colOff>0</xdr:colOff>
                    <xdr:row>11</xdr:row>
                    <xdr:rowOff>374650</xdr:rowOff>
                  </from>
                  <to>
                    <xdr:col>10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8" r:id="rId5" name="Check Box 6">
              <controlPr defaultSize="0" autoFill="0" autoLine="0" autoPict="0">
                <anchor moveWithCells="1">
                  <from>
                    <xdr:col>7</xdr:col>
                    <xdr:colOff>0</xdr:colOff>
                    <xdr:row>14</xdr:row>
                    <xdr:rowOff>0</xdr:rowOff>
                  </from>
                  <to>
                    <xdr:col>10</xdr:col>
                    <xdr:colOff>0</xdr:colOff>
                    <xdr:row>14</xdr:row>
                    <xdr:rowOff>368300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9" r:id="rId6" name="Check Box 7">
              <controlPr defaultSize="0" autoFill="0" autoLine="0" autoPict="0">
                <anchor moveWithCells="1">
                  <from>
                    <xdr:col>7</xdr:col>
                    <xdr:colOff>12700</xdr:colOff>
                    <xdr:row>15</xdr:row>
                    <xdr:rowOff>6350</xdr:rowOff>
                  </from>
                  <to>
                    <xdr:col>10</xdr:col>
                    <xdr:colOff>12700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0" r:id="rId7" name="Check Box 8">
              <controlPr defaultSize="0" autoFill="0" autoLine="0" autoPict="0">
                <anchor moveWithCells="1">
                  <from>
                    <xdr:col>7</xdr:col>
                    <xdr:colOff>12700</xdr:colOff>
                    <xdr:row>16</xdr:row>
                    <xdr:rowOff>19050</xdr:rowOff>
                  </from>
                  <to>
                    <xdr:col>10</xdr:col>
                    <xdr:colOff>0</xdr:colOff>
                    <xdr:row>17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2" r:id="rId8" name="Check Box 10">
              <controlPr defaultSize="0" autoFill="0" autoLine="0" autoPict="0">
                <anchor moveWithCells="1">
                  <from>
                    <xdr:col>6</xdr:col>
                    <xdr:colOff>1524000</xdr:colOff>
                    <xdr:row>13</xdr:row>
                    <xdr:rowOff>6350</xdr:rowOff>
                  </from>
                  <to>
                    <xdr:col>10</xdr:col>
                    <xdr:colOff>19050</xdr:colOff>
                    <xdr:row>14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5D99B-5E15-41C1-A3DB-045470C32F4F}">
  <dimension ref="B1:B23"/>
  <sheetViews>
    <sheetView showGridLines="0" workbookViewId="0">
      <selection activeCell="B10" sqref="B10"/>
    </sheetView>
  </sheetViews>
  <sheetFormatPr defaultRowHeight="14.5"/>
  <cols>
    <col min="1" max="1" width="3.1796875" customWidth="1"/>
    <col min="2" max="2" width="98.54296875" customWidth="1"/>
  </cols>
  <sheetData>
    <row r="1" spans="2:2" ht="15" thickBot="1"/>
    <row r="2" spans="2:2" ht="42.75" customHeight="1">
      <c r="B2" s="3" t="s">
        <v>44</v>
      </c>
    </row>
    <row r="3" spans="2:2">
      <c r="B3" s="4"/>
    </row>
    <row r="4" spans="2:2">
      <c r="B4" s="5" t="s">
        <v>16</v>
      </c>
    </row>
    <row r="5" spans="2:2">
      <c r="B5" s="6"/>
    </row>
    <row r="6" spans="2:2">
      <c r="B6" s="7" t="s">
        <v>17</v>
      </c>
    </row>
    <row r="7" spans="2:2">
      <c r="B7" s="5"/>
    </row>
    <row r="8" spans="2:2">
      <c r="B8" s="14" t="s">
        <v>45</v>
      </c>
    </row>
    <row r="9" spans="2:2">
      <c r="B9" s="14"/>
    </row>
    <row r="10" spans="2:2">
      <c r="B10" s="15" t="s">
        <v>47</v>
      </c>
    </row>
    <row r="11" spans="2:2">
      <c r="B11" s="15" t="s">
        <v>48</v>
      </c>
    </row>
    <row r="12" spans="2:2">
      <c r="B12" s="15" t="s">
        <v>49</v>
      </c>
    </row>
    <row r="13" spans="2:2">
      <c r="B13" s="15" t="s">
        <v>50</v>
      </c>
    </row>
    <row r="14" spans="2:2" ht="16.5" customHeight="1">
      <c r="B14" s="5"/>
    </row>
    <row r="15" spans="2:2" ht="29">
      <c r="B15" s="14" t="s">
        <v>46</v>
      </c>
    </row>
    <row r="16" spans="2:2">
      <c r="B16" s="8"/>
    </row>
    <row r="17" spans="2:2" ht="29">
      <c r="B17" s="5" t="s">
        <v>52</v>
      </c>
    </row>
    <row r="18" spans="2:2" ht="15" thickBot="1">
      <c r="B18" s="9"/>
    </row>
    <row r="19" spans="2:2">
      <c r="B19" s="1"/>
    </row>
    <row r="20" spans="2:2">
      <c r="B20" s="1"/>
    </row>
    <row r="21" spans="2:2">
      <c r="B21" s="1"/>
    </row>
    <row r="22" spans="2:2" ht="13.5" customHeight="1">
      <c r="B22" s="1"/>
    </row>
    <row r="23" spans="2:2" ht="15.5">
      <c r="B23" s="2"/>
    </row>
  </sheetData>
  <sheetProtection algorithmName="SHA-512" hashValue="7rPI31mmX+NIljk4eOhYdXjyIOqYDUIs8A4bhqXshy+xLyTZmoCOLrVfbcIgLrQqNJXxeUL7BrRR/M46T9rtYg==" saltValue="KDYKqWSfxOTiIrWVSNDBfQ==" spinCount="100000" sheet="1" objects="1" scenarios="1" selectLockedCells="1"/>
  <hyperlinks>
    <hyperlink ref="B8" r:id="rId1" location="paragraf-32:~:text=Za%20osobu%20pod%C4%BEa,t%C3%A1to%20osoba%20riadi." display="že v spoločnosti uchádazača neexistuje iná osoba podľa § 32 osd. 8 ZVO." xr:uid="{E088AD26-2C41-4DEB-ADCF-4FB489B9F6D7}"/>
    <hyperlink ref="B15" r:id="rId2" location="paragraf-32.odsek-1.pismeno-a" xr:uid="{77D7599E-C391-4973-B79E-E7398F566AF7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B1:B27"/>
  <sheetViews>
    <sheetView showGridLines="0" workbookViewId="0"/>
  </sheetViews>
  <sheetFormatPr defaultRowHeight="14.5"/>
  <cols>
    <col min="1" max="1" width="3.7265625" customWidth="1"/>
    <col min="2" max="2" width="98.54296875" customWidth="1"/>
  </cols>
  <sheetData>
    <row r="1" spans="2:2" ht="15" thickBot="1"/>
    <row r="2" spans="2:2" ht="42.75" customHeight="1">
      <c r="B2" s="3" t="s">
        <v>15</v>
      </c>
    </row>
    <row r="3" spans="2:2">
      <c r="B3" s="4"/>
    </row>
    <row r="4" spans="2:2">
      <c r="B4" s="10" t="s">
        <v>16</v>
      </c>
    </row>
    <row r="5" spans="2:2">
      <c r="B5" s="4"/>
    </row>
    <row r="6" spans="2:2">
      <c r="B6" s="11" t="s">
        <v>17</v>
      </c>
    </row>
    <row r="7" spans="2:2">
      <c r="B7" s="12"/>
    </row>
    <row r="8" spans="2:2" ht="60.75" customHeight="1">
      <c r="B8" s="5" t="s">
        <v>18</v>
      </c>
    </row>
    <row r="9" spans="2:2">
      <c r="B9" s="5"/>
    </row>
    <row r="10" spans="2:2">
      <c r="B10" s="5" t="s">
        <v>19</v>
      </c>
    </row>
    <row r="11" spans="2:2">
      <c r="B11" s="5" t="s">
        <v>20</v>
      </c>
    </row>
    <row r="12" spans="2:2">
      <c r="B12" s="5" t="s">
        <v>21</v>
      </c>
    </row>
    <row r="13" spans="2:2">
      <c r="B13" s="5" t="s">
        <v>22</v>
      </c>
    </row>
    <row r="14" spans="2:2">
      <c r="B14" s="5" t="s">
        <v>23</v>
      </c>
    </row>
    <row r="15" spans="2:2">
      <c r="B15" s="5" t="s">
        <v>24</v>
      </c>
    </row>
    <row r="16" spans="2:2">
      <c r="B16" s="5" t="s">
        <v>25</v>
      </c>
    </row>
    <row r="17" spans="2:2" ht="29">
      <c r="B17" s="5" t="s">
        <v>26</v>
      </c>
    </row>
    <row r="18" spans="2:2">
      <c r="B18" s="5" t="s">
        <v>27</v>
      </c>
    </row>
    <row r="19" spans="2:2">
      <c r="B19" s="5" t="s">
        <v>28</v>
      </c>
    </row>
    <row r="20" spans="2:2">
      <c r="B20" s="5" t="s">
        <v>29</v>
      </c>
    </row>
    <row r="21" spans="2:2" ht="29">
      <c r="B21" s="5" t="s">
        <v>30</v>
      </c>
    </row>
    <row r="22" spans="2:2">
      <c r="B22" s="5" t="s">
        <v>31</v>
      </c>
    </row>
    <row r="23" spans="2:2">
      <c r="B23" s="6"/>
    </row>
    <row r="24" spans="2:2" ht="58">
      <c r="B24" s="5" t="s">
        <v>32</v>
      </c>
    </row>
    <row r="25" spans="2:2" ht="13.5" customHeight="1">
      <c r="B25" s="5"/>
    </row>
    <row r="26" spans="2:2" ht="29">
      <c r="B26" s="5" t="s">
        <v>33</v>
      </c>
    </row>
    <row r="27" spans="2:2" ht="15" thickBot="1">
      <c r="B27" s="13"/>
    </row>
  </sheetData>
  <sheetProtection algorithmName="SHA-512" hashValue="AIN6bkdyab8VTgtCvp9LgsuYHv9mGRSQdcQcTifRNr42KLrZjhUZ/41ABAWJSRGTpZoZl73xMij3VBHIuQLqdA==" saltValue="1j5tJNNd8pBGPoiz4VmcO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B1:B26"/>
  <sheetViews>
    <sheetView showGridLines="0" workbookViewId="0"/>
  </sheetViews>
  <sheetFormatPr defaultRowHeight="14.5"/>
  <cols>
    <col min="1" max="1" width="3.1796875" customWidth="1"/>
    <col min="2" max="2" width="98.54296875" customWidth="1"/>
  </cols>
  <sheetData>
    <row r="1" spans="2:2" ht="15" thickBot="1"/>
    <row r="2" spans="2:2" ht="42.75" customHeight="1">
      <c r="B2" s="3" t="s">
        <v>34</v>
      </c>
    </row>
    <row r="3" spans="2:2">
      <c r="B3" s="4"/>
    </row>
    <row r="4" spans="2:2">
      <c r="B4" s="5" t="s">
        <v>16</v>
      </c>
    </row>
    <row r="5" spans="2:2">
      <c r="B5" s="6"/>
    </row>
    <row r="6" spans="2:2">
      <c r="B6" s="7" t="s">
        <v>17</v>
      </c>
    </row>
    <row r="7" spans="2:2">
      <c r="B7" s="5"/>
    </row>
    <row r="8" spans="2:2" ht="60.75" customHeight="1">
      <c r="B8" s="5" t="s">
        <v>35</v>
      </c>
    </row>
    <row r="9" spans="2:2">
      <c r="B9" s="5" t="s">
        <v>36</v>
      </c>
    </row>
    <row r="10" spans="2:2">
      <c r="B10" s="8"/>
    </row>
    <row r="11" spans="2:2" ht="29">
      <c r="B11" s="5" t="s">
        <v>37</v>
      </c>
    </row>
    <row r="12" spans="2:2">
      <c r="B12" s="5"/>
    </row>
    <row r="13" spans="2:2" ht="29">
      <c r="B13" s="5" t="s">
        <v>38</v>
      </c>
    </row>
    <row r="14" spans="2:2">
      <c r="B14" s="5"/>
    </row>
    <row r="15" spans="2:2" ht="29">
      <c r="B15" s="5" t="s">
        <v>39</v>
      </c>
    </row>
    <row r="16" spans="2:2">
      <c r="B16" s="5"/>
    </row>
    <row r="17" spans="2:2" ht="58">
      <c r="B17" s="5" t="s">
        <v>40</v>
      </c>
    </row>
    <row r="18" spans="2:2">
      <c r="B18" s="5"/>
    </row>
    <row r="19" spans="2:2" ht="72.5">
      <c r="B19" s="5" t="s">
        <v>41</v>
      </c>
    </row>
    <row r="20" spans="2:2" ht="15" thickBot="1">
      <c r="B20" s="9"/>
    </row>
    <row r="21" spans="2:2">
      <c r="B21" s="1"/>
    </row>
    <row r="22" spans="2:2">
      <c r="B22" s="1"/>
    </row>
    <row r="23" spans="2:2">
      <c r="B23" s="1"/>
    </row>
    <row r="24" spans="2:2">
      <c r="B24" s="1"/>
    </row>
    <row r="25" spans="2:2" ht="13.5" customHeight="1">
      <c r="B25" s="1"/>
    </row>
    <row r="26" spans="2:2" ht="15.5">
      <c r="B26" s="2"/>
    </row>
  </sheetData>
  <sheetProtection algorithmName="SHA-512" hashValue="aFEaKsR09/KuuV4nkOtVNbPXQDCYGxwS77zDdqzvBGFvo9NSizk/UcKpuH/4Xc0PAuWWPFj5AOGerE1F3+le7w==" saltValue="sNR7LwcQgIeanDMJKItqwg==" spinCount="100000" sheet="1" objects="1" scenarios="1" select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18C83952926D4EAA58C6B8CAC2C850" ma:contentTypeVersion="6" ma:contentTypeDescription="Create a new document." ma:contentTypeScope="" ma:versionID="804f3668edfd64d0a716ceda5275fe99">
  <xsd:schema xmlns:xsd="http://www.w3.org/2001/XMLSchema" xmlns:xs="http://www.w3.org/2001/XMLSchema" xmlns:p="http://schemas.microsoft.com/office/2006/metadata/properties" xmlns:ns2="640ffec3-caf4-45bc-95d7-dbe3ef66187d" xmlns:ns3="0ff3503b-388a-4301-ac1b-5a8f11288de0" targetNamespace="http://schemas.microsoft.com/office/2006/metadata/properties" ma:root="true" ma:fieldsID="5bd442017da771f9118179a7b38d5856" ns2:_="" ns3:_="">
    <xsd:import namespace="640ffec3-caf4-45bc-95d7-dbe3ef66187d"/>
    <xsd:import namespace="0ff3503b-388a-4301-ac1b-5a8f11288d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ffec3-caf4-45bc-95d7-dbe3ef6618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f3503b-388a-4301-ac1b-5a8f11288d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E4A964D-B35B-4BBC-9447-DDF3F0603A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0ffec3-caf4-45bc-95d7-dbe3ef66187d"/>
    <ds:schemaRef ds:uri="0ff3503b-388a-4301-ac1b-5a8f11288d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3BD455-CE9E-4AB2-8BBB-ED95591DBF9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Ponuka -Výkaz výmer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  <vt:lpstr>'Ponuka -Výkaz výmer'!Oblasť_tlače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Veselá Martina</cp:lastModifiedBy>
  <cp:revision/>
  <cp:lastPrinted>2026-08-04T12:52:04Z</cp:lastPrinted>
  <dcterms:created xsi:type="dcterms:W3CDTF">2022-09-22T09:41:16Z</dcterms:created>
  <dcterms:modified xsi:type="dcterms:W3CDTF">2026-08-06T08:18:14Z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0x010100FF18C83952926D4EAA58C6B8CAC2C850</vt:lpwstr>
  </property>
</Properties>
</file>