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Súbory Microsoft Copilot Chat/Veselá ZZZ – new/ODS Výzva 12 cesty a chodníky Gbelská/"/>
    </mc:Choice>
  </mc:AlternateContent>
  <xr:revisionPtr revIDLastSave="832" documentId="8_{9DBCDC80-9C1B-4379-A008-27366527AE66}" xr6:coauthVersionLast="47" xr6:coauthVersionMax="47" xr10:uidLastSave="{5C91BCF4-7977-4815-AAFB-14EE9A54F41C}"/>
  <bookViews>
    <workbookView xWindow="28680" yWindow="-120" windowWidth="29040" windowHeight="15720" xr2:uid="{89D3062A-3E8C-407B-A16C-9D1AA0F43D56}"/>
  </bookViews>
  <sheets>
    <sheet name="Ponuka -Výkaz výmer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'Ponuka -Výkaz výmer'!$A$1:$J$126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8" l="1"/>
  <c r="I123" i="8"/>
  <c r="I126" i="8"/>
  <c r="I144" i="8"/>
  <c r="I152" i="8"/>
  <c r="I153" i="8"/>
  <c r="I156" i="8"/>
  <c r="I161" i="8"/>
  <c r="I162" i="8"/>
  <c r="I165" i="8"/>
  <c r="I167" i="8"/>
  <c r="I168" i="8"/>
  <c r="I170" i="8"/>
  <c r="I171" i="8"/>
  <c r="I173" i="8"/>
  <c r="I176" i="8"/>
  <c r="I178" i="8"/>
  <c r="I180" i="8"/>
  <c r="I182" i="8"/>
  <c r="I184" i="8"/>
  <c r="I188" i="8"/>
  <c r="I190" i="8"/>
  <c r="I193" i="8"/>
  <c r="I209" i="8"/>
  <c r="J209" i="8" s="1"/>
  <c r="H123" i="8"/>
  <c r="H125" i="8"/>
  <c r="H126" i="8"/>
  <c r="H127" i="8"/>
  <c r="H130" i="8"/>
  <c r="H132" i="8"/>
  <c r="H136" i="8"/>
  <c r="H138" i="8"/>
  <c r="H139" i="8"/>
  <c r="H140" i="8"/>
  <c r="H141" i="8"/>
  <c r="I141" i="8" s="1"/>
  <c r="J141" i="8" s="1"/>
  <c r="H143" i="8"/>
  <c r="H144" i="8"/>
  <c r="H146" i="8"/>
  <c r="I146" i="8" s="1"/>
  <c r="J146" i="8" s="1"/>
  <c r="H148" i="8"/>
  <c r="I148" i="8" s="1"/>
  <c r="J148" i="8" s="1"/>
  <c r="H150" i="8"/>
  <c r="H152" i="8"/>
  <c r="H153" i="8"/>
  <c r="H155" i="8"/>
  <c r="H156" i="8"/>
  <c r="H158" i="8"/>
  <c r="I158" i="8" s="1"/>
  <c r="H159" i="8"/>
  <c r="H161" i="8"/>
  <c r="H162" i="8"/>
  <c r="H164" i="8"/>
  <c r="H165" i="8"/>
  <c r="H167" i="8"/>
  <c r="H168" i="8"/>
  <c r="H170" i="8"/>
  <c r="H171" i="8"/>
  <c r="H173" i="8"/>
  <c r="H176" i="8"/>
  <c r="H178" i="8"/>
  <c r="H180" i="8"/>
  <c r="H182" i="8"/>
  <c r="H184" i="8"/>
  <c r="H186" i="8"/>
  <c r="I186" i="8" s="1"/>
  <c r="J186" i="8" s="1"/>
  <c r="H188" i="8"/>
  <c r="H190" i="8"/>
  <c r="H191" i="8"/>
  <c r="H193" i="8"/>
  <c r="H195" i="8"/>
  <c r="H197" i="8"/>
  <c r="I197" i="8" s="1"/>
  <c r="H200" i="8"/>
  <c r="I200" i="8" s="1"/>
  <c r="J200" i="8" s="1"/>
  <c r="H202" i="8"/>
  <c r="I202" i="8" s="1"/>
  <c r="J202" i="8" s="1"/>
  <c r="H205" i="8"/>
  <c r="I205" i="8" s="1"/>
  <c r="H207" i="8"/>
  <c r="H209" i="8"/>
  <c r="J182" i="8" l="1"/>
  <c r="J156" i="8"/>
  <c r="J123" i="8"/>
  <c r="I143" i="8"/>
  <c r="J143" i="8" s="1"/>
  <c r="J144" i="8"/>
  <c r="J152" i="8"/>
  <c r="J153" i="8"/>
  <c r="J161" i="8"/>
  <c r="J162" i="8"/>
  <c r="I164" i="8"/>
  <c r="J164" i="8" s="1"/>
  <c r="J165" i="8"/>
  <c r="J167" i="8"/>
  <c r="J170" i="8"/>
  <c r="J168" i="8"/>
  <c r="J173" i="8"/>
  <c r="J176" i="8"/>
  <c r="J178" i="8"/>
  <c r="J180" i="8"/>
  <c r="J184" i="8"/>
  <c r="J188" i="8"/>
  <c r="J190" i="8"/>
  <c r="I191" i="8"/>
  <c r="J191" i="8" s="1"/>
  <c r="J193" i="8"/>
  <c r="J205" i="8"/>
  <c r="I207" i="8"/>
  <c r="J207" i="8" s="1"/>
  <c r="J197" i="8"/>
  <c r="I195" i="8"/>
  <c r="J195" i="8" s="1"/>
  <c r="I159" i="8"/>
  <c r="J159" i="8" s="1"/>
  <c r="J158" i="8"/>
  <c r="I155" i="8"/>
  <c r="J155" i="8" s="1"/>
  <c r="I150" i="8"/>
  <c r="J150" i="8" s="1"/>
  <c r="I140" i="8"/>
  <c r="J140" i="8" s="1"/>
  <c r="I139" i="8"/>
  <c r="J139" i="8" s="1"/>
  <c r="I138" i="8"/>
  <c r="J138" i="8" s="1"/>
  <c r="I136" i="8"/>
  <c r="J136" i="8" s="1"/>
  <c r="I132" i="8"/>
  <c r="J132" i="8" s="1"/>
  <c r="I130" i="8"/>
  <c r="J130" i="8" s="1"/>
  <c r="I127" i="8"/>
  <c r="J127" i="8" s="1"/>
  <c r="I125" i="8"/>
  <c r="J125" i="8" s="1"/>
  <c r="J171" i="8"/>
  <c r="I29" i="8" l="1"/>
  <c r="I31" i="8"/>
  <c r="J31" i="8" s="1"/>
  <c r="I37" i="8"/>
  <c r="J37" i="8" s="1"/>
  <c r="I39" i="8"/>
  <c r="J39" i="8" s="1"/>
  <c r="I53" i="8"/>
  <c r="J53" i="8" s="1"/>
  <c r="I55" i="8"/>
  <c r="J55" i="8" s="1"/>
  <c r="I87" i="8"/>
  <c r="J87" i="8" s="1"/>
  <c r="I117" i="8"/>
  <c r="J117" i="8" s="1"/>
  <c r="H25" i="8"/>
  <c r="H27" i="8"/>
  <c r="H29" i="8"/>
  <c r="H31" i="8"/>
  <c r="H33" i="8"/>
  <c r="H35" i="8"/>
  <c r="H37" i="8"/>
  <c r="H39" i="8"/>
  <c r="H41" i="8"/>
  <c r="H43" i="8"/>
  <c r="H45" i="8"/>
  <c r="I45" i="8" s="1"/>
  <c r="J45" i="8" s="1"/>
  <c r="H47" i="8"/>
  <c r="I47" i="8" s="1"/>
  <c r="J47" i="8" s="1"/>
  <c r="H49" i="8"/>
  <c r="H51" i="8"/>
  <c r="H53" i="8"/>
  <c r="H55" i="8"/>
  <c r="H58" i="8"/>
  <c r="H60" i="8"/>
  <c r="H62" i="8"/>
  <c r="H64" i="8"/>
  <c r="H66" i="8"/>
  <c r="H68" i="8"/>
  <c r="H70" i="8"/>
  <c r="H72" i="8"/>
  <c r="H74" i="8"/>
  <c r="H76" i="8"/>
  <c r="H78" i="8"/>
  <c r="H81" i="8"/>
  <c r="H83" i="8"/>
  <c r="H84" i="8"/>
  <c r="H86" i="8"/>
  <c r="H87" i="8"/>
  <c r="H89" i="8"/>
  <c r="H90" i="8"/>
  <c r="H92" i="8"/>
  <c r="H94" i="8"/>
  <c r="H96" i="8"/>
  <c r="H98" i="8"/>
  <c r="H100" i="8"/>
  <c r="H102" i="8"/>
  <c r="H104" i="8"/>
  <c r="H106" i="8"/>
  <c r="H108" i="8"/>
  <c r="H110" i="8"/>
  <c r="H113" i="8"/>
  <c r="H115" i="8"/>
  <c r="H117" i="8"/>
  <c r="H119" i="8"/>
  <c r="J29" i="8" l="1"/>
  <c r="I119" i="8"/>
  <c r="I110" i="8"/>
  <c r="J110" i="8" s="1"/>
  <c r="I102" i="8"/>
  <c r="J102" i="8" s="1"/>
  <c r="I94" i="8"/>
  <c r="J94" i="8" s="1"/>
  <c r="I86" i="8"/>
  <c r="J86" i="8" s="1"/>
  <c r="I78" i="8"/>
  <c r="J78" i="8" s="1"/>
  <c r="I70" i="8"/>
  <c r="J70" i="8" s="1"/>
  <c r="I62" i="8"/>
  <c r="J62" i="8" s="1"/>
  <c r="I108" i="8"/>
  <c r="J108" i="8" s="1"/>
  <c r="I100" i="8"/>
  <c r="J100" i="8" s="1"/>
  <c r="I92" i="8"/>
  <c r="J92" i="8" s="1"/>
  <c r="I84" i="8"/>
  <c r="J84" i="8" s="1"/>
  <c r="I76" i="8"/>
  <c r="J76" i="8" s="1"/>
  <c r="I68" i="8"/>
  <c r="J68" i="8" s="1"/>
  <c r="I60" i="8"/>
  <c r="J60" i="8" s="1"/>
  <c r="I115" i="8"/>
  <c r="J115" i="8" s="1"/>
  <c r="I83" i="8"/>
  <c r="J83" i="8" s="1"/>
  <c r="I51" i="8"/>
  <c r="J51" i="8" s="1"/>
  <c r="I43" i="8"/>
  <c r="J43" i="8" s="1"/>
  <c r="I35" i="8"/>
  <c r="J35" i="8" s="1"/>
  <c r="I27" i="8"/>
  <c r="J27" i="8" s="1"/>
  <c r="I106" i="8"/>
  <c r="J106" i="8" s="1"/>
  <c r="I98" i="8"/>
  <c r="J98" i="8" s="1"/>
  <c r="I90" i="8"/>
  <c r="J90" i="8" s="1"/>
  <c r="I74" i="8"/>
  <c r="J74" i="8" s="1"/>
  <c r="I66" i="8"/>
  <c r="J66" i="8" s="1"/>
  <c r="I58" i="8"/>
  <c r="J58" i="8" s="1"/>
  <c r="I113" i="8"/>
  <c r="J113" i="8" s="1"/>
  <c r="I89" i="8"/>
  <c r="J89" i="8" s="1"/>
  <c r="I81" i="8"/>
  <c r="J81" i="8" s="1"/>
  <c r="I49" i="8"/>
  <c r="J49" i="8" s="1"/>
  <c r="I41" i="8"/>
  <c r="J41" i="8" s="1"/>
  <c r="I33" i="8"/>
  <c r="J33" i="8" s="1"/>
  <c r="I25" i="8"/>
  <c r="J25" i="8" s="1"/>
  <c r="I104" i="8"/>
  <c r="J104" i="8" s="1"/>
  <c r="I96" i="8"/>
  <c r="J96" i="8" s="1"/>
  <c r="I72" i="8"/>
  <c r="J72" i="8" s="1"/>
  <c r="I64" i="8"/>
  <c r="J64" i="8" s="1"/>
  <c r="J119" i="8" l="1"/>
  <c r="H23" i="8"/>
  <c r="H211" i="8" s="1"/>
  <c r="I23" i="8" l="1"/>
  <c r="J23" i="8" l="1"/>
  <c r="J211" i="8" s="1"/>
  <c r="I211" i="8"/>
</calcChain>
</file>

<file path=xl/sharedStrings.xml><?xml version="1.0" encoding="utf-8"?>
<sst xmlns="http://schemas.openxmlformats.org/spreadsheetml/2006/main" count="590" uniqueCount="365">
  <si>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</si>
  <si>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</si>
  <si>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</si>
  <si>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</si>
  <si>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</si>
  <si>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</si>
  <si>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</si>
  <si>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</si>
  <si>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</si>
  <si>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</si>
  <si>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</si>
  <si>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</si>
  <si>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</si>
  <si>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</si>
  <si>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</si>
  <si>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</si>
  <si>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</si>
  <si>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</si>
  <si>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</si>
  <si>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</si>
  <si>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</si>
  <si>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</si>
  <si>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</si>
  <si>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</si>
  <si>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</si>
  <si>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</si>
  <si>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</si>
  <si>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</si>
  <si>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</si>
  <si>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</si>
  <si>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</si>
  <si>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</si>
  <si>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</si>
  <si>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</si>
  <si>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</si>
  <si>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</si>
  <si>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</si>
  <si>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</si>
  <si>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</si>
  <si>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</si>
  <si>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</si>
  <si>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</si>
  <si>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</si>
  <si>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</si>
  <si>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</si>
  <si>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</si>
  <si>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</si>
  <si>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</si>
  <si>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</si>
  <si>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</si>
  <si>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</si>
  <si>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</si>
  <si>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</si>
  <si>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</si>
  <si>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Kód položky</t>
  </si>
  <si>
    <t>HSV</t>
  </si>
  <si>
    <t xml:space="preserve">Práce a dodávky HSV   </t>
  </si>
  <si>
    <t xml:space="preserve">Zemné práce   </t>
  </si>
  <si>
    <t>MJ</t>
  </si>
  <si>
    <t>Množstvo celkom</t>
  </si>
  <si>
    <t>Jednotková cena zadania v EUR bez DPH</t>
  </si>
  <si>
    <t>Celková cena zadania v EUR s DPH</t>
  </si>
  <si>
    <t>m2</t>
  </si>
  <si>
    <t>113107141.S</t>
  </si>
  <si>
    <t>m</t>
  </si>
  <si>
    <t>m3</t>
  </si>
  <si>
    <t>122202201.S</t>
  </si>
  <si>
    <t>t</t>
  </si>
  <si>
    <t>174101001.S</t>
  </si>
  <si>
    <t>ks</t>
  </si>
  <si>
    <t>573231107.S</t>
  </si>
  <si>
    <t>596911331.S</t>
  </si>
  <si>
    <t>914001111.S</t>
  </si>
  <si>
    <t>583810001300.S</t>
  </si>
  <si>
    <t>591141121.S</t>
  </si>
  <si>
    <t>979081111.S</t>
  </si>
  <si>
    <t>979081121.S</t>
  </si>
  <si>
    <t>Cena celkom s DPH</t>
  </si>
  <si>
    <t>Č.</t>
  </si>
  <si>
    <t>Celková cena zadania v EUR bez DPH</t>
  </si>
  <si>
    <t>Cena celkom</t>
  </si>
  <si>
    <t>Podpis:</t>
  </si>
  <si>
    <t>Pomocné kritérium - lehota dodania v dňoch</t>
  </si>
  <si>
    <t>V prípade ak sa na 1. mieste v poradí umiestnia viaceré ponuky uchádzačov (zhodné kritérium na vyhodnotenie ponúk), verejný obstarávateľ stanovil pomocné kritérium hodnotenia – lehota dodania (v kalendárnych dňoch). V takom prípade sa úspešnou stane ponuka toho uchádzača, ktorý ponúkne najkratší čas dodania predmetu zákazky. Maximálna hodnota dodania predmetu je 45 kalendárnych dní odo dňa vystavenia objednávky a preto pomocné kritérium môže byť rovné alebo nižšie ako táto maximálna hodnota</t>
  </si>
  <si>
    <t>Príloha č. 2 - Ponuka / Výkaz výmer v zákazke „Výzva č. 12 - Úprava miestnej cesty Gbelská ul., SO 101 Priechod pre chodcov, Bratislava — Záhorská Bystrica-stavebné úpravy“</t>
  </si>
  <si>
    <t>112101102.R</t>
  </si>
  <si>
    <t>Odstránenie stromov do priemeru 500 mm, motorovou pílou, vrátane naloženia, odvozu a recyklácie</t>
  </si>
  <si>
    <t/>
  </si>
  <si>
    <t>"dendrológia"1</t>
  </si>
  <si>
    <t>112201102.R</t>
  </si>
  <si>
    <t>Odstránenie pňov na vzdial. 50 m priemeru do 500 mm, vrátane naloženia, odvozu a uskladnenia/recyklácie</t>
  </si>
  <si>
    <t>113106011.S</t>
  </si>
  <si>
    <t>Rozoberanie dlažby s akýmkoľvek lôžkom a výplňou škár, z mozaiky ručne, vrátane naloženia  -0,11800t</t>
  </si>
  <si>
    <t>13*0,5</t>
  </si>
  <si>
    <t>113106021.S</t>
  </si>
  <si>
    <t>Rozoberanie dlažby, z betónových alebo kameninových dlaždíc, dosiek alebo tvaroviek ručne, vrátane naloženia  -0,13800t</t>
  </si>
  <si>
    <t>9</t>
  </si>
  <si>
    <t>Odstránenie krytu v ploche do 200 m2 asfaltového, hr. vrstvy do 50 mm, vrátane naloženia  -0,12500t</t>
  </si>
  <si>
    <t>12+12</t>
  </si>
  <si>
    <t>113107143.S</t>
  </si>
  <si>
    <t>Odstránenie krytu asfaltového v ploche do 200 m2, hr. do 150 mm, vrátane naloženia  -0,37500t</t>
  </si>
  <si>
    <t>6</t>
  </si>
  <si>
    <t>113201131.S</t>
  </si>
  <si>
    <t>Vytrhanie obrúb kamenných, cestných ležatých, vrátane naloženia  -0,08500t</t>
  </si>
  <si>
    <t>113209025.S</t>
  </si>
  <si>
    <t>Vybúranie lôžka obrúb, obrubníkov a žľabov, hr. do 100 mm, šírky nad 150 do 300 mm z betónu prostého, vrátane naloženia  -0,06900t</t>
  </si>
  <si>
    <t>113307131.S</t>
  </si>
  <si>
    <t>Odstránenie podkladu v ploche do 200 m2 z betónu prostého, hr. vrstvy do 150 mm, vrátane naloženia  -0,22500t</t>
  </si>
  <si>
    <t>7+24</t>
  </si>
  <si>
    <t>Odkopávka a prekopávka nezapažená pre cesty, v hornine 3 do 100 m3</t>
  </si>
  <si>
    <t>32*0,35</t>
  </si>
  <si>
    <t>122202209.S</t>
  </si>
  <si>
    <t>Odkopávky a prekopávky nezapažené pre cesty. Príplatok za lepivosť horniny 3</t>
  </si>
  <si>
    <t>11,2*0,3</t>
  </si>
  <si>
    <t>162501102.S</t>
  </si>
  <si>
    <t>Vodorovné premiestnenie výkopku po spevnenej ceste z horniny tr.1-4, do 100 m3 na vzdialenosť do 3000 m</t>
  </si>
  <si>
    <t>11,2-2,6</t>
  </si>
  <si>
    <t>162501105.S</t>
  </si>
  <si>
    <t>Vodorovné premiestnenie výkopku po spevnenej ceste z horniny tr.1-4, do 100 m3, príplatok k cene za každých ďalšich a začatých 1000 m</t>
  </si>
  <si>
    <t>8,6*27</t>
  </si>
  <si>
    <t>171201201.S</t>
  </si>
  <si>
    <t>Uloženie sypaniny na skládky/recykláciu do 100 m3</t>
  </si>
  <si>
    <t>171209111.S</t>
  </si>
  <si>
    <t>Poplatok za uloženie stavebného odpadu na recykláciu - zemina a kamenivo (17 05 04)</t>
  </si>
  <si>
    <t>8,6*1,85</t>
  </si>
  <si>
    <t>Zásyp sypaninou so zhutnením jám, šachiet, rýh, zárezov alebo okolo objektov do 100 m3</t>
  </si>
  <si>
    <t>2,6</t>
  </si>
  <si>
    <t>181101102.S</t>
  </si>
  <si>
    <t>Úprava pláne v zárezoch v hornine 1-4 so zhutnením</t>
  </si>
  <si>
    <t>46</t>
  </si>
  <si>
    <t>5</t>
  </si>
  <si>
    <t>Komunikácie</t>
  </si>
  <si>
    <t>564861111.S</t>
  </si>
  <si>
    <t>Podklad zo štrkodrviny s rozprestretím a zhutnením, po zhutnení hr. 200 mm</t>
  </si>
  <si>
    <t>567123114.S</t>
  </si>
  <si>
    <t>Podklad z kameniva stmeleného cementom s rozprestretím a zhutnením, CBGM C 5/6, po zhutnení hr. 150 mm</t>
  </si>
  <si>
    <t>15</t>
  </si>
  <si>
    <t>Postrek asfaltový spojovací bez posypu kamenivom z cestnej emulzie v množstve 0,50 kg/m2</t>
  </si>
  <si>
    <t>7+3,5</t>
  </si>
  <si>
    <t>577154231.S</t>
  </si>
  <si>
    <t>Asfaltový betón vrstva obrusná AC 11 O v pruhu š. do 3 m z nemodifik. asfaltu tr. II, po zhutnení hr. 60 mm</t>
  </si>
  <si>
    <t>7</t>
  </si>
  <si>
    <t>577154431.S</t>
  </si>
  <si>
    <t>Asfaltový betón vrstva ložná AC 22 L v pruhu š. do 3 m z nemodifik. asfaltu tr. II, po zhutnení hr. 60 mm</t>
  </si>
  <si>
    <t>3,5</t>
  </si>
  <si>
    <t>Kladenie dlažby z kociek drobných do lôžka z cementovej malty</t>
  </si>
  <si>
    <t>4,5</t>
  </si>
  <si>
    <t>583810000200.S</t>
  </si>
  <si>
    <t>Kocka dlažobná drobná z vyvretých hornín, veľkosť 100 mm</t>
  </si>
  <si>
    <t>4,5*1,01 'Prepočítané koeficientom množstva</t>
  </si>
  <si>
    <t>596911141.S</t>
  </si>
  <si>
    <t>Kladenie betónovej zámkovej dlažby komunikácií pre peších hr. 60 mm pre peších do 50 m2 so zriadením lôžka z kameniva hr. 30 mm</t>
  </si>
  <si>
    <t>27</t>
  </si>
  <si>
    <t>592460007700.S</t>
  </si>
  <si>
    <t>Dlažba betónová škárová, rozmer 200x165x60 mm, prírodná</t>
  </si>
  <si>
    <t>27*1,02 'Prepočítané koeficientom množstva</t>
  </si>
  <si>
    <t>Kladenie dlažby pre nevidiacich hr. 60 mm do lôžka z kameniva ťaženého s vyplnením škár</t>
  </si>
  <si>
    <t>16</t>
  </si>
  <si>
    <t>592460007300.S</t>
  </si>
  <si>
    <t>Dlažba betónová pre nevidiacich, rozmer 200x200x60 mm, farebná</t>
  </si>
  <si>
    <t>16*1,02 'Prepočítané koeficientom množstva</t>
  </si>
  <si>
    <t>Ostatné konštrukcie a práce-búranie</t>
  </si>
  <si>
    <t>Osadenie a montáž cestnej zvislej dopravnej značky na stĺpik, stĺp, konzolu alebo objekt</t>
  </si>
  <si>
    <t>2</t>
  </si>
  <si>
    <t>404410000100.S</t>
  </si>
  <si>
    <t>Zvislá značka kompletná</t>
  </si>
  <si>
    <t>914501121.S</t>
  </si>
  <si>
    <t>Montáž stĺpika zvislej dopravnej značky dĺžky do 3,5 m vrátane hĺbenia jymy a  betónového základu</t>
  </si>
  <si>
    <t>404490008400.S</t>
  </si>
  <si>
    <t>Stĺpik Zn, d 60 mm, pre dopravné značky</t>
  </si>
  <si>
    <t>404440000100.S</t>
  </si>
  <si>
    <t>Úchyt na stĺpik, d 60 mm, križový, Zn</t>
  </si>
  <si>
    <t>2*2 'Prepočítané koeficientom množstva</t>
  </si>
  <si>
    <t>404490008600.S</t>
  </si>
  <si>
    <t>Krytka stĺpika, d 60 mm, plastová</t>
  </si>
  <si>
    <t>915721312.S</t>
  </si>
  <si>
    <t>Vodorovné dopravné značenie dvojzložkovým studeným plastom prechodov pre chodcov, šípky, symboly a pod., biela retroreflexná</t>
  </si>
  <si>
    <t>"priechody"26</t>
  </si>
  <si>
    <t>915791112.S</t>
  </si>
  <si>
    <t>Predznačenie pre vodorovné značenie striekané farbou alebo vykonávané z náterových hmôt</t>
  </si>
  <si>
    <t>26</t>
  </si>
  <si>
    <t>916362112.S</t>
  </si>
  <si>
    <t>Osadenie cestného obrubníka kamenného stojatého do lôžka z betónu prostého tr. C 16/20 s bočnou oporou</t>
  </si>
  <si>
    <t>18</t>
  </si>
  <si>
    <t>Obrubník kamenný rovný z vyvretých hornín</t>
  </si>
  <si>
    <t>18*1,01 'Prepočítané koeficientom množstva</t>
  </si>
  <si>
    <t>916561112.S</t>
  </si>
  <si>
    <t>Osadenie záhonového alebo parkového obrubníka betón., do lôžka z bet. pros. tr. C 16/20 s bočnou oporou</t>
  </si>
  <si>
    <t>11</t>
  </si>
  <si>
    <t>592170001800.S</t>
  </si>
  <si>
    <t>Obrubník parkový, lxšxv 1000x50x200 mm, prírodný</t>
  </si>
  <si>
    <t>11*1,01 'Prepočítané koeficientom množstva</t>
  </si>
  <si>
    <t>919721211.S</t>
  </si>
  <si>
    <t>Ošetrenie pracovných škár asfaltovou zálievkou, priečne/pozdĺžne</t>
  </si>
  <si>
    <t>17</t>
  </si>
  <si>
    <t>919735113.S</t>
  </si>
  <si>
    <t>Rezanie existujúceho asfaltového krytu alebo podkladu hĺbky nad 100 do 150 mm</t>
  </si>
  <si>
    <t>Odvoz sutiny a vybúraných hmôt na skládku/recykláciu do 1 km</t>
  </si>
  <si>
    <t>15,2</t>
  </si>
  <si>
    <t>Odvoz sutiny a vybúraných hmôt na skládku/recykláciu za každý ďalší 1 km</t>
  </si>
  <si>
    <t>15,2*29</t>
  </si>
  <si>
    <t>979089776.S</t>
  </si>
  <si>
    <t>Poplatok za uloženie stavebného odpadu na recykláciu - zmiešané odpady (17 09 04)</t>
  </si>
  <si>
    <t>99</t>
  </si>
  <si>
    <t>Presun hmôt HSV</t>
  </si>
  <si>
    <t>998223011.S</t>
  </si>
  <si>
    <t>Presun hmôt pre pozemné komunikácie s krytom dláždeným (822 2.3, 822 5.3) akejkoľvek dĺžky objektu</t>
  </si>
  <si>
    <t>VRN</t>
  </si>
  <si>
    <t>Vedľajšie rozpočtové náklady</t>
  </si>
  <si>
    <t>000300031.S</t>
  </si>
  <si>
    <t>Geodetické práce - vykonávané po výstavbe zameranie skutočného vyhotovenia stavby</t>
  </si>
  <si>
    <t>kpl</t>
  </si>
  <si>
    <t>1</t>
  </si>
  <si>
    <t>000600011.S</t>
  </si>
  <si>
    <t xml:space="preserve">Zariadenie staveniska </t>
  </si>
  <si>
    <t>000600024.S</t>
  </si>
  <si>
    <t>Dočasné dopravné značenie, vrátane PD</t>
  </si>
  <si>
    <t>3</t>
  </si>
  <si>
    <t>4</t>
  </si>
  <si>
    <t>8</t>
  </si>
  <si>
    <t>10</t>
  </si>
  <si>
    <t>12</t>
  </si>
  <si>
    <t>13</t>
  </si>
  <si>
    <t>14</t>
  </si>
  <si>
    <t>19</t>
  </si>
  <si>
    <t>20</t>
  </si>
  <si>
    <t>21</t>
  </si>
  <si>
    <t>22</t>
  </si>
  <si>
    <t>23</t>
  </si>
  <si>
    <t>24</t>
  </si>
  <si>
    <t>25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</si>
  <si>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</si>
  <si>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</si>
  <si>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</si>
  <si>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</si>
  <si>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</si>
  <si>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</si>
  <si>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</si>
  <si>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</si>
  <si>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</si>
  <si>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</si>
  <si>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</si>
  <si>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</si>
  <si>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</si>
  <si>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</si>
  <si>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</si>
  <si>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</si>
  <si>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</si>
  <si>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</si>
  <si>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</si>
  <si>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</si>
  <si>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</si>
  <si>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Práce a dodávky HSV</t>
  </si>
  <si>
    <t>Zemné práce</t>
  </si>
  <si>
    <t>Rozoberanie dlažby, z betónových alebo kameninových dlaždíc, dosiek alebo tvaroviek ručne,  -0,13800t</t>
  </si>
  <si>
    <t>40*0,5</t>
  </si>
  <si>
    <t>113307121.S</t>
  </si>
  <si>
    <t>Odstránenie podkladu v ploche do 200 m2 z kameniva hrubého drveného, hr. do 50 mm,  -0,13000t</t>
  </si>
  <si>
    <t>113307122.S</t>
  </si>
  <si>
    <t>Odstránenie podkladu v ploche do 200 m2 z kameniva hrubého drveného, hr.100 do 200 mm,  -0,23500t</t>
  </si>
  <si>
    <t>566902223.S</t>
  </si>
  <si>
    <t>Spätné vyspravenie podkladu po prekopoch inžinierskych sietí plochy nad 15 m2 štrkodrvou, po zhutnení hr. 200 mm</t>
  </si>
  <si>
    <t>596211002.S</t>
  </si>
  <si>
    <t>Spätné položenie dlažby po prekopoch, dlaždice betonové zámkové do lôžka z kameniva ťaženého</t>
  </si>
  <si>
    <t>M</t>
  </si>
  <si>
    <t>Práce a dodávky M</t>
  </si>
  <si>
    <t>21-M</t>
  </si>
  <si>
    <t>Elektromontáže</t>
  </si>
  <si>
    <t>210011444.S</t>
  </si>
  <si>
    <t>Chránička elektroinštalačná DN 63, uložená voľne</t>
  </si>
  <si>
    <t>50</t>
  </si>
  <si>
    <t>286120017090.S</t>
  </si>
  <si>
    <t>Chránička PVC DN 63 mm, červená</t>
  </si>
  <si>
    <t>210201430.S</t>
  </si>
  <si>
    <t>Zapojenie svietidla 1x svetelný zdroj LED</t>
  </si>
  <si>
    <t>348370000600.R</t>
  </si>
  <si>
    <t>LED svietidlo vonkajšie</t>
  </si>
  <si>
    <t>210201863.S</t>
  </si>
  <si>
    <t>Montáž stožiara oceľového výšky 6 m s prírubou pre uličné svietidlá</t>
  </si>
  <si>
    <t>348370003610</t>
  </si>
  <si>
    <t>Stožiar výšky 6 m, s prírubou a základovým roštom</t>
  </si>
  <si>
    <t>210204102.S</t>
  </si>
  <si>
    <t>Výložník oceľový jednoramenný - na stĺp</t>
  </si>
  <si>
    <t>316770000400.S</t>
  </si>
  <si>
    <t>Výložník jednoramenný, vyloženie 1,5 m</t>
  </si>
  <si>
    <t>316770002400.S</t>
  </si>
  <si>
    <t>210204207.S</t>
  </si>
  <si>
    <t>Montáž rozvodnice stožiarovej</t>
  </si>
  <si>
    <t>357140008000.S</t>
  </si>
  <si>
    <t>Rozvodnica stožiarová</t>
  </si>
  <si>
    <t>210220001.S</t>
  </si>
  <si>
    <t>Uzemňovacie vedenie na povrchu FeZn drôt zvodový Ø 8-10</t>
  </si>
  <si>
    <t>354410054800.S</t>
  </si>
  <si>
    <t>Drôt bleskozvodový FeZn, d 10 mm</t>
  </si>
  <si>
    <t>kg</t>
  </si>
  <si>
    <t>210220020.S</t>
  </si>
  <si>
    <t>Uzemňovacie vedenie v zemi FeZn do 120 mm2 vrátane izolácie spojov</t>
  </si>
  <si>
    <t>354410058800.S</t>
  </si>
  <si>
    <t>Pásovina uzemňovacia FeZn 30 x 4 mm</t>
  </si>
  <si>
    <t>210220050.S</t>
  </si>
  <si>
    <t>Označenie zvodov štítkami</t>
  </si>
  <si>
    <t>354410064700.S</t>
  </si>
  <si>
    <t xml:space="preserve">Štítok </t>
  </si>
  <si>
    <t>210220254.S</t>
  </si>
  <si>
    <t>Svorka HR ukončovacia skúšobná</t>
  </si>
  <si>
    <t>354410000500.S</t>
  </si>
  <si>
    <t>210800186.S</t>
  </si>
  <si>
    <t>Kábel medený uložený v rúrke CYKY 450/750 V 3x1,5</t>
  </si>
  <si>
    <t>341110000750.S</t>
  </si>
  <si>
    <t>Kábel medený CYKY-J 3x1,5 mm2</t>
  </si>
  <si>
    <t>210800196.S</t>
  </si>
  <si>
    <t>Kábel medený uložený v rúrke CYKY 450/750 V 4x10</t>
  </si>
  <si>
    <t>341110001700.S</t>
  </si>
  <si>
    <t>Kábel medený CYKY-J 4x10 mm2</t>
  </si>
  <si>
    <t>998921201.S</t>
  </si>
  <si>
    <t>Presun hmôt pre montáž silnoprúdových rozvodov a zariadení v stavbe (objekte) výšky do 7 m</t>
  </si>
  <si>
    <t>%</t>
  </si>
  <si>
    <t>22-M</t>
  </si>
  <si>
    <t>Montáže oznamovacích a zabezpečovacích zariadení</t>
  </si>
  <si>
    <t>220061702.S</t>
  </si>
  <si>
    <t>Ostatné práce - zatiahnutie kábla</t>
  </si>
  <si>
    <t>14+50</t>
  </si>
  <si>
    <t>46-M</t>
  </si>
  <si>
    <t>Zemné práce vykonávané pri externých montážnych prácach</t>
  </si>
  <si>
    <t>460050003.S</t>
  </si>
  <si>
    <t>Jama pre jednoduchý stožiar dĺžky 6-8 m, v rovine,zásyp a zhutnenie,zemina tr.3</t>
  </si>
  <si>
    <t>460200263.S</t>
  </si>
  <si>
    <t>Hĺbenie káblovej ryhy ručne 50 cm širokej a 80 cm hlbokej, v zemine triedy 3</t>
  </si>
  <si>
    <t>460400001.S</t>
  </si>
  <si>
    <t>Paženie káblovej ryhy šírky do 130 cm hĺbky do 200 cm</t>
  </si>
  <si>
    <t>460400101.S</t>
  </si>
  <si>
    <t>Odstránenie príložného paženia z ryhy šírky do 1, 3 m hĺbky do 2 m</t>
  </si>
  <si>
    <t>460420022.S</t>
  </si>
  <si>
    <t>Zriadenie káblového lôžka z piesku bez zakrytia, v ryhe š. do 65 cm</t>
  </si>
  <si>
    <t>583110000300.S</t>
  </si>
  <si>
    <t>Drvina vápencová frakcia 0-4 mm</t>
  </si>
  <si>
    <t>40*0,15 'Prepočítané koeficientom množstva</t>
  </si>
  <si>
    <t>460490012.S</t>
  </si>
  <si>
    <t>Rozvinutie a uloženie výstražnej fólie z PE do ryhy, šírka do 33 cm</t>
  </si>
  <si>
    <t>283230008000.S</t>
  </si>
  <si>
    <t>Výstražná fólia PE, š. 300, farba červená</t>
  </si>
  <si>
    <t>460560263.S</t>
  </si>
  <si>
    <t>Ručný zásyp nezap. káblovej ryhy bez zhutn. zeminy, 50 cm širokej, 80 cm hlbokej v zemine tr. 3</t>
  </si>
  <si>
    <t>460600001.S</t>
  </si>
  <si>
    <t>Naloženie zeminy, odvoz do 1 km a zloženie na skládke, vrátane poplatku za uskladnenie a jazda späť</t>
  </si>
  <si>
    <t>460600002.S</t>
  </si>
  <si>
    <t>Príplatok za odvoz zeminy za každý ďalší km a jazda späť</t>
  </si>
  <si>
    <t>3*29</t>
  </si>
  <si>
    <t>460620013.S</t>
  </si>
  <si>
    <t>Proviz. úprava terénu v zemine tr. 3, aby nerovnosti terénu neboli väčšie ako 2 cm od vodor.hladiny</t>
  </si>
  <si>
    <t>95-M</t>
  </si>
  <si>
    <t>Revízie</t>
  </si>
  <si>
    <t>950101001.S</t>
  </si>
  <si>
    <t>Odborné odskúšanie a kompletizácia svietidla pred montážou</t>
  </si>
  <si>
    <t>950106022.S</t>
  </si>
  <si>
    <t>Východisková revízia stožiara</t>
  </si>
  <si>
    <t>HZS</t>
  </si>
  <si>
    <t>Hodinové zúčtovacie sadzby</t>
  </si>
  <si>
    <t>HZS000213.S</t>
  </si>
  <si>
    <t>Stavebno montážne práce náročné ucelené - odborné, tvorivé remeselné (Tr. 3) v rozsahu viac ako 4 a menej ako 8 hodín</t>
  </si>
  <si>
    <t>hod</t>
  </si>
  <si>
    <t>000300013.S</t>
  </si>
  <si>
    <t xml:space="preserve">Geodetické práce </t>
  </si>
  <si>
    <t>SO 101 Priechod pre chodcov</t>
  </si>
  <si>
    <t>SO 61 Verejné osvetlenie priechodu pre chodcov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</si>
</sst>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3366"/>
      <name val="Calibri  "/>
      <charset val="238"/>
    </font>
    <font>
      <sz val="10"/>
      <name val="Calibri  "/>
      <charset val="238"/>
    </font>
    <font>
      <sz val="10"/>
      <color rgb="FF505050"/>
      <name val="Calibri  "/>
      <charset val="238"/>
    </font>
    <font>
      <i/>
      <sz val="10"/>
      <color rgb="FF0000FF"/>
      <name val="Calibri  "/>
      <charset val="238"/>
    </font>
    <font>
      <sz val="8"/>
      <color rgb="FF003366"/>
      <name val="Arial CE"/>
    </font>
    <font>
      <b/>
      <sz val="12"/>
      <color rgb="FF003366"/>
      <name val="Arial CE"/>
      <charset val="238"/>
    </font>
    <font>
      <sz val="10"/>
      <color rgb="FF00336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969696"/>
      <name val="Calibri"/>
      <family val="2"/>
      <charset val="238"/>
      <scheme val="minor"/>
    </font>
    <font>
      <sz val="10"/>
      <color rgb="FF505050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1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4" fillId="0" borderId="17" xfId="0" applyFont="1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justify" vertical="center"/>
    </xf>
    <xf numFmtId="0" fontId="0" fillId="0" borderId="17" xfId="0" applyBorder="1"/>
    <xf numFmtId="0" fontId="12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17" fillId="4" borderId="38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9" fillId="0" borderId="33" xfId="1" applyFont="1" applyFill="1" applyBorder="1" applyAlignment="1" applyProtection="1">
      <alignment horizontal="center" wrapText="1"/>
      <protection hidden="1"/>
    </xf>
    <xf numFmtId="0" fontId="9" fillId="0" borderId="29" xfId="1" applyFont="1" applyFill="1" applyBorder="1" applyAlignment="1" applyProtection="1">
      <alignment horizontal="center" wrapText="1"/>
      <protection hidden="1"/>
    </xf>
    <xf numFmtId="0" fontId="9" fillId="0" borderId="29" xfId="1" applyFont="1" applyFill="1" applyBorder="1" applyAlignment="1" applyProtection="1">
      <alignment horizontal="center" vertical="center" wrapText="1"/>
      <protection hidden="1"/>
    </xf>
    <xf numFmtId="0" fontId="9" fillId="0" borderId="29" xfId="1" applyFont="1" applyFill="1" applyBorder="1" applyAlignment="1" applyProtection="1">
      <alignment horizontal="right" wrapText="1"/>
      <protection hidden="1"/>
    </xf>
    <xf numFmtId="0" fontId="9" fillId="0" borderId="34" xfId="1" applyFont="1" applyFill="1" applyBorder="1" applyAlignment="1" applyProtection="1">
      <alignment horizontal="right" wrapText="1"/>
      <protection hidden="1"/>
    </xf>
    <xf numFmtId="0" fontId="0" fillId="0" borderId="26" xfId="0" applyBorder="1" applyProtection="1">
      <protection hidden="1"/>
    </xf>
    <xf numFmtId="0" fontId="0" fillId="0" borderId="24" xfId="0" applyBorder="1" applyProtection="1">
      <protection hidden="1"/>
    </xf>
    <xf numFmtId="0" fontId="15" fillId="0" borderId="21" xfId="0" applyFont="1" applyBorder="1" applyAlignment="1" applyProtection="1">
      <alignment horizontal="left" wrapText="1"/>
      <protection hidden="1"/>
    </xf>
    <xf numFmtId="0" fontId="9" fillId="0" borderId="21" xfId="1" applyFont="1" applyFill="1" applyBorder="1" applyAlignment="1" applyProtection="1">
      <alignment horizontal="center" vertical="center" wrapText="1"/>
      <protection hidden="1"/>
    </xf>
    <xf numFmtId="0" fontId="9" fillId="0" borderId="21" xfId="1" applyFont="1" applyFill="1" applyBorder="1" applyAlignment="1" applyProtection="1">
      <alignment wrapText="1"/>
      <protection hidden="1"/>
    </xf>
    <xf numFmtId="0" fontId="9" fillId="0" borderId="28" xfId="1" applyFont="1" applyFill="1" applyBorder="1" applyAlignment="1" applyProtection="1">
      <alignment wrapText="1"/>
      <protection hidden="1"/>
    </xf>
    <xf numFmtId="0" fontId="0" fillId="0" borderId="21" xfId="0" applyBorder="1" applyAlignment="1" applyProtection="1">
      <alignment horizontal="center"/>
      <protection hidden="1"/>
    </xf>
    <xf numFmtId="0" fontId="19" fillId="0" borderId="45" xfId="1" applyFont="1" applyFill="1" applyBorder="1" applyProtection="1">
      <protection hidden="1"/>
    </xf>
    <xf numFmtId="0" fontId="19" fillId="0" borderId="47" xfId="1" applyFont="1" applyFill="1" applyBorder="1" applyProtection="1">
      <protection hidden="1"/>
    </xf>
    <xf numFmtId="0" fontId="19" fillId="0" borderId="49" xfId="1" applyFont="1" applyFill="1" applyBorder="1" applyProtection="1">
      <protection hidden="1"/>
    </xf>
    <xf numFmtId="0" fontId="19" fillId="0" borderId="50" xfId="1" applyFont="1" applyFill="1" applyBorder="1" applyProtection="1">
      <protection hidden="1"/>
    </xf>
    <xf numFmtId="0" fontId="8" fillId="4" borderId="3" xfId="1" applyFont="1" applyFill="1" applyBorder="1" applyAlignment="1" applyProtection="1">
      <alignment horizontal="left"/>
      <protection locked="0" hidden="1"/>
    </xf>
    <xf numFmtId="0" fontId="7" fillId="0" borderId="39" xfId="1" applyFont="1" applyFill="1" applyBorder="1" applyAlignment="1" applyProtection="1">
      <alignment horizontal="center" vertical="center" wrapText="1"/>
      <protection hidden="1"/>
    </xf>
    <xf numFmtId="0" fontId="7" fillId="0" borderId="40" xfId="1" applyFont="1" applyFill="1" applyBorder="1" applyAlignment="1" applyProtection="1">
      <alignment horizontal="center" vertical="center" wrapText="1"/>
      <protection hidden="1"/>
    </xf>
    <xf numFmtId="0" fontId="7" fillId="0" borderId="44" xfId="1" applyFont="1" applyFill="1" applyBorder="1" applyAlignment="1" applyProtection="1">
      <alignment horizontal="center" vertical="center" wrapText="1"/>
      <protection hidden="1"/>
    </xf>
    <xf numFmtId="0" fontId="0" fillId="0" borderId="41" xfId="0" applyBorder="1" applyAlignment="1" applyProtection="1">
      <alignment horizontal="center" wrapText="1"/>
      <protection hidden="1"/>
    </xf>
    <xf numFmtId="0" fontId="0" fillId="0" borderId="42" xfId="0" applyBorder="1" applyAlignment="1" applyProtection="1">
      <alignment horizontal="center" wrapText="1"/>
      <protection hidden="1"/>
    </xf>
    <xf numFmtId="0" fontId="0" fillId="0" borderId="43" xfId="0" applyBorder="1" applyAlignment="1" applyProtection="1">
      <alignment horizontal="center" wrapText="1"/>
      <protection hidden="1"/>
    </xf>
    <xf numFmtId="0" fontId="7" fillId="0" borderId="30" xfId="1" applyFont="1" applyFill="1" applyBorder="1" applyAlignment="1" applyProtection="1">
      <alignment horizontal="center" vertical="center" wrapText="1"/>
      <protection hidden="1"/>
    </xf>
    <xf numFmtId="0" fontId="7" fillId="0" borderId="31" xfId="1" applyFont="1" applyFill="1" applyBorder="1" applyAlignment="1" applyProtection="1">
      <alignment horizontal="center" vertical="center" wrapText="1"/>
      <protection hidden="1"/>
    </xf>
    <xf numFmtId="0" fontId="7" fillId="0" borderId="32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27" xfId="1" applyFont="1" applyFill="1" applyBorder="1" applyAlignment="1" applyProtection="1">
      <alignment horizontal="center" vertical="center" wrapText="1"/>
      <protection hidden="1"/>
    </xf>
    <xf numFmtId="0" fontId="0" fillId="4" borderId="22" xfId="2" applyFont="1" applyFill="1" applyBorder="1" applyAlignment="1" applyProtection="1">
      <alignment vertical="center" wrapText="1"/>
      <protection locked="0" hidden="1"/>
    </xf>
    <xf numFmtId="0" fontId="0" fillId="4" borderId="7" xfId="2" applyFont="1" applyFill="1" applyBorder="1" applyAlignment="1" applyProtection="1">
      <alignment vertical="center" wrapText="1"/>
      <protection locked="0" hidden="1"/>
    </xf>
    <xf numFmtId="0" fontId="1" fillId="4" borderId="7" xfId="2" applyFill="1" applyBorder="1" applyAlignment="1" applyProtection="1">
      <alignment vertical="center" wrapText="1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8" fillId="0" borderId="33" xfId="1" applyFont="1" applyFill="1" applyBorder="1" applyAlignment="1" applyProtection="1">
      <alignment horizontal="left" vertical="center" wrapText="1"/>
      <protection hidden="1"/>
    </xf>
    <xf numFmtId="0" fontId="8" fillId="0" borderId="29" xfId="1" applyFont="1" applyFill="1" applyBorder="1" applyAlignment="1" applyProtection="1">
      <alignment horizontal="left" vertical="center" wrapText="1"/>
      <protection hidden="1"/>
    </xf>
    <xf numFmtId="0" fontId="8" fillId="0" borderId="35" xfId="1" applyFont="1" applyFill="1" applyBorder="1" applyAlignment="1" applyProtection="1">
      <alignment horizontal="left" vertical="center" wrapText="1"/>
      <protection hidden="1"/>
    </xf>
    <xf numFmtId="0" fontId="8" fillId="0" borderId="36" xfId="1" applyFont="1" applyFill="1" applyBorder="1" applyAlignment="1" applyProtection="1">
      <alignment horizontal="left" vertical="center" wrapText="1"/>
      <protection hidden="1"/>
    </xf>
    <xf numFmtId="0" fontId="8" fillId="4" borderId="18" xfId="1" applyFont="1" applyFill="1" applyBorder="1" applyAlignment="1" applyProtection="1">
      <alignment horizontal="left"/>
      <protection locked="0" hidden="1"/>
    </xf>
    <xf numFmtId="0" fontId="8" fillId="4" borderId="10" xfId="1" applyFont="1" applyFill="1" applyBorder="1" applyAlignment="1" applyProtection="1">
      <alignment horizontal="left"/>
      <protection locked="0" hidden="1"/>
    </xf>
    <xf numFmtId="0" fontId="8" fillId="4" borderId="11" xfId="1" applyFont="1" applyFill="1" applyBorder="1" applyAlignment="1" applyProtection="1">
      <alignment horizontal="left"/>
      <protection locked="0" hidden="1"/>
    </xf>
    <xf numFmtId="0" fontId="8" fillId="4" borderId="9" xfId="1" applyFont="1" applyFill="1" applyBorder="1" applyAlignment="1" applyProtection="1">
      <alignment horizontal="left"/>
      <protection locked="0" hidden="1"/>
    </xf>
    <xf numFmtId="0" fontId="8" fillId="4" borderId="19" xfId="1" applyFont="1" applyFill="1" applyBorder="1" applyAlignment="1" applyProtection="1">
      <alignment horizontal="left"/>
      <protection locked="0" hidden="1"/>
    </xf>
    <xf numFmtId="0" fontId="1" fillId="4" borderId="23" xfId="2" applyFill="1" applyBorder="1" applyAlignment="1" applyProtection="1">
      <alignment horizontal="left" vertical="center" wrapText="1"/>
      <protection locked="0" hidden="1"/>
    </xf>
    <xf numFmtId="0" fontId="1" fillId="4" borderId="4" xfId="2" applyFill="1" applyBorder="1" applyAlignment="1" applyProtection="1">
      <alignment horizontal="left" vertical="center" wrapText="1"/>
      <protection locked="0" hidden="1"/>
    </xf>
    <xf numFmtId="0" fontId="1" fillId="4" borderId="5" xfId="2" applyFill="1" applyBorder="1" applyAlignment="1" applyProtection="1">
      <alignment horizontal="left" vertical="center" wrapText="1"/>
      <protection locked="0" hidden="1"/>
    </xf>
    <xf numFmtId="0" fontId="1" fillId="0" borderId="12" xfId="2" applyFill="1" applyBorder="1" applyAlignment="1" applyProtection="1">
      <alignment horizontal="center" vertical="center" wrapText="1"/>
      <protection hidden="1"/>
    </xf>
    <xf numFmtId="0" fontId="1" fillId="0" borderId="13" xfId="2" applyFill="1" applyBorder="1" applyAlignment="1" applyProtection="1">
      <alignment horizontal="center" vertical="center" wrapText="1"/>
      <protection hidden="1"/>
    </xf>
    <xf numFmtId="0" fontId="1" fillId="0" borderId="14" xfId="2" applyFill="1" applyBorder="1" applyAlignment="1" applyProtection="1">
      <alignment horizontal="center" vertical="center" wrapText="1"/>
      <protection hidden="1"/>
    </xf>
    <xf numFmtId="0" fontId="13" fillId="0" borderId="18" xfId="1" applyFont="1" applyFill="1" applyBorder="1" applyAlignment="1" applyProtection="1">
      <alignment horizontal="center" vertical="center" wrapText="1"/>
      <protection hidden="1"/>
    </xf>
    <xf numFmtId="0" fontId="13" fillId="0" borderId="10" xfId="1" applyFont="1" applyFill="1" applyBorder="1" applyAlignment="1" applyProtection="1">
      <alignment horizontal="center" vertical="center" wrapText="1"/>
      <protection hidden="1"/>
    </xf>
    <xf numFmtId="0" fontId="13" fillId="0" borderId="19" xfId="1" applyFont="1" applyFill="1" applyBorder="1" applyAlignment="1" applyProtection="1">
      <alignment horizontal="center" vertical="center" wrapText="1"/>
      <protection hidden="1"/>
    </xf>
    <xf numFmtId="0" fontId="8" fillId="0" borderId="30" xfId="1" applyFont="1" applyFill="1" applyBorder="1" applyAlignment="1" applyProtection="1">
      <alignment horizontal="left" vertical="center" wrapText="1"/>
      <protection hidden="1"/>
    </xf>
    <xf numFmtId="0" fontId="8" fillId="0" borderId="31" xfId="1" applyFont="1" applyFill="1" applyBorder="1" applyAlignment="1" applyProtection="1">
      <alignment horizontal="left" vertical="center" wrapText="1"/>
      <protection hidden="1"/>
    </xf>
    <xf numFmtId="0" fontId="0" fillId="4" borderId="29" xfId="0" applyFill="1" applyBorder="1" applyAlignment="1" applyProtection="1">
      <alignment horizontal="center" vertical="center" wrapText="1"/>
      <protection hidden="1"/>
    </xf>
    <xf numFmtId="0" fontId="0" fillId="4" borderId="34" xfId="0" applyFill="1" applyBorder="1" applyAlignment="1" applyProtection="1">
      <alignment horizontal="center" vertical="center" wrapText="1"/>
      <protection hidden="1"/>
    </xf>
    <xf numFmtId="0" fontId="0" fillId="0" borderId="33" xfId="0" applyBorder="1" applyAlignment="1" applyProtection="1">
      <alignment horizontal="left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8" fillId="4" borderId="29" xfId="1" applyFont="1" applyFill="1" applyBorder="1" applyAlignment="1" applyProtection="1">
      <alignment horizontal="center" vertical="center" wrapText="1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8" fillId="4" borderId="36" xfId="1" applyFont="1" applyFill="1" applyBorder="1" applyAlignment="1" applyProtection="1">
      <alignment horizontal="center" vertical="center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11" fillId="0" borderId="15" xfId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Fill="1" applyBorder="1" applyAlignment="1" applyProtection="1">
      <alignment horizontal="center" vertical="center" wrapText="1"/>
      <protection hidden="1"/>
    </xf>
    <xf numFmtId="0" fontId="14" fillId="0" borderId="51" xfId="0" applyFont="1" applyBorder="1" applyAlignment="1" applyProtection="1">
      <alignment horizontal="left" wrapText="1"/>
      <protection hidden="1"/>
    </xf>
    <xf numFmtId="0" fontId="9" fillId="0" borderId="54" xfId="1" applyFont="1" applyFill="1" applyBorder="1" applyAlignment="1" applyProtection="1">
      <alignment horizontal="right" wrapText="1"/>
      <protection hidden="1"/>
    </xf>
    <xf numFmtId="0" fontId="9" fillId="0" borderId="53" xfId="1" applyFont="1" applyFill="1" applyBorder="1" applyAlignment="1" applyProtection="1">
      <alignment horizontal="right" wrapText="1"/>
      <protection hidden="1"/>
    </xf>
    <xf numFmtId="0" fontId="14" fillId="0" borderId="0" xfId="0" applyFont="1" applyBorder="1" applyAlignment="1" applyProtection="1">
      <alignment horizontal="center" wrapText="1"/>
      <protection hidden="1"/>
    </xf>
    <xf numFmtId="0" fontId="14" fillId="0" borderId="0" xfId="0" applyFont="1" applyBorder="1" applyAlignment="1" applyProtection="1">
      <alignment horizontal="left" wrapText="1"/>
      <protection hidden="1"/>
    </xf>
    <xf numFmtId="0" fontId="14" fillId="0" borderId="52" xfId="0" applyFont="1" applyBorder="1" applyAlignment="1" applyProtection="1">
      <alignment horizontal="left" wrapText="1"/>
      <protection hidden="1"/>
    </xf>
    <xf numFmtId="0" fontId="16" fillId="0" borderId="24" xfId="0" applyFont="1" applyBorder="1" applyAlignment="1" applyProtection="1">
      <alignment horizontal="center"/>
      <protection hidden="1"/>
    </xf>
    <xf numFmtId="0" fontId="16" fillId="0" borderId="21" xfId="0" applyFont="1" applyBorder="1" applyAlignment="1" applyProtection="1">
      <alignment horizontal="center"/>
      <protection hidden="1"/>
    </xf>
    <xf numFmtId="0" fontId="16" fillId="0" borderId="17" xfId="0" applyFont="1" applyBorder="1" applyProtection="1">
      <protection hidden="1"/>
    </xf>
    <xf numFmtId="0" fontId="16" fillId="0" borderId="28" xfId="0" applyFont="1" applyBorder="1" applyProtection="1">
      <protection hidden="1"/>
    </xf>
    <xf numFmtId="0" fontId="14" fillId="0" borderId="56" xfId="0" applyFont="1" applyBorder="1" applyAlignment="1" applyProtection="1">
      <alignment horizontal="left" wrapText="1"/>
      <protection hidden="1"/>
    </xf>
    <xf numFmtId="0" fontId="14" fillId="0" borderId="57" xfId="0" applyFont="1" applyBorder="1" applyAlignment="1" applyProtection="1">
      <alignment horizontal="left" wrapText="1"/>
      <protection hidden="1"/>
    </xf>
    <xf numFmtId="0" fontId="14" fillId="0" borderId="58" xfId="0" applyFont="1" applyBorder="1" applyAlignment="1" applyProtection="1">
      <alignment horizontal="left" wrapText="1"/>
      <protection hidden="1"/>
    </xf>
    <xf numFmtId="0" fontId="14" fillId="0" borderId="59" xfId="0" applyFont="1" applyBorder="1" applyAlignment="1" applyProtection="1">
      <alignment horizontal="left" wrapText="1"/>
      <protection hidden="1"/>
    </xf>
    <xf numFmtId="0" fontId="19" fillId="0" borderId="61" xfId="1" applyFont="1" applyFill="1" applyBorder="1" applyProtection="1">
      <protection hidden="1"/>
    </xf>
    <xf numFmtId="0" fontId="19" fillId="0" borderId="62" xfId="1" applyFont="1" applyFill="1" applyBorder="1" applyProtection="1">
      <protection hidden="1"/>
    </xf>
    <xf numFmtId="0" fontId="19" fillId="0" borderId="56" xfId="1" applyFont="1" applyFill="1" applyBorder="1" applyProtection="1">
      <protection hidden="1"/>
    </xf>
    <xf numFmtId="0" fontId="19" fillId="0" borderId="63" xfId="1" applyFont="1" applyFill="1" applyBorder="1" applyProtection="1">
      <protection hidden="1"/>
    </xf>
    <xf numFmtId="37" fontId="19" fillId="0" borderId="60" xfId="0" applyNumberFormat="1" applyFont="1" applyBorder="1" applyAlignment="1" applyProtection="1">
      <alignment horizontal="center"/>
      <protection hidden="1"/>
    </xf>
    <xf numFmtId="0" fontId="25" fillId="0" borderId="45" xfId="1" applyFont="1" applyFill="1" applyBorder="1" applyProtection="1">
      <protection hidden="1"/>
    </xf>
    <xf numFmtId="0" fontId="25" fillId="0" borderId="47" xfId="1" applyFont="1" applyFill="1" applyBorder="1" applyProtection="1">
      <protection hidden="1"/>
    </xf>
    <xf numFmtId="0" fontId="25" fillId="0" borderId="61" xfId="1" applyFont="1" applyFill="1" applyBorder="1" applyProtection="1">
      <protection hidden="1"/>
    </xf>
    <xf numFmtId="0" fontId="25" fillId="0" borderId="62" xfId="1" applyFont="1" applyFill="1" applyBorder="1" applyProtection="1">
      <protection hidden="1"/>
    </xf>
    <xf numFmtId="4" fontId="25" fillId="4" borderId="45" xfId="0" applyNumberFormat="1" applyFont="1" applyFill="1" applyBorder="1" applyAlignment="1" applyProtection="1">
      <alignment vertical="center"/>
      <protection locked="0" hidden="1"/>
    </xf>
    <xf numFmtId="4" fontId="28" fillId="4" borderId="45" xfId="0" applyNumberFormat="1" applyFont="1" applyFill="1" applyBorder="1" applyAlignment="1" applyProtection="1">
      <alignment vertical="center"/>
      <protection locked="0" hidden="1"/>
    </xf>
    <xf numFmtId="164" fontId="25" fillId="4" borderId="45" xfId="0" applyNumberFormat="1" applyFont="1" applyFill="1" applyBorder="1" applyAlignment="1" applyProtection="1">
      <alignment vertical="center"/>
      <protection locked="0" hidden="1"/>
    </xf>
    <xf numFmtId="0" fontId="19" fillId="0" borderId="55" xfId="0" applyFont="1" applyBorder="1" applyAlignment="1" applyProtection="1">
      <alignment horizontal="center" vertical="center"/>
      <protection hidden="1"/>
    </xf>
    <xf numFmtId="49" fontId="19" fillId="0" borderId="56" xfId="0" applyNumberFormat="1" applyFont="1" applyBorder="1" applyAlignment="1" applyProtection="1">
      <alignment horizontal="left" vertical="center" wrapText="1"/>
      <protection hidden="1"/>
    </xf>
    <xf numFmtId="0" fontId="19" fillId="0" borderId="56" xfId="0" applyFont="1" applyBorder="1" applyAlignment="1" applyProtection="1">
      <alignment horizontal="left" vertical="center" wrapText="1"/>
      <protection hidden="1"/>
    </xf>
    <xf numFmtId="0" fontId="19" fillId="0" borderId="56" xfId="0" applyFont="1" applyBorder="1" applyAlignment="1" applyProtection="1">
      <alignment horizontal="center" vertical="center" wrapText="1"/>
      <protection hidden="1"/>
    </xf>
    <xf numFmtId="164" fontId="19" fillId="0" borderId="56" xfId="0" applyNumberFormat="1" applyFont="1" applyBorder="1" applyAlignment="1" applyProtection="1">
      <alignment vertical="center"/>
      <protection hidden="1"/>
    </xf>
    <xf numFmtId="0" fontId="20" fillId="0" borderId="46" xfId="0" applyFont="1" applyBorder="1" applyAlignment="1" applyProtection="1">
      <alignment vertical="center"/>
      <protection hidden="1"/>
    </xf>
    <xf numFmtId="0" fontId="20" fillId="0" borderId="45" xfId="0" applyFont="1" applyBorder="1" applyAlignment="1" applyProtection="1">
      <alignment horizontal="left" vertical="center"/>
      <protection hidden="1"/>
    </xf>
    <xf numFmtId="0" fontId="20" fillId="0" borderId="45" xfId="0" applyFont="1" applyBorder="1" applyAlignment="1" applyProtection="1">
      <alignment horizontal="left" vertical="center" wrapText="1"/>
      <protection hidden="1"/>
    </xf>
    <xf numFmtId="0" fontId="20" fillId="0" borderId="45" xfId="0" applyFont="1" applyBorder="1" applyAlignment="1" applyProtection="1">
      <alignment vertical="center"/>
      <protection hidden="1"/>
    </xf>
    <xf numFmtId="164" fontId="20" fillId="0" borderId="45" xfId="0" applyNumberFormat="1" applyFont="1" applyBorder="1" applyAlignment="1" applyProtection="1">
      <alignment vertical="center"/>
      <protection hidden="1"/>
    </xf>
    <xf numFmtId="0" fontId="19" fillId="0" borderId="46" xfId="0" applyFont="1" applyBorder="1" applyAlignment="1" applyProtection="1">
      <alignment horizontal="center" vertical="center"/>
      <protection hidden="1"/>
    </xf>
    <xf numFmtId="49" fontId="19" fillId="0" borderId="45" xfId="0" applyNumberFormat="1" applyFont="1" applyBorder="1" applyAlignment="1" applyProtection="1">
      <alignment horizontal="left" vertical="center" wrapText="1"/>
      <protection hidden="1"/>
    </xf>
    <xf numFmtId="0" fontId="19" fillId="0" borderId="45" xfId="0" applyFont="1" applyBorder="1" applyAlignment="1" applyProtection="1">
      <alignment horizontal="left" vertical="center" wrapText="1"/>
      <protection hidden="1"/>
    </xf>
    <xf numFmtId="0" fontId="19" fillId="0" borderId="45" xfId="0" applyFont="1" applyBorder="1" applyAlignment="1" applyProtection="1">
      <alignment horizontal="center" vertical="center" wrapText="1"/>
      <protection hidden="1"/>
    </xf>
    <xf numFmtId="164" fontId="19" fillId="0" borderId="45" xfId="0" applyNumberFormat="1" applyFont="1" applyBorder="1" applyAlignment="1" applyProtection="1">
      <alignment vertical="center"/>
      <protection hidden="1"/>
    </xf>
    <xf numFmtId="0" fontId="18" fillId="0" borderId="46" xfId="0" applyFont="1" applyBorder="1" applyProtection="1">
      <protection hidden="1"/>
    </xf>
    <xf numFmtId="0" fontId="18" fillId="0" borderId="45" xfId="0" applyFont="1" applyBorder="1" applyAlignment="1" applyProtection="1">
      <alignment horizontal="left"/>
      <protection hidden="1"/>
    </xf>
    <xf numFmtId="0" fontId="18" fillId="0" borderId="45" xfId="0" applyFont="1" applyBorder="1" applyProtection="1">
      <protection hidden="1"/>
    </xf>
    <xf numFmtId="0" fontId="21" fillId="0" borderId="46" xfId="0" applyFont="1" applyBorder="1" applyAlignment="1" applyProtection="1">
      <alignment horizontal="center" vertical="center"/>
      <protection hidden="1"/>
    </xf>
    <xf numFmtId="49" fontId="21" fillId="0" borderId="45" xfId="0" applyNumberFormat="1" applyFont="1" applyBorder="1" applyAlignment="1" applyProtection="1">
      <alignment horizontal="left" vertical="center" wrapText="1"/>
      <protection hidden="1"/>
    </xf>
    <xf numFmtId="0" fontId="21" fillId="0" borderId="45" xfId="0" applyFont="1" applyBorder="1" applyAlignment="1" applyProtection="1">
      <alignment horizontal="left" vertical="center" wrapText="1"/>
      <protection hidden="1"/>
    </xf>
    <xf numFmtId="0" fontId="21" fillId="0" borderId="45" xfId="0" applyFont="1" applyBorder="1" applyAlignment="1" applyProtection="1">
      <alignment horizontal="center" vertical="center" wrapText="1"/>
      <protection hidden="1"/>
    </xf>
    <xf numFmtId="164" fontId="21" fillId="0" borderId="45" xfId="0" applyNumberFormat="1" applyFont="1" applyBorder="1" applyAlignment="1" applyProtection="1">
      <alignment vertical="center"/>
      <protection hidden="1"/>
    </xf>
    <xf numFmtId="0" fontId="19" fillId="0" borderId="48" xfId="0" applyFont="1" applyBorder="1" applyAlignment="1" applyProtection="1">
      <alignment horizontal="center" vertical="center"/>
      <protection hidden="1"/>
    </xf>
    <xf numFmtId="49" fontId="19" fillId="0" borderId="49" xfId="0" applyNumberFormat="1" applyFont="1" applyBorder="1" applyAlignment="1" applyProtection="1">
      <alignment horizontal="left" vertical="center" wrapText="1"/>
      <protection hidden="1"/>
    </xf>
    <xf numFmtId="0" fontId="19" fillId="0" borderId="49" xfId="0" applyFont="1" applyBorder="1" applyAlignment="1" applyProtection="1">
      <alignment horizontal="left" vertical="center" wrapText="1"/>
      <protection hidden="1"/>
    </xf>
    <xf numFmtId="0" fontId="19" fillId="0" borderId="49" xfId="0" applyFont="1" applyBorder="1" applyAlignment="1" applyProtection="1">
      <alignment horizontal="center" vertical="center" wrapText="1"/>
      <protection hidden="1"/>
    </xf>
    <xf numFmtId="164" fontId="19" fillId="0" borderId="49" xfId="0" applyNumberFormat="1" applyFont="1" applyBorder="1" applyAlignment="1" applyProtection="1">
      <alignment vertical="center"/>
      <protection hidden="1"/>
    </xf>
    <xf numFmtId="0" fontId="20" fillId="0" borderId="61" xfId="0" applyFont="1" applyBorder="1" applyAlignment="1" applyProtection="1">
      <alignment horizontal="left" vertical="center"/>
      <protection hidden="1"/>
    </xf>
    <xf numFmtId="0" fontId="20" fillId="0" borderId="61" xfId="0" applyFont="1" applyBorder="1" applyAlignment="1" applyProtection="1">
      <alignment horizontal="left" vertical="center" wrapText="1"/>
      <protection hidden="1"/>
    </xf>
    <xf numFmtId="0" fontId="20" fillId="0" borderId="61" xfId="0" applyFont="1" applyBorder="1" applyAlignment="1" applyProtection="1">
      <alignment vertical="center"/>
      <protection hidden="1"/>
    </xf>
    <xf numFmtId="164" fontId="20" fillId="0" borderId="61" xfId="0" applyNumberFormat="1" applyFont="1" applyBorder="1" applyAlignment="1" applyProtection="1">
      <alignment vertical="center"/>
      <protection hidden="1"/>
    </xf>
    <xf numFmtId="0" fontId="22" fillId="0" borderId="55" xfId="0" applyFont="1" applyBorder="1" applyAlignment="1" applyProtection="1">
      <alignment horizontal="left"/>
      <protection hidden="1"/>
    </xf>
    <xf numFmtId="0" fontId="23" fillId="0" borderId="56" xfId="0" applyFont="1" applyBorder="1" applyAlignment="1" applyProtection="1">
      <alignment horizontal="left"/>
      <protection hidden="1"/>
    </xf>
    <xf numFmtId="0" fontId="24" fillId="0" borderId="46" xfId="0" applyFont="1" applyBorder="1" applyAlignment="1" applyProtection="1">
      <alignment horizontal="left"/>
      <protection hidden="1"/>
    </xf>
    <xf numFmtId="0" fontId="24" fillId="0" borderId="45" xfId="0" applyFont="1" applyBorder="1" applyAlignment="1" applyProtection="1">
      <alignment horizontal="left"/>
      <protection hidden="1"/>
    </xf>
    <xf numFmtId="0" fontId="24" fillId="0" borderId="45" xfId="0" applyFont="1" applyBorder="1" applyProtection="1">
      <protection hidden="1"/>
    </xf>
    <xf numFmtId="0" fontId="25" fillId="0" borderId="46" xfId="0" applyFont="1" applyBorder="1" applyAlignment="1" applyProtection="1">
      <alignment horizontal="center" vertical="center"/>
      <protection hidden="1"/>
    </xf>
    <xf numFmtId="49" fontId="25" fillId="0" borderId="45" xfId="0" applyNumberFormat="1" applyFont="1" applyBorder="1" applyAlignment="1" applyProtection="1">
      <alignment horizontal="left" vertical="center" wrapText="1"/>
      <protection hidden="1"/>
    </xf>
    <xf numFmtId="0" fontId="25" fillId="0" borderId="45" xfId="0" applyFont="1" applyBorder="1" applyAlignment="1" applyProtection="1">
      <alignment horizontal="left" vertical="center" wrapText="1"/>
      <protection hidden="1"/>
    </xf>
    <xf numFmtId="0" fontId="25" fillId="0" borderId="45" xfId="0" applyFont="1" applyBorder="1" applyAlignment="1" applyProtection="1">
      <alignment horizontal="center" vertical="center" wrapText="1"/>
      <protection hidden="1"/>
    </xf>
    <xf numFmtId="164" fontId="25" fillId="0" borderId="45" xfId="0" applyNumberFormat="1" applyFont="1" applyBorder="1" applyAlignment="1" applyProtection="1">
      <alignment vertical="center"/>
      <protection hidden="1"/>
    </xf>
    <xf numFmtId="0" fontId="26" fillId="0" borderId="46" xfId="0" applyFont="1" applyBorder="1" applyAlignment="1" applyProtection="1">
      <alignment horizontal="left" vertical="center"/>
      <protection hidden="1"/>
    </xf>
    <xf numFmtId="0" fontId="27" fillId="0" borderId="45" xfId="0" applyFont="1" applyBorder="1" applyAlignment="1" applyProtection="1">
      <alignment horizontal="left" vertical="center"/>
      <protection hidden="1"/>
    </xf>
    <xf numFmtId="0" fontId="27" fillId="0" borderId="45" xfId="0" applyFont="1" applyBorder="1" applyAlignment="1" applyProtection="1">
      <alignment horizontal="left" vertical="center" wrapText="1"/>
      <protection hidden="1"/>
    </xf>
    <xf numFmtId="0" fontId="27" fillId="0" borderId="45" xfId="0" applyFont="1" applyBorder="1" applyAlignment="1" applyProtection="1">
      <alignment vertical="center"/>
      <protection hidden="1"/>
    </xf>
    <xf numFmtId="164" fontId="27" fillId="0" borderId="45" xfId="0" applyNumberFormat="1" applyFont="1" applyBorder="1" applyAlignment="1" applyProtection="1">
      <alignment vertical="center"/>
      <protection hidden="1"/>
    </xf>
    <xf numFmtId="0" fontId="28" fillId="0" borderId="46" xfId="0" applyFont="1" applyBorder="1" applyAlignment="1" applyProtection="1">
      <alignment horizontal="center" vertical="center"/>
      <protection hidden="1"/>
    </xf>
    <xf numFmtId="49" fontId="28" fillId="0" borderId="45" xfId="0" applyNumberFormat="1" applyFont="1" applyBorder="1" applyAlignment="1" applyProtection="1">
      <alignment horizontal="left" vertical="center" wrapText="1"/>
      <protection hidden="1"/>
    </xf>
    <xf numFmtId="0" fontId="28" fillId="0" borderId="45" xfId="0" applyFont="1" applyBorder="1" applyAlignment="1" applyProtection="1">
      <alignment horizontal="left" vertical="center" wrapText="1"/>
      <protection hidden="1"/>
    </xf>
    <xf numFmtId="0" fontId="28" fillId="0" borderId="45" xfId="0" applyFont="1" applyBorder="1" applyAlignment="1" applyProtection="1">
      <alignment horizontal="center" vertical="center" wrapText="1"/>
      <protection hidden="1"/>
    </xf>
    <xf numFmtId="164" fontId="28" fillId="0" borderId="45" xfId="0" applyNumberFormat="1" applyFont="1" applyBorder="1" applyAlignment="1" applyProtection="1">
      <alignment vertical="center"/>
      <protection hidden="1"/>
    </xf>
    <xf numFmtId="0" fontId="26" fillId="0" borderId="60" xfId="0" applyFont="1" applyBorder="1" applyAlignment="1" applyProtection="1">
      <alignment horizontal="left" vertical="center"/>
      <protection hidden="1"/>
    </xf>
    <xf numFmtId="0" fontId="27" fillId="0" borderId="61" xfId="0" applyFont="1" applyBorder="1" applyAlignment="1" applyProtection="1">
      <alignment horizontal="left" vertical="center"/>
      <protection hidden="1"/>
    </xf>
    <xf numFmtId="0" fontId="27" fillId="0" borderId="61" xfId="0" applyFont="1" applyBorder="1" applyAlignment="1" applyProtection="1">
      <alignment horizontal="left" vertical="center" wrapText="1"/>
      <protection hidden="1"/>
    </xf>
    <xf numFmtId="0" fontId="27" fillId="0" borderId="61" xfId="0" applyFont="1" applyBorder="1" applyAlignment="1" applyProtection="1">
      <alignment vertical="center"/>
      <protection hidden="1"/>
    </xf>
    <xf numFmtId="164" fontId="27" fillId="0" borderId="61" xfId="0" applyNumberFormat="1" applyFont="1" applyBorder="1" applyAlignment="1" applyProtection="1">
      <alignment vertical="center"/>
      <protection hidden="1"/>
    </xf>
    <xf numFmtId="4" fontId="19" fillId="4" borderId="56" xfId="0" applyNumberFormat="1" applyFont="1" applyFill="1" applyBorder="1" applyAlignment="1" applyProtection="1">
      <alignment vertical="center"/>
      <protection locked="0" hidden="1"/>
    </xf>
    <xf numFmtId="4" fontId="19" fillId="4" borderId="45" xfId="0" applyNumberFormat="1" applyFont="1" applyFill="1" applyBorder="1" applyAlignment="1" applyProtection="1">
      <alignment vertical="center"/>
      <protection locked="0" hidden="1"/>
    </xf>
    <xf numFmtId="4" fontId="21" fillId="4" borderId="45" xfId="0" applyNumberFormat="1" applyFont="1" applyFill="1" applyBorder="1" applyAlignment="1" applyProtection="1">
      <alignment vertical="center"/>
      <protection locked="0" hidden="1"/>
    </xf>
    <xf numFmtId="4" fontId="19" fillId="4" borderId="49" xfId="0" applyNumberFormat="1" applyFont="1" applyFill="1" applyBorder="1" applyAlignment="1" applyProtection="1">
      <alignment vertic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374650</xdr:rowOff>
        </xdr:from>
        <xdr:to>
          <xdr:col>10</xdr:col>
          <xdr:colOff>0</xdr:colOff>
          <xdr:row>13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10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15</xdr:row>
          <xdr:rowOff>6350</xdr:rowOff>
        </xdr:from>
        <xdr:to>
          <xdr:col>10</xdr:col>
          <xdr:colOff>9525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16</xdr:row>
          <xdr:rowOff>19050</xdr:rowOff>
        </xdr:from>
        <xdr:to>
          <xdr:col>10</xdr:col>
          <xdr:colOff>0</xdr:colOff>
          <xdr:row>17</xdr:row>
          <xdr:rowOff>9525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1524000</xdr:colOff>
          <xdr:row>13</xdr:row>
          <xdr:rowOff>6350</xdr:rowOff>
        </xdr:from>
        <xdr:to>
          <xdr:col>10</xdr:col>
          <xdr:colOff>19050</xdr:colOff>
          <xdr:row>14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216"/>
  <sheetViews>
    <sheetView showGridLines="0" tabSelected="1" zoomScaleNormal="100" workbookViewId="0">
      <selection activeCell="E4" sqref="E4:J4"/>
    </sheetView>
  </sheetViews>
  <sheetFormatPr defaultColWidth="9.1796875" defaultRowHeight="14.5"/>
  <cols>
    <col min="1" max="2" width="4.7265625" style="17" customWidth="1"/>
    <col min="3" max="3" width="14.36328125" style="17" customWidth="1"/>
    <col min="4" max="4" width="46.453125" style="17" customWidth="1"/>
    <col min="5" max="5" width="7.453125" style="17" customWidth="1"/>
    <col min="6" max="6" width="11.08984375" style="17" customWidth="1"/>
    <col min="7" max="7" width="22" style="17" customWidth="1"/>
    <col min="8" max="10" width="20.1796875" style="17" customWidth="1"/>
    <col min="11" max="16384" width="9.1796875" style="17"/>
  </cols>
  <sheetData>
    <row r="1" spans="2:10" ht="15" thickBot="1"/>
    <row r="2" spans="2:10" ht="42" customHeight="1" thickBot="1">
      <c r="B2" s="69" t="s">
        <v>84</v>
      </c>
      <c r="C2" s="70"/>
      <c r="D2" s="70"/>
      <c r="E2" s="70"/>
      <c r="F2" s="70"/>
      <c r="G2" s="70"/>
      <c r="H2" s="70"/>
      <c r="I2" s="70"/>
      <c r="J2" s="71"/>
    </row>
    <row r="3" spans="2:10" ht="15" thickBot="1">
      <c r="B3" s="52"/>
      <c r="C3" s="52"/>
      <c r="D3" s="52"/>
      <c r="E3" s="52"/>
      <c r="F3" s="52"/>
      <c r="G3" s="52"/>
      <c r="H3" s="52"/>
      <c r="I3" s="52"/>
      <c r="J3" s="53"/>
    </row>
    <row r="4" spans="2:10" ht="14.5" customHeight="1">
      <c r="B4" s="72" t="s">
        <v>0</v>
      </c>
      <c r="C4" s="73"/>
      <c r="D4" s="73"/>
      <c r="E4" s="63"/>
      <c r="F4" s="64"/>
      <c r="G4" s="64"/>
      <c r="H4" s="64"/>
      <c r="I4" s="64"/>
      <c r="J4" s="65"/>
    </row>
    <row r="5" spans="2:10">
      <c r="B5" s="54" t="s">
        <v>1</v>
      </c>
      <c r="C5" s="55"/>
      <c r="D5" s="55"/>
      <c r="E5" s="44"/>
      <c r="F5" s="45"/>
      <c r="G5" s="45"/>
      <c r="H5" s="45"/>
      <c r="I5" s="45"/>
      <c r="J5" s="46"/>
    </row>
    <row r="6" spans="2:10">
      <c r="B6" s="54" t="s">
        <v>2</v>
      </c>
      <c r="C6" s="55"/>
      <c r="D6" s="55"/>
      <c r="E6" s="44"/>
      <c r="F6" s="45"/>
      <c r="G6" s="45"/>
      <c r="H6" s="45"/>
      <c r="I6" s="45"/>
      <c r="J6" s="46"/>
    </row>
    <row r="7" spans="2:10">
      <c r="B7" s="54" t="s">
        <v>3</v>
      </c>
      <c r="C7" s="55"/>
      <c r="D7" s="55"/>
      <c r="E7" s="44"/>
      <c r="F7" s="45"/>
      <c r="G7" s="45"/>
      <c r="H7" s="45"/>
      <c r="I7" s="45"/>
      <c r="J7" s="46"/>
    </row>
    <row r="8" spans="2:10">
      <c r="B8" s="54" t="s">
        <v>4</v>
      </c>
      <c r="C8" s="55"/>
      <c r="D8" s="55"/>
      <c r="E8" s="44"/>
      <c r="F8" s="45"/>
      <c r="G8" s="45"/>
      <c r="H8" s="45"/>
      <c r="I8" s="45"/>
      <c r="J8" s="46"/>
    </row>
    <row r="9" spans="2:10">
      <c r="B9" s="54" t="s">
        <v>5</v>
      </c>
      <c r="C9" s="55"/>
      <c r="D9" s="55"/>
      <c r="E9" s="44"/>
      <c r="F9" s="45"/>
      <c r="G9" s="45"/>
      <c r="H9" s="45"/>
      <c r="I9" s="45"/>
      <c r="J9" s="46"/>
    </row>
    <row r="10" spans="2:10" ht="15" thickBot="1">
      <c r="B10" s="56" t="s">
        <v>6</v>
      </c>
      <c r="C10" s="57"/>
      <c r="D10" s="57"/>
      <c r="E10" s="49" t="s">
        <v>43</v>
      </c>
      <c r="F10" s="50"/>
      <c r="G10" s="51"/>
      <c r="H10" s="66"/>
      <c r="I10" s="67"/>
      <c r="J10" s="68"/>
    </row>
    <row r="11" spans="2:10" ht="15" thickBot="1">
      <c r="B11" s="52"/>
      <c r="C11" s="52"/>
      <c r="D11" s="52"/>
      <c r="E11" s="52"/>
      <c r="F11" s="52"/>
      <c r="G11" s="52"/>
      <c r="H11" s="52"/>
      <c r="I11" s="52"/>
      <c r="J11" s="53"/>
    </row>
    <row r="12" spans="2:10" ht="30" customHeight="1">
      <c r="B12" s="41" t="s">
        <v>7</v>
      </c>
      <c r="C12" s="42"/>
      <c r="D12" s="42"/>
      <c r="E12" s="42"/>
      <c r="F12" s="42"/>
      <c r="G12" s="42"/>
      <c r="H12" s="42"/>
      <c r="I12" s="42"/>
      <c r="J12" s="43"/>
    </row>
    <row r="13" spans="2:10" ht="31.5" customHeight="1">
      <c r="B13" s="76" t="s">
        <v>51</v>
      </c>
      <c r="C13" s="77"/>
      <c r="D13" s="77"/>
      <c r="E13" s="77"/>
      <c r="F13" s="77"/>
      <c r="G13" s="77"/>
      <c r="H13" s="74"/>
      <c r="I13" s="74"/>
      <c r="J13" s="75"/>
    </row>
    <row r="14" spans="2:10" ht="31.5" customHeight="1">
      <c r="B14" s="54" t="s">
        <v>8</v>
      </c>
      <c r="C14" s="55"/>
      <c r="D14" s="55"/>
      <c r="E14" s="55"/>
      <c r="F14" s="55"/>
      <c r="G14" s="55"/>
      <c r="H14" s="78"/>
      <c r="I14" s="78"/>
      <c r="J14" s="79"/>
    </row>
    <row r="15" spans="2:10" ht="30" customHeight="1">
      <c r="B15" s="54" t="s">
        <v>9</v>
      </c>
      <c r="C15" s="55"/>
      <c r="D15" s="55"/>
      <c r="E15" s="55"/>
      <c r="F15" s="55"/>
      <c r="G15" s="55"/>
      <c r="H15" s="78"/>
      <c r="I15" s="78"/>
      <c r="J15" s="79"/>
    </row>
    <row r="16" spans="2:10" ht="30" customHeight="1">
      <c r="B16" s="54" t="s">
        <v>10</v>
      </c>
      <c r="C16" s="55"/>
      <c r="D16" s="55"/>
      <c r="E16" s="55"/>
      <c r="F16" s="55"/>
      <c r="G16" s="55"/>
      <c r="H16" s="78"/>
      <c r="I16" s="78"/>
      <c r="J16" s="79"/>
    </row>
    <row r="17" spans="2:10" ht="32" customHeight="1" thickBot="1">
      <c r="B17" s="56" t="s">
        <v>53</v>
      </c>
      <c r="C17" s="57"/>
      <c r="D17" s="57"/>
      <c r="E17" s="57"/>
      <c r="F17" s="57"/>
      <c r="G17" s="57"/>
      <c r="H17" s="80"/>
      <c r="I17" s="80"/>
      <c r="J17" s="81"/>
    </row>
    <row r="18" spans="2:10" ht="15" thickBot="1">
      <c r="B18" s="52"/>
      <c r="C18" s="52"/>
      <c r="D18" s="52"/>
      <c r="E18" s="52"/>
      <c r="F18" s="52"/>
      <c r="G18" s="52"/>
      <c r="H18" s="52"/>
      <c r="I18" s="52"/>
      <c r="J18" s="53"/>
    </row>
    <row r="19" spans="2:10" ht="21">
      <c r="B19" s="82" t="s">
        <v>42</v>
      </c>
      <c r="C19" s="83"/>
      <c r="D19" s="83"/>
      <c r="E19" s="47" t="s">
        <v>77</v>
      </c>
      <c r="F19" s="47"/>
      <c r="G19" s="47"/>
      <c r="H19" s="47"/>
      <c r="I19" s="47"/>
      <c r="J19" s="48"/>
    </row>
    <row r="20" spans="2:10" ht="29">
      <c r="B20" s="18" t="s">
        <v>78</v>
      </c>
      <c r="C20" s="19" t="s">
        <v>54</v>
      </c>
      <c r="D20" s="19" t="s">
        <v>11</v>
      </c>
      <c r="E20" s="20" t="s">
        <v>58</v>
      </c>
      <c r="F20" s="20" t="s">
        <v>59</v>
      </c>
      <c r="G20" s="21" t="s">
        <v>60</v>
      </c>
      <c r="H20" s="86" t="s">
        <v>79</v>
      </c>
      <c r="I20" s="85" t="s">
        <v>12</v>
      </c>
      <c r="J20" s="22" t="s">
        <v>61</v>
      </c>
    </row>
    <row r="21" spans="2:10" ht="20.5" customHeight="1">
      <c r="B21" s="23"/>
      <c r="C21" s="87" t="s">
        <v>55</v>
      </c>
      <c r="D21" s="88" t="s">
        <v>56</v>
      </c>
      <c r="E21" s="84" t="s">
        <v>363</v>
      </c>
      <c r="F21" s="84"/>
      <c r="G21" s="84"/>
      <c r="H21" s="84"/>
      <c r="I21" s="84"/>
      <c r="J21" s="89"/>
    </row>
    <row r="22" spans="2:10" ht="20.5" customHeight="1" thickBot="1">
      <c r="B22" s="24"/>
      <c r="C22" s="29">
        <v>1</v>
      </c>
      <c r="D22" s="25" t="s">
        <v>57</v>
      </c>
      <c r="E22" s="26"/>
      <c r="F22" s="26"/>
      <c r="G22" s="27"/>
      <c r="H22" s="27"/>
      <c r="I22" s="27"/>
      <c r="J22" s="28"/>
    </row>
    <row r="23" spans="2:10" ht="28" customHeight="1">
      <c r="B23" s="110" t="s">
        <v>212</v>
      </c>
      <c r="C23" s="111" t="s">
        <v>85</v>
      </c>
      <c r="D23" s="112" t="s">
        <v>86</v>
      </c>
      <c r="E23" s="113" t="s">
        <v>69</v>
      </c>
      <c r="F23" s="114">
        <v>1</v>
      </c>
      <c r="G23" s="167">
        <v>0</v>
      </c>
      <c r="H23" s="100">
        <f>F23*G23</f>
        <v>0</v>
      </c>
      <c r="I23" s="100">
        <f t="shared" ref="I23:I86" si="0">IF(E$10="Som platcom DPH",H23*0.23,0)</f>
        <v>0</v>
      </c>
      <c r="J23" s="101">
        <f t="shared" ref="J23:J86" si="1">SUM(H23+I23)</f>
        <v>0</v>
      </c>
    </row>
    <row r="24" spans="2:10">
      <c r="B24" s="115"/>
      <c r="C24" s="116" t="s">
        <v>87</v>
      </c>
      <c r="D24" s="117" t="s">
        <v>88</v>
      </c>
      <c r="E24" s="118"/>
      <c r="F24" s="119">
        <v>1</v>
      </c>
      <c r="G24" s="118"/>
      <c r="H24" s="30"/>
      <c r="I24" s="30"/>
      <c r="J24" s="31"/>
    </row>
    <row r="25" spans="2:10" ht="28" customHeight="1">
      <c r="B25" s="120" t="s">
        <v>163</v>
      </c>
      <c r="C25" s="121" t="s">
        <v>89</v>
      </c>
      <c r="D25" s="122" t="s">
        <v>90</v>
      </c>
      <c r="E25" s="123" t="s">
        <v>69</v>
      </c>
      <c r="F25" s="124">
        <v>1</v>
      </c>
      <c r="G25" s="168">
        <v>0</v>
      </c>
      <c r="H25" s="30">
        <f t="shared" ref="H25:H87" si="2">F25*G25</f>
        <v>0</v>
      </c>
      <c r="I25" s="30">
        <f t="shared" si="0"/>
        <v>0</v>
      </c>
      <c r="J25" s="31">
        <f t="shared" si="1"/>
        <v>0</v>
      </c>
    </row>
    <row r="26" spans="2:10">
      <c r="B26" s="115"/>
      <c r="C26" s="116" t="s">
        <v>87</v>
      </c>
      <c r="D26" s="117" t="s">
        <v>88</v>
      </c>
      <c r="E26" s="118"/>
      <c r="F26" s="119">
        <v>1</v>
      </c>
      <c r="G26" s="118"/>
      <c r="H26" s="30"/>
      <c r="I26" s="30"/>
      <c r="J26" s="31"/>
    </row>
    <row r="27" spans="2:10" ht="28" customHeight="1">
      <c r="B27" s="120" t="s">
        <v>217</v>
      </c>
      <c r="C27" s="121" t="s">
        <v>91</v>
      </c>
      <c r="D27" s="122" t="s">
        <v>92</v>
      </c>
      <c r="E27" s="123" t="s">
        <v>62</v>
      </c>
      <c r="F27" s="124">
        <v>6.5</v>
      </c>
      <c r="G27" s="168">
        <v>0</v>
      </c>
      <c r="H27" s="30">
        <f t="shared" si="2"/>
        <v>0</v>
      </c>
      <c r="I27" s="30">
        <f t="shared" si="0"/>
        <v>0</v>
      </c>
      <c r="J27" s="31">
        <f t="shared" si="1"/>
        <v>0</v>
      </c>
    </row>
    <row r="28" spans="2:10" ht="14" customHeight="1">
      <c r="B28" s="115"/>
      <c r="C28" s="116" t="s">
        <v>87</v>
      </c>
      <c r="D28" s="117" t="s">
        <v>93</v>
      </c>
      <c r="E28" s="118"/>
      <c r="F28" s="119">
        <v>6.5</v>
      </c>
      <c r="G28" s="118"/>
      <c r="H28" s="30"/>
      <c r="I28" s="30"/>
      <c r="J28" s="31"/>
    </row>
    <row r="29" spans="2:10" ht="42.5" customHeight="1">
      <c r="B29" s="120" t="s">
        <v>218</v>
      </c>
      <c r="C29" s="121" t="s">
        <v>94</v>
      </c>
      <c r="D29" s="122" t="s">
        <v>95</v>
      </c>
      <c r="E29" s="123" t="s">
        <v>62</v>
      </c>
      <c r="F29" s="124">
        <v>9</v>
      </c>
      <c r="G29" s="168">
        <v>0</v>
      </c>
      <c r="H29" s="30">
        <f t="shared" si="2"/>
        <v>0</v>
      </c>
      <c r="I29" s="30">
        <f t="shared" si="0"/>
        <v>0</v>
      </c>
      <c r="J29" s="31">
        <f t="shared" si="1"/>
        <v>0</v>
      </c>
    </row>
    <row r="30" spans="2:10">
      <c r="B30" s="115"/>
      <c r="C30" s="116" t="s">
        <v>87</v>
      </c>
      <c r="D30" s="117" t="s">
        <v>96</v>
      </c>
      <c r="E30" s="118"/>
      <c r="F30" s="119">
        <v>9</v>
      </c>
      <c r="G30" s="118"/>
      <c r="H30" s="30"/>
      <c r="I30" s="30"/>
      <c r="J30" s="31"/>
    </row>
    <row r="31" spans="2:10" ht="28" customHeight="1">
      <c r="B31" s="120" t="s">
        <v>130</v>
      </c>
      <c r="C31" s="121" t="s">
        <v>63</v>
      </c>
      <c r="D31" s="122" t="s">
        <v>97</v>
      </c>
      <c r="E31" s="123" t="s">
        <v>62</v>
      </c>
      <c r="F31" s="124">
        <v>24</v>
      </c>
      <c r="G31" s="168">
        <v>0</v>
      </c>
      <c r="H31" s="30">
        <f t="shared" si="2"/>
        <v>0</v>
      </c>
      <c r="I31" s="30">
        <f t="shared" si="0"/>
        <v>0</v>
      </c>
      <c r="J31" s="31">
        <f t="shared" si="1"/>
        <v>0</v>
      </c>
    </row>
    <row r="32" spans="2:10">
      <c r="B32" s="115"/>
      <c r="C32" s="116" t="s">
        <v>87</v>
      </c>
      <c r="D32" s="117" t="s">
        <v>98</v>
      </c>
      <c r="E32" s="118"/>
      <c r="F32" s="119">
        <v>24</v>
      </c>
      <c r="G32" s="118"/>
      <c r="H32" s="30"/>
      <c r="I32" s="30"/>
      <c r="J32" s="31"/>
    </row>
    <row r="33" spans="2:10" ht="28" customHeight="1">
      <c r="B33" s="120" t="s">
        <v>101</v>
      </c>
      <c r="C33" s="121" t="s">
        <v>99</v>
      </c>
      <c r="D33" s="122" t="s">
        <v>100</v>
      </c>
      <c r="E33" s="123" t="s">
        <v>62</v>
      </c>
      <c r="F33" s="124">
        <v>6</v>
      </c>
      <c r="G33" s="168">
        <v>0</v>
      </c>
      <c r="H33" s="30">
        <f t="shared" si="2"/>
        <v>0</v>
      </c>
      <c r="I33" s="30">
        <f t="shared" si="0"/>
        <v>0</v>
      </c>
      <c r="J33" s="31">
        <f t="shared" si="1"/>
        <v>0</v>
      </c>
    </row>
    <row r="34" spans="2:10">
      <c r="B34" s="115"/>
      <c r="C34" s="116" t="s">
        <v>87</v>
      </c>
      <c r="D34" s="117" t="s">
        <v>101</v>
      </c>
      <c r="E34" s="118"/>
      <c r="F34" s="119">
        <v>6</v>
      </c>
      <c r="G34" s="118"/>
      <c r="H34" s="30"/>
      <c r="I34" s="30"/>
      <c r="J34" s="31"/>
    </row>
    <row r="35" spans="2:10" ht="28" customHeight="1">
      <c r="B35" s="120" t="s">
        <v>141</v>
      </c>
      <c r="C35" s="121" t="s">
        <v>102</v>
      </c>
      <c r="D35" s="122" t="s">
        <v>103</v>
      </c>
      <c r="E35" s="123" t="s">
        <v>64</v>
      </c>
      <c r="F35" s="124">
        <v>6</v>
      </c>
      <c r="G35" s="168">
        <v>0</v>
      </c>
      <c r="H35" s="30">
        <f t="shared" si="2"/>
        <v>0</v>
      </c>
      <c r="I35" s="30">
        <f t="shared" si="0"/>
        <v>0</v>
      </c>
      <c r="J35" s="31">
        <f t="shared" si="1"/>
        <v>0</v>
      </c>
    </row>
    <row r="36" spans="2:10">
      <c r="B36" s="115"/>
      <c r="C36" s="116" t="s">
        <v>87</v>
      </c>
      <c r="D36" s="117" t="s">
        <v>101</v>
      </c>
      <c r="E36" s="118"/>
      <c r="F36" s="119">
        <v>6</v>
      </c>
      <c r="G36" s="118"/>
      <c r="H36" s="30"/>
      <c r="I36" s="30"/>
      <c r="J36" s="31"/>
    </row>
    <row r="37" spans="2:10" ht="41.5" customHeight="1">
      <c r="B37" s="120" t="s">
        <v>219</v>
      </c>
      <c r="C37" s="121" t="s">
        <v>104</v>
      </c>
      <c r="D37" s="122" t="s">
        <v>105</v>
      </c>
      <c r="E37" s="123" t="s">
        <v>64</v>
      </c>
      <c r="F37" s="124">
        <v>6</v>
      </c>
      <c r="G37" s="168">
        <v>0</v>
      </c>
      <c r="H37" s="30">
        <f t="shared" si="2"/>
        <v>0</v>
      </c>
      <c r="I37" s="30">
        <f t="shared" si="0"/>
        <v>0</v>
      </c>
      <c r="J37" s="31">
        <f t="shared" si="1"/>
        <v>0</v>
      </c>
    </row>
    <row r="38" spans="2:10">
      <c r="B38" s="115"/>
      <c r="C38" s="116" t="s">
        <v>87</v>
      </c>
      <c r="D38" s="117" t="s">
        <v>101</v>
      </c>
      <c r="E38" s="118"/>
      <c r="F38" s="119">
        <v>6</v>
      </c>
      <c r="G38" s="118"/>
      <c r="H38" s="30"/>
      <c r="I38" s="30"/>
      <c r="J38" s="31"/>
    </row>
    <row r="39" spans="2:10" ht="42.5" customHeight="1">
      <c r="B39" s="120" t="s">
        <v>96</v>
      </c>
      <c r="C39" s="121" t="s">
        <v>106</v>
      </c>
      <c r="D39" s="122" t="s">
        <v>107</v>
      </c>
      <c r="E39" s="123" t="s">
        <v>62</v>
      </c>
      <c r="F39" s="124">
        <v>31</v>
      </c>
      <c r="G39" s="168">
        <v>0</v>
      </c>
      <c r="H39" s="30">
        <f t="shared" si="2"/>
        <v>0</v>
      </c>
      <c r="I39" s="30">
        <f t="shared" si="0"/>
        <v>0</v>
      </c>
      <c r="J39" s="31">
        <f t="shared" si="1"/>
        <v>0</v>
      </c>
    </row>
    <row r="40" spans="2:10">
      <c r="B40" s="115"/>
      <c r="C40" s="116" t="s">
        <v>87</v>
      </c>
      <c r="D40" s="117" t="s">
        <v>108</v>
      </c>
      <c r="E40" s="118"/>
      <c r="F40" s="119">
        <v>31</v>
      </c>
      <c r="G40" s="118"/>
      <c r="H40" s="30"/>
      <c r="I40" s="30"/>
      <c r="J40" s="31"/>
    </row>
    <row r="41" spans="2:10" ht="28" customHeight="1">
      <c r="B41" s="120" t="s">
        <v>220</v>
      </c>
      <c r="C41" s="121" t="s">
        <v>66</v>
      </c>
      <c r="D41" s="122" t="s">
        <v>109</v>
      </c>
      <c r="E41" s="123" t="s">
        <v>65</v>
      </c>
      <c r="F41" s="124">
        <v>11.2</v>
      </c>
      <c r="G41" s="168">
        <v>0</v>
      </c>
      <c r="H41" s="30">
        <f t="shared" si="2"/>
        <v>0</v>
      </c>
      <c r="I41" s="30">
        <f t="shared" si="0"/>
        <v>0</v>
      </c>
      <c r="J41" s="31">
        <f t="shared" si="1"/>
        <v>0</v>
      </c>
    </row>
    <row r="42" spans="2:10">
      <c r="B42" s="115"/>
      <c r="C42" s="116" t="s">
        <v>87</v>
      </c>
      <c r="D42" s="117" t="s">
        <v>110</v>
      </c>
      <c r="E42" s="118"/>
      <c r="F42" s="119">
        <v>11.2</v>
      </c>
      <c r="G42" s="118"/>
      <c r="H42" s="30"/>
      <c r="I42" s="30"/>
      <c r="J42" s="31"/>
    </row>
    <row r="43" spans="2:10" ht="28" customHeight="1">
      <c r="B43" s="120" t="s">
        <v>188</v>
      </c>
      <c r="C43" s="121" t="s">
        <v>111</v>
      </c>
      <c r="D43" s="122" t="s">
        <v>112</v>
      </c>
      <c r="E43" s="123" t="s">
        <v>65</v>
      </c>
      <c r="F43" s="124">
        <v>3.36</v>
      </c>
      <c r="G43" s="168">
        <v>0</v>
      </c>
      <c r="H43" s="30">
        <f t="shared" si="2"/>
        <v>0</v>
      </c>
      <c r="I43" s="30">
        <f t="shared" si="0"/>
        <v>0</v>
      </c>
      <c r="J43" s="31">
        <f t="shared" si="1"/>
        <v>0</v>
      </c>
    </row>
    <row r="44" spans="2:10">
      <c r="B44" s="115"/>
      <c r="C44" s="116" t="s">
        <v>87</v>
      </c>
      <c r="D44" s="117" t="s">
        <v>113</v>
      </c>
      <c r="E44" s="118"/>
      <c r="F44" s="119">
        <v>3.36</v>
      </c>
      <c r="G44" s="118"/>
      <c r="H44" s="30"/>
      <c r="I44" s="30"/>
      <c r="J44" s="31"/>
    </row>
    <row r="45" spans="2:10" ht="28" customHeight="1">
      <c r="B45" s="120" t="s">
        <v>221</v>
      </c>
      <c r="C45" s="121" t="s">
        <v>114</v>
      </c>
      <c r="D45" s="122" t="s">
        <v>115</v>
      </c>
      <c r="E45" s="123" t="s">
        <v>65</v>
      </c>
      <c r="F45" s="124">
        <v>8.6</v>
      </c>
      <c r="G45" s="168">
        <v>0</v>
      </c>
      <c r="H45" s="30">
        <f t="shared" si="2"/>
        <v>0</v>
      </c>
      <c r="I45" s="30">
        <f t="shared" si="0"/>
        <v>0</v>
      </c>
      <c r="J45" s="31">
        <f t="shared" si="1"/>
        <v>0</v>
      </c>
    </row>
    <row r="46" spans="2:10">
      <c r="B46" s="115"/>
      <c r="C46" s="116" t="s">
        <v>87</v>
      </c>
      <c r="D46" s="117" t="s">
        <v>116</v>
      </c>
      <c r="E46" s="118"/>
      <c r="F46" s="119">
        <v>8.6</v>
      </c>
      <c r="G46" s="118"/>
      <c r="H46" s="30"/>
      <c r="I46" s="30"/>
      <c r="J46" s="31"/>
    </row>
    <row r="47" spans="2:10" ht="44.5" customHeight="1">
      <c r="B47" s="120" t="s">
        <v>222</v>
      </c>
      <c r="C47" s="121" t="s">
        <v>117</v>
      </c>
      <c r="D47" s="122" t="s">
        <v>118</v>
      </c>
      <c r="E47" s="123" t="s">
        <v>65</v>
      </c>
      <c r="F47" s="124">
        <v>232.2</v>
      </c>
      <c r="G47" s="168">
        <v>0</v>
      </c>
      <c r="H47" s="30">
        <f t="shared" si="2"/>
        <v>0</v>
      </c>
      <c r="I47" s="30">
        <f t="shared" si="0"/>
        <v>0</v>
      </c>
      <c r="J47" s="31">
        <f t="shared" si="1"/>
        <v>0</v>
      </c>
    </row>
    <row r="48" spans="2:10">
      <c r="B48" s="115"/>
      <c r="C48" s="116" t="s">
        <v>87</v>
      </c>
      <c r="D48" s="117" t="s">
        <v>119</v>
      </c>
      <c r="E48" s="118"/>
      <c r="F48" s="119">
        <v>232.2</v>
      </c>
      <c r="G48" s="118"/>
      <c r="H48" s="30"/>
      <c r="I48" s="30"/>
      <c r="J48" s="31"/>
    </row>
    <row r="49" spans="2:10" ht="28" customHeight="1">
      <c r="B49" s="120" t="s">
        <v>223</v>
      </c>
      <c r="C49" s="121" t="s">
        <v>120</v>
      </c>
      <c r="D49" s="122" t="s">
        <v>121</v>
      </c>
      <c r="E49" s="123" t="s">
        <v>65</v>
      </c>
      <c r="F49" s="124">
        <v>8.6</v>
      </c>
      <c r="G49" s="168">
        <v>0</v>
      </c>
      <c r="H49" s="30">
        <f t="shared" si="2"/>
        <v>0</v>
      </c>
      <c r="I49" s="30">
        <f t="shared" si="0"/>
        <v>0</v>
      </c>
      <c r="J49" s="31">
        <f t="shared" si="1"/>
        <v>0</v>
      </c>
    </row>
    <row r="50" spans="2:10">
      <c r="B50" s="115"/>
      <c r="C50" s="116" t="s">
        <v>87</v>
      </c>
      <c r="D50" s="117" t="s">
        <v>116</v>
      </c>
      <c r="E50" s="118"/>
      <c r="F50" s="119">
        <v>8.6</v>
      </c>
      <c r="G50" s="118"/>
      <c r="H50" s="30"/>
      <c r="I50" s="30"/>
      <c r="J50" s="31"/>
    </row>
    <row r="51" spans="2:10" ht="28" customHeight="1">
      <c r="B51" s="120" t="s">
        <v>136</v>
      </c>
      <c r="C51" s="121" t="s">
        <v>122</v>
      </c>
      <c r="D51" s="122" t="s">
        <v>123</v>
      </c>
      <c r="E51" s="123" t="s">
        <v>67</v>
      </c>
      <c r="F51" s="124">
        <v>15.91</v>
      </c>
      <c r="G51" s="168">
        <v>0</v>
      </c>
      <c r="H51" s="30">
        <f t="shared" si="2"/>
        <v>0</v>
      </c>
      <c r="I51" s="30">
        <f t="shared" si="0"/>
        <v>0</v>
      </c>
      <c r="J51" s="31">
        <f t="shared" si="1"/>
        <v>0</v>
      </c>
    </row>
    <row r="52" spans="2:10">
      <c r="B52" s="115"/>
      <c r="C52" s="116" t="s">
        <v>87</v>
      </c>
      <c r="D52" s="117" t="s">
        <v>124</v>
      </c>
      <c r="E52" s="118"/>
      <c r="F52" s="119">
        <v>15.91</v>
      </c>
      <c r="G52" s="118"/>
      <c r="H52" s="30"/>
      <c r="I52" s="30"/>
      <c r="J52" s="31"/>
    </row>
    <row r="53" spans="2:10" ht="28" customHeight="1">
      <c r="B53" s="120" t="s">
        <v>157</v>
      </c>
      <c r="C53" s="121" t="s">
        <v>68</v>
      </c>
      <c r="D53" s="122" t="s">
        <v>125</v>
      </c>
      <c r="E53" s="123" t="s">
        <v>65</v>
      </c>
      <c r="F53" s="124">
        <v>2.6</v>
      </c>
      <c r="G53" s="168">
        <v>0</v>
      </c>
      <c r="H53" s="30">
        <f t="shared" si="2"/>
        <v>0</v>
      </c>
      <c r="I53" s="30">
        <f t="shared" si="0"/>
        <v>0</v>
      </c>
      <c r="J53" s="31">
        <f t="shared" si="1"/>
        <v>0</v>
      </c>
    </row>
    <row r="54" spans="2:10" ht="16" customHeight="1">
      <c r="B54" s="115"/>
      <c r="C54" s="116" t="s">
        <v>87</v>
      </c>
      <c r="D54" s="117" t="s">
        <v>126</v>
      </c>
      <c r="E54" s="118"/>
      <c r="F54" s="119">
        <v>2.6</v>
      </c>
      <c r="G54" s="118"/>
      <c r="H54" s="30"/>
      <c r="I54" s="30"/>
      <c r="J54" s="31"/>
    </row>
    <row r="55" spans="2:10" ht="28" customHeight="1">
      <c r="B55" s="120" t="s">
        <v>194</v>
      </c>
      <c r="C55" s="121" t="s">
        <v>127</v>
      </c>
      <c r="D55" s="122" t="s">
        <v>128</v>
      </c>
      <c r="E55" s="123" t="s">
        <v>62</v>
      </c>
      <c r="F55" s="124">
        <v>46</v>
      </c>
      <c r="G55" s="168">
        <v>0</v>
      </c>
      <c r="H55" s="30">
        <f t="shared" si="2"/>
        <v>0</v>
      </c>
      <c r="I55" s="30">
        <f t="shared" si="0"/>
        <v>0</v>
      </c>
      <c r="J55" s="31">
        <f t="shared" si="1"/>
        <v>0</v>
      </c>
    </row>
    <row r="56" spans="2:10">
      <c r="B56" s="115"/>
      <c r="C56" s="116" t="s">
        <v>87</v>
      </c>
      <c r="D56" s="117" t="s">
        <v>129</v>
      </c>
      <c r="E56" s="118"/>
      <c r="F56" s="119">
        <v>46</v>
      </c>
      <c r="G56" s="118"/>
      <c r="H56" s="30"/>
      <c r="I56" s="30"/>
      <c r="J56" s="31"/>
    </row>
    <row r="57" spans="2:10">
      <c r="B57" s="125"/>
      <c r="C57" s="126" t="s">
        <v>130</v>
      </c>
      <c r="D57" s="126" t="s">
        <v>131</v>
      </c>
      <c r="E57" s="127"/>
      <c r="F57" s="127"/>
      <c r="G57" s="127"/>
      <c r="H57" s="30"/>
      <c r="I57" s="30"/>
      <c r="J57" s="31"/>
    </row>
    <row r="58" spans="2:10" ht="28" customHeight="1">
      <c r="B58" s="120" t="s">
        <v>183</v>
      </c>
      <c r="C58" s="121" t="s">
        <v>132</v>
      </c>
      <c r="D58" s="122" t="s">
        <v>133</v>
      </c>
      <c r="E58" s="123" t="s">
        <v>62</v>
      </c>
      <c r="F58" s="124">
        <v>46</v>
      </c>
      <c r="G58" s="168">
        <v>0</v>
      </c>
      <c r="H58" s="30">
        <f t="shared" si="2"/>
        <v>0</v>
      </c>
      <c r="I58" s="30">
        <f t="shared" si="0"/>
        <v>0</v>
      </c>
      <c r="J58" s="31">
        <f t="shared" si="1"/>
        <v>0</v>
      </c>
    </row>
    <row r="59" spans="2:10" ht="15.5" customHeight="1">
      <c r="B59" s="115"/>
      <c r="C59" s="116" t="s">
        <v>87</v>
      </c>
      <c r="D59" s="117" t="s">
        <v>129</v>
      </c>
      <c r="E59" s="118"/>
      <c r="F59" s="119">
        <v>46</v>
      </c>
      <c r="G59" s="118"/>
      <c r="H59" s="30"/>
      <c r="I59" s="30"/>
      <c r="J59" s="31"/>
    </row>
    <row r="60" spans="2:10" ht="44" customHeight="1">
      <c r="B60" s="120" t="s">
        <v>224</v>
      </c>
      <c r="C60" s="121" t="s">
        <v>134</v>
      </c>
      <c r="D60" s="122" t="s">
        <v>135</v>
      </c>
      <c r="E60" s="123" t="s">
        <v>62</v>
      </c>
      <c r="F60" s="124">
        <v>15</v>
      </c>
      <c r="G60" s="168">
        <v>0</v>
      </c>
      <c r="H60" s="30">
        <f t="shared" si="2"/>
        <v>0</v>
      </c>
      <c r="I60" s="30">
        <f t="shared" si="0"/>
        <v>0</v>
      </c>
      <c r="J60" s="31">
        <f t="shared" si="1"/>
        <v>0</v>
      </c>
    </row>
    <row r="61" spans="2:10">
      <c r="B61" s="115"/>
      <c r="C61" s="116" t="s">
        <v>87</v>
      </c>
      <c r="D61" s="117" t="s">
        <v>136</v>
      </c>
      <c r="E61" s="118"/>
      <c r="F61" s="119">
        <v>15</v>
      </c>
      <c r="G61" s="118"/>
      <c r="H61" s="30"/>
      <c r="I61" s="30"/>
      <c r="J61" s="31"/>
    </row>
    <row r="62" spans="2:10" ht="28" customHeight="1">
      <c r="B62" s="120" t="s">
        <v>225</v>
      </c>
      <c r="C62" s="121" t="s">
        <v>70</v>
      </c>
      <c r="D62" s="122" t="s">
        <v>137</v>
      </c>
      <c r="E62" s="123" t="s">
        <v>62</v>
      </c>
      <c r="F62" s="124">
        <v>10.5</v>
      </c>
      <c r="G62" s="168">
        <v>0</v>
      </c>
      <c r="H62" s="30">
        <f t="shared" si="2"/>
        <v>0</v>
      </c>
      <c r="I62" s="30">
        <f t="shared" si="0"/>
        <v>0</v>
      </c>
      <c r="J62" s="31">
        <f t="shared" si="1"/>
        <v>0</v>
      </c>
    </row>
    <row r="63" spans="2:10">
      <c r="B63" s="115"/>
      <c r="C63" s="116" t="s">
        <v>87</v>
      </c>
      <c r="D63" s="117" t="s">
        <v>138</v>
      </c>
      <c r="E63" s="118"/>
      <c r="F63" s="119">
        <v>10.5</v>
      </c>
      <c r="G63" s="118"/>
      <c r="H63" s="30"/>
      <c r="I63" s="30"/>
      <c r="J63" s="31"/>
    </row>
    <row r="64" spans="2:10" ht="28" customHeight="1">
      <c r="B64" s="120" t="s">
        <v>226</v>
      </c>
      <c r="C64" s="121" t="s">
        <v>139</v>
      </c>
      <c r="D64" s="122" t="s">
        <v>140</v>
      </c>
      <c r="E64" s="123" t="s">
        <v>62</v>
      </c>
      <c r="F64" s="124">
        <v>7</v>
      </c>
      <c r="G64" s="168">
        <v>0</v>
      </c>
      <c r="H64" s="30">
        <f t="shared" si="2"/>
        <v>0</v>
      </c>
      <c r="I64" s="30">
        <f t="shared" si="0"/>
        <v>0</v>
      </c>
      <c r="J64" s="31">
        <f t="shared" si="1"/>
        <v>0</v>
      </c>
    </row>
    <row r="65" spans="2:10">
      <c r="B65" s="115"/>
      <c r="C65" s="116" t="s">
        <v>87</v>
      </c>
      <c r="D65" s="117" t="s">
        <v>141</v>
      </c>
      <c r="E65" s="118"/>
      <c r="F65" s="119">
        <v>7</v>
      </c>
      <c r="G65" s="118"/>
      <c r="H65" s="30"/>
      <c r="I65" s="30"/>
      <c r="J65" s="31"/>
    </row>
    <row r="66" spans="2:10" ht="28" customHeight="1">
      <c r="B66" s="120" t="s">
        <v>227</v>
      </c>
      <c r="C66" s="121" t="s">
        <v>142</v>
      </c>
      <c r="D66" s="122" t="s">
        <v>143</v>
      </c>
      <c r="E66" s="123" t="s">
        <v>62</v>
      </c>
      <c r="F66" s="124">
        <v>3.5</v>
      </c>
      <c r="G66" s="168">
        <v>0</v>
      </c>
      <c r="H66" s="30">
        <f t="shared" si="2"/>
        <v>0</v>
      </c>
      <c r="I66" s="30">
        <f t="shared" si="0"/>
        <v>0</v>
      </c>
      <c r="J66" s="31">
        <f t="shared" si="1"/>
        <v>0</v>
      </c>
    </row>
    <row r="67" spans="2:10">
      <c r="B67" s="115"/>
      <c r="C67" s="116" t="s">
        <v>87</v>
      </c>
      <c r="D67" s="117" t="s">
        <v>144</v>
      </c>
      <c r="E67" s="118"/>
      <c r="F67" s="119">
        <v>3.5</v>
      </c>
      <c r="G67" s="118"/>
      <c r="H67" s="30"/>
      <c r="I67" s="30"/>
      <c r="J67" s="31"/>
    </row>
    <row r="68" spans="2:10" ht="28" customHeight="1">
      <c r="B68" s="120" t="s">
        <v>228</v>
      </c>
      <c r="C68" s="121" t="s">
        <v>74</v>
      </c>
      <c r="D68" s="122" t="s">
        <v>145</v>
      </c>
      <c r="E68" s="123" t="s">
        <v>62</v>
      </c>
      <c r="F68" s="124">
        <v>4.5</v>
      </c>
      <c r="G68" s="168">
        <v>0</v>
      </c>
      <c r="H68" s="30">
        <f t="shared" si="2"/>
        <v>0</v>
      </c>
      <c r="I68" s="30">
        <f t="shared" si="0"/>
        <v>0</v>
      </c>
      <c r="J68" s="31">
        <f t="shared" si="1"/>
        <v>0</v>
      </c>
    </row>
    <row r="69" spans="2:10">
      <c r="B69" s="115"/>
      <c r="C69" s="116" t="s">
        <v>87</v>
      </c>
      <c r="D69" s="117" t="s">
        <v>146</v>
      </c>
      <c r="E69" s="118"/>
      <c r="F69" s="119">
        <v>4.5</v>
      </c>
      <c r="G69" s="118"/>
      <c r="H69" s="30"/>
      <c r="I69" s="30"/>
      <c r="J69" s="31"/>
    </row>
    <row r="70" spans="2:10" ht="28" customHeight="1">
      <c r="B70" s="128" t="s">
        <v>229</v>
      </c>
      <c r="C70" s="129" t="s">
        <v>147</v>
      </c>
      <c r="D70" s="130" t="s">
        <v>148</v>
      </c>
      <c r="E70" s="131" t="s">
        <v>62</v>
      </c>
      <c r="F70" s="132">
        <v>4.5449999999999999</v>
      </c>
      <c r="G70" s="169">
        <v>0</v>
      </c>
      <c r="H70" s="30">
        <f t="shared" si="2"/>
        <v>0</v>
      </c>
      <c r="I70" s="30">
        <f t="shared" si="0"/>
        <v>0</v>
      </c>
      <c r="J70" s="31">
        <f t="shared" si="1"/>
        <v>0</v>
      </c>
    </row>
    <row r="71" spans="2:10">
      <c r="B71" s="115"/>
      <c r="C71" s="118"/>
      <c r="D71" s="117" t="s">
        <v>149</v>
      </c>
      <c r="E71" s="118"/>
      <c r="F71" s="119">
        <v>4.5449999999999999</v>
      </c>
      <c r="G71" s="118"/>
      <c r="H71" s="30"/>
      <c r="I71" s="30"/>
      <c r="J71" s="31"/>
    </row>
    <row r="72" spans="2:10" ht="42.5" customHeight="1">
      <c r="B72" s="120" t="s">
        <v>230</v>
      </c>
      <c r="C72" s="121" t="s">
        <v>150</v>
      </c>
      <c r="D72" s="122" t="s">
        <v>151</v>
      </c>
      <c r="E72" s="123" t="s">
        <v>62</v>
      </c>
      <c r="F72" s="124">
        <v>27</v>
      </c>
      <c r="G72" s="168">
        <v>0</v>
      </c>
      <c r="H72" s="30">
        <f t="shared" si="2"/>
        <v>0</v>
      </c>
      <c r="I72" s="30">
        <f t="shared" si="0"/>
        <v>0</v>
      </c>
      <c r="J72" s="31">
        <f t="shared" si="1"/>
        <v>0</v>
      </c>
    </row>
    <row r="73" spans="2:10">
      <c r="B73" s="115"/>
      <c r="C73" s="116" t="s">
        <v>87</v>
      </c>
      <c r="D73" s="117" t="s">
        <v>152</v>
      </c>
      <c r="E73" s="118"/>
      <c r="F73" s="119">
        <v>27</v>
      </c>
      <c r="G73" s="118"/>
      <c r="H73" s="30"/>
      <c r="I73" s="30"/>
      <c r="J73" s="31"/>
    </row>
    <row r="74" spans="2:10" ht="28" customHeight="1">
      <c r="B74" s="128" t="s">
        <v>180</v>
      </c>
      <c r="C74" s="129" t="s">
        <v>153</v>
      </c>
      <c r="D74" s="130" t="s">
        <v>154</v>
      </c>
      <c r="E74" s="131" t="s">
        <v>62</v>
      </c>
      <c r="F74" s="132">
        <v>27.54</v>
      </c>
      <c r="G74" s="169">
        <v>0</v>
      </c>
      <c r="H74" s="30">
        <f t="shared" si="2"/>
        <v>0</v>
      </c>
      <c r="I74" s="30">
        <f t="shared" si="0"/>
        <v>0</v>
      </c>
      <c r="J74" s="31">
        <f t="shared" si="1"/>
        <v>0</v>
      </c>
    </row>
    <row r="75" spans="2:10">
      <c r="B75" s="115"/>
      <c r="C75" s="118"/>
      <c r="D75" s="117" t="s">
        <v>155</v>
      </c>
      <c r="E75" s="118"/>
      <c r="F75" s="119">
        <v>27.54</v>
      </c>
      <c r="G75" s="118"/>
      <c r="H75" s="30"/>
      <c r="I75" s="30"/>
      <c r="J75" s="31"/>
    </row>
    <row r="76" spans="2:10" ht="28" customHeight="1">
      <c r="B76" s="120" t="s">
        <v>152</v>
      </c>
      <c r="C76" s="121" t="s">
        <v>71</v>
      </c>
      <c r="D76" s="122" t="s">
        <v>156</v>
      </c>
      <c r="E76" s="123" t="s">
        <v>62</v>
      </c>
      <c r="F76" s="124">
        <v>16</v>
      </c>
      <c r="G76" s="168">
        <v>0</v>
      </c>
      <c r="H76" s="30">
        <f t="shared" si="2"/>
        <v>0</v>
      </c>
      <c r="I76" s="30">
        <f t="shared" si="0"/>
        <v>0</v>
      </c>
      <c r="J76" s="31">
        <f t="shared" si="1"/>
        <v>0</v>
      </c>
    </row>
    <row r="77" spans="2:10">
      <c r="B77" s="115"/>
      <c r="C77" s="116" t="s">
        <v>87</v>
      </c>
      <c r="D77" s="117" t="s">
        <v>157</v>
      </c>
      <c r="E77" s="118"/>
      <c r="F77" s="119">
        <v>16</v>
      </c>
      <c r="G77" s="118"/>
      <c r="H77" s="30"/>
      <c r="I77" s="30"/>
      <c r="J77" s="31"/>
    </row>
    <row r="78" spans="2:10" ht="28" customHeight="1">
      <c r="B78" s="128" t="s">
        <v>231</v>
      </c>
      <c r="C78" s="129" t="s">
        <v>158</v>
      </c>
      <c r="D78" s="130" t="s">
        <v>159</v>
      </c>
      <c r="E78" s="131" t="s">
        <v>62</v>
      </c>
      <c r="F78" s="132">
        <v>16.32</v>
      </c>
      <c r="G78" s="169">
        <v>0</v>
      </c>
      <c r="H78" s="30">
        <f t="shared" si="2"/>
        <v>0</v>
      </c>
      <c r="I78" s="30">
        <f t="shared" si="0"/>
        <v>0</v>
      </c>
      <c r="J78" s="31">
        <f t="shared" si="1"/>
        <v>0</v>
      </c>
    </row>
    <row r="79" spans="2:10">
      <c r="B79" s="115"/>
      <c r="C79" s="118"/>
      <c r="D79" s="117" t="s">
        <v>160</v>
      </c>
      <c r="E79" s="118"/>
      <c r="F79" s="119">
        <v>16.32</v>
      </c>
      <c r="G79" s="118"/>
      <c r="H79" s="30"/>
      <c r="I79" s="30"/>
      <c r="J79" s="31"/>
    </row>
    <row r="80" spans="2:10">
      <c r="B80" s="125"/>
      <c r="C80" s="126" t="s">
        <v>96</v>
      </c>
      <c r="D80" s="126" t="s">
        <v>161</v>
      </c>
      <c r="E80" s="127"/>
      <c r="F80" s="127"/>
      <c r="G80" s="127"/>
      <c r="H80" s="30"/>
      <c r="I80" s="30"/>
      <c r="J80" s="31"/>
    </row>
    <row r="81" spans="2:10" ht="28" customHeight="1">
      <c r="B81" s="120" t="s">
        <v>232</v>
      </c>
      <c r="C81" s="121" t="s">
        <v>72</v>
      </c>
      <c r="D81" s="122" t="s">
        <v>162</v>
      </c>
      <c r="E81" s="123" t="s">
        <v>69</v>
      </c>
      <c r="F81" s="124">
        <v>2</v>
      </c>
      <c r="G81" s="168">
        <v>0</v>
      </c>
      <c r="H81" s="30">
        <f t="shared" si="2"/>
        <v>0</v>
      </c>
      <c r="I81" s="30">
        <f t="shared" si="0"/>
        <v>0</v>
      </c>
      <c r="J81" s="31">
        <f t="shared" si="1"/>
        <v>0</v>
      </c>
    </row>
    <row r="82" spans="2:10">
      <c r="B82" s="115"/>
      <c r="C82" s="116" t="s">
        <v>87</v>
      </c>
      <c r="D82" s="117" t="s">
        <v>163</v>
      </c>
      <c r="E82" s="118"/>
      <c r="F82" s="119">
        <v>2</v>
      </c>
      <c r="G82" s="118"/>
      <c r="H82" s="30"/>
      <c r="I82" s="30"/>
      <c r="J82" s="31"/>
    </row>
    <row r="83" spans="2:10" ht="28" customHeight="1">
      <c r="B83" s="128" t="s">
        <v>233</v>
      </c>
      <c r="C83" s="129" t="s">
        <v>164</v>
      </c>
      <c r="D83" s="130" t="s">
        <v>165</v>
      </c>
      <c r="E83" s="131" t="s">
        <v>69</v>
      </c>
      <c r="F83" s="132">
        <v>2</v>
      </c>
      <c r="G83" s="169">
        <v>0</v>
      </c>
      <c r="H83" s="30">
        <f t="shared" si="2"/>
        <v>0</v>
      </c>
      <c r="I83" s="30">
        <f t="shared" si="0"/>
        <v>0</v>
      </c>
      <c r="J83" s="31">
        <f t="shared" si="1"/>
        <v>0</v>
      </c>
    </row>
    <row r="84" spans="2:10" ht="28" customHeight="1">
      <c r="B84" s="120" t="s">
        <v>234</v>
      </c>
      <c r="C84" s="121" t="s">
        <v>166</v>
      </c>
      <c r="D84" s="122" t="s">
        <v>167</v>
      </c>
      <c r="E84" s="123" t="s">
        <v>69</v>
      </c>
      <c r="F84" s="124">
        <v>2</v>
      </c>
      <c r="G84" s="168">
        <v>0</v>
      </c>
      <c r="H84" s="30">
        <f t="shared" si="2"/>
        <v>0</v>
      </c>
      <c r="I84" s="30">
        <f t="shared" si="0"/>
        <v>0</v>
      </c>
      <c r="J84" s="31">
        <f t="shared" si="1"/>
        <v>0</v>
      </c>
    </row>
    <row r="85" spans="2:10">
      <c r="B85" s="115"/>
      <c r="C85" s="116" t="s">
        <v>87</v>
      </c>
      <c r="D85" s="117" t="s">
        <v>163</v>
      </c>
      <c r="E85" s="118"/>
      <c r="F85" s="119">
        <v>2</v>
      </c>
      <c r="G85" s="118"/>
      <c r="H85" s="30"/>
      <c r="I85" s="30"/>
      <c r="J85" s="31"/>
    </row>
    <row r="86" spans="2:10" ht="28" customHeight="1">
      <c r="B86" s="128" t="s">
        <v>235</v>
      </c>
      <c r="C86" s="129" t="s">
        <v>168</v>
      </c>
      <c r="D86" s="130" t="s">
        <v>169</v>
      </c>
      <c r="E86" s="131" t="s">
        <v>69</v>
      </c>
      <c r="F86" s="132">
        <v>2</v>
      </c>
      <c r="G86" s="169">
        <v>0</v>
      </c>
      <c r="H86" s="30">
        <f t="shared" si="2"/>
        <v>0</v>
      </c>
      <c r="I86" s="30">
        <f t="shared" si="0"/>
        <v>0</v>
      </c>
      <c r="J86" s="31">
        <f t="shared" si="1"/>
        <v>0</v>
      </c>
    </row>
    <row r="87" spans="2:10" ht="28" customHeight="1">
      <c r="B87" s="128" t="s">
        <v>236</v>
      </c>
      <c r="C87" s="129" t="s">
        <v>170</v>
      </c>
      <c r="D87" s="130" t="s">
        <v>171</v>
      </c>
      <c r="E87" s="131" t="s">
        <v>69</v>
      </c>
      <c r="F87" s="132">
        <v>4</v>
      </c>
      <c r="G87" s="169">
        <v>0</v>
      </c>
      <c r="H87" s="30">
        <f t="shared" si="2"/>
        <v>0</v>
      </c>
      <c r="I87" s="30">
        <f t="shared" ref="I87:I150" si="3">IF(E$10="Som platcom DPH",H87*0.23,0)</f>
        <v>0</v>
      </c>
      <c r="J87" s="31">
        <f t="shared" ref="J87:J150" si="4">SUM(H87+I87)</f>
        <v>0</v>
      </c>
    </row>
    <row r="88" spans="2:10">
      <c r="B88" s="115"/>
      <c r="C88" s="118"/>
      <c r="D88" s="117" t="s">
        <v>172</v>
      </c>
      <c r="E88" s="118"/>
      <c r="F88" s="119">
        <v>4</v>
      </c>
      <c r="G88" s="118"/>
      <c r="H88" s="30"/>
      <c r="I88" s="30"/>
      <c r="J88" s="31"/>
    </row>
    <row r="89" spans="2:10" ht="28" customHeight="1">
      <c r="B89" s="128" t="s">
        <v>237</v>
      </c>
      <c r="C89" s="129" t="s">
        <v>173</v>
      </c>
      <c r="D89" s="130" t="s">
        <v>174</v>
      </c>
      <c r="E89" s="131" t="s">
        <v>69</v>
      </c>
      <c r="F89" s="132">
        <v>2</v>
      </c>
      <c r="G89" s="169">
        <v>0</v>
      </c>
      <c r="H89" s="30">
        <f t="shared" ref="H89:H152" si="5">F89*G89</f>
        <v>0</v>
      </c>
      <c r="I89" s="30">
        <f t="shared" si="3"/>
        <v>0</v>
      </c>
      <c r="J89" s="31">
        <f t="shared" si="4"/>
        <v>0</v>
      </c>
    </row>
    <row r="90" spans="2:10" ht="42.5" customHeight="1">
      <c r="B90" s="120" t="s">
        <v>238</v>
      </c>
      <c r="C90" s="121" t="s">
        <v>175</v>
      </c>
      <c r="D90" s="122" t="s">
        <v>176</v>
      </c>
      <c r="E90" s="123" t="s">
        <v>62</v>
      </c>
      <c r="F90" s="124">
        <v>26</v>
      </c>
      <c r="G90" s="168">
        <v>0</v>
      </c>
      <c r="H90" s="30">
        <f t="shared" si="5"/>
        <v>0</v>
      </c>
      <c r="I90" s="30">
        <f t="shared" si="3"/>
        <v>0</v>
      </c>
      <c r="J90" s="31">
        <f t="shared" si="4"/>
        <v>0</v>
      </c>
    </row>
    <row r="91" spans="2:10">
      <c r="B91" s="115"/>
      <c r="C91" s="116" t="s">
        <v>87</v>
      </c>
      <c r="D91" s="117" t="s">
        <v>177</v>
      </c>
      <c r="E91" s="118"/>
      <c r="F91" s="119">
        <v>26</v>
      </c>
      <c r="G91" s="118"/>
      <c r="H91" s="30"/>
      <c r="I91" s="30"/>
      <c r="J91" s="31"/>
    </row>
    <row r="92" spans="2:10" ht="28" customHeight="1">
      <c r="B92" s="120" t="s">
        <v>239</v>
      </c>
      <c r="C92" s="121" t="s">
        <v>178</v>
      </c>
      <c r="D92" s="122" t="s">
        <v>179</v>
      </c>
      <c r="E92" s="123" t="s">
        <v>62</v>
      </c>
      <c r="F92" s="124">
        <v>26</v>
      </c>
      <c r="G92" s="168">
        <v>0</v>
      </c>
      <c r="H92" s="30">
        <f t="shared" si="5"/>
        <v>0</v>
      </c>
      <c r="I92" s="30">
        <f t="shared" si="3"/>
        <v>0</v>
      </c>
      <c r="J92" s="31">
        <f t="shared" si="4"/>
        <v>0</v>
      </c>
    </row>
    <row r="93" spans="2:10">
      <c r="B93" s="115"/>
      <c r="C93" s="116" t="s">
        <v>87</v>
      </c>
      <c r="D93" s="117" t="s">
        <v>180</v>
      </c>
      <c r="E93" s="118"/>
      <c r="F93" s="119">
        <v>26</v>
      </c>
      <c r="G93" s="118"/>
      <c r="H93" s="30"/>
      <c r="I93" s="30"/>
      <c r="J93" s="31"/>
    </row>
    <row r="94" spans="2:10" ht="28" customHeight="1">
      <c r="B94" s="120" t="s">
        <v>240</v>
      </c>
      <c r="C94" s="121" t="s">
        <v>181</v>
      </c>
      <c r="D94" s="122" t="s">
        <v>182</v>
      </c>
      <c r="E94" s="123" t="s">
        <v>64</v>
      </c>
      <c r="F94" s="124">
        <v>18</v>
      </c>
      <c r="G94" s="168">
        <v>0</v>
      </c>
      <c r="H94" s="30">
        <f t="shared" si="5"/>
        <v>0</v>
      </c>
      <c r="I94" s="30">
        <f t="shared" si="3"/>
        <v>0</v>
      </c>
      <c r="J94" s="31">
        <f t="shared" si="4"/>
        <v>0</v>
      </c>
    </row>
    <row r="95" spans="2:10">
      <c r="B95" s="115"/>
      <c r="C95" s="116" t="s">
        <v>87</v>
      </c>
      <c r="D95" s="117" t="s">
        <v>183</v>
      </c>
      <c r="E95" s="118"/>
      <c r="F95" s="119">
        <v>18</v>
      </c>
      <c r="G95" s="118"/>
      <c r="H95" s="30"/>
      <c r="I95" s="30"/>
      <c r="J95" s="31"/>
    </row>
    <row r="96" spans="2:10" ht="28" customHeight="1">
      <c r="B96" s="128" t="s">
        <v>241</v>
      </c>
      <c r="C96" s="129" t="s">
        <v>73</v>
      </c>
      <c r="D96" s="130" t="s">
        <v>184</v>
      </c>
      <c r="E96" s="131" t="s">
        <v>64</v>
      </c>
      <c r="F96" s="132">
        <v>18.18</v>
      </c>
      <c r="G96" s="169">
        <v>0</v>
      </c>
      <c r="H96" s="30">
        <f t="shared" si="5"/>
        <v>0</v>
      </c>
      <c r="I96" s="30">
        <f t="shared" si="3"/>
        <v>0</v>
      </c>
      <c r="J96" s="31">
        <f t="shared" si="4"/>
        <v>0</v>
      </c>
    </row>
    <row r="97" spans="2:10">
      <c r="B97" s="115"/>
      <c r="C97" s="118"/>
      <c r="D97" s="117" t="s">
        <v>185</v>
      </c>
      <c r="E97" s="118"/>
      <c r="F97" s="119">
        <v>18.18</v>
      </c>
      <c r="G97" s="118"/>
      <c r="H97" s="30"/>
      <c r="I97" s="30"/>
      <c r="J97" s="31"/>
    </row>
    <row r="98" spans="2:10" ht="28" customHeight="1">
      <c r="B98" s="120" t="s">
        <v>242</v>
      </c>
      <c r="C98" s="121" t="s">
        <v>186</v>
      </c>
      <c r="D98" s="122" t="s">
        <v>187</v>
      </c>
      <c r="E98" s="123" t="s">
        <v>64</v>
      </c>
      <c r="F98" s="124">
        <v>11</v>
      </c>
      <c r="G98" s="168">
        <v>0</v>
      </c>
      <c r="H98" s="30">
        <f t="shared" si="5"/>
        <v>0</v>
      </c>
      <c r="I98" s="30">
        <f t="shared" si="3"/>
        <v>0</v>
      </c>
      <c r="J98" s="31">
        <f t="shared" si="4"/>
        <v>0</v>
      </c>
    </row>
    <row r="99" spans="2:10">
      <c r="B99" s="115"/>
      <c r="C99" s="116" t="s">
        <v>87</v>
      </c>
      <c r="D99" s="117" t="s">
        <v>188</v>
      </c>
      <c r="E99" s="118"/>
      <c r="F99" s="119">
        <v>11</v>
      </c>
      <c r="G99" s="118"/>
      <c r="H99" s="30"/>
      <c r="I99" s="30"/>
      <c r="J99" s="31"/>
    </row>
    <row r="100" spans="2:10" ht="28" customHeight="1">
      <c r="B100" s="128" t="s">
        <v>243</v>
      </c>
      <c r="C100" s="129" t="s">
        <v>189</v>
      </c>
      <c r="D100" s="130" t="s">
        <v>190</v>
      </c>
      <c r="E100" s="131" t="s">
        <v>69</v>
      </c>
      <c r="F100" s="132">
        <v>11.11</v>
      </c>
      <c r="G100" s="169">
        <v>0</v>
      </c>
      <c r="H100" s="30">
        <f t="shared" si="5"/>
        <v>0</v>
      </c>
      <c r="I100" s="30">
        <f t="shared" si="3"/>
        <v>0</v>
      </c>
      <c r="J100" s="31">
        <f t="shared" si="4"/>
        <v>0</v>
      </c>
    </row>
    <row r="101" spans="2:10">
      <c r="B101" s="115"/>
      <c r="C101" s="118"/>
      <c r="D101" s="117" t="s">
        <v>191</v>
      </c>
      <c r="E101" s="118"/>
      <c r="F101" s="119">
        <v>11.11</v>
      </c>
      <c r="G101" s="118"/>
      <c r="H101" s="30"/>
      <c r="I101" s="30"/>
      <c r="J101" s="31"/>
    </row>
    <row r="102" spans="2:10" ht="28" customHeight="1">
      <c r="B102" s="120" t="s">
        <v>244</v>
      </c>
      <c r="C102" s="121" t="s">
        <v>192</v>
      </c>
      <c r="D102" s="122" t="s">
        <v>193</v>
      </c>
      <c r="E102" s="123" t="s">
        <v>64</v>
      </c>
      <c r="F102" s="124">
        <v>17</v>
      </c>
      <c r="G102" s="168">
        <v>0</v>
      </c>
      <c r="H102" s="30">
        <f t="shared" si="5"/>
        <v>0</v>
      </c>
      <c r="I102" s="30">
        <f t="shared" si="3"/>
        <v>0</v>
      </c>
      <c r="J102" s="31">
        <f t="shared" si="4"/>
        <v>0</v>
      </c>
    </row>
    <row r="103" spans="2:10">
      <c r="B103" s="115"/>
      <c r="C103" s="116" t="s">
        <v>87</v>
      </c>
      <c r="D103" s="117" t="s">
        <v>194</v>
      </c>
      <c r="E103" s="118"/>
      <c r="F103" s="119">
        <v>17</v>
      </c>
      <c r="G103" s="118"/>
      <c r="H103" s="30"/>
      <c r="I103" s="30"/>
      <c r="J103" s="31"/>
    </row>
    <row r="104" spans="2:10" ht="28" customHeight="1">
      <c r="B104" s="120" t="s">
        <v>245</v>
      </c>
      <c r="C104" s="121" t="s">
        <v>195</v>
      </c>
      <c r="D104" s="122" t="s">
        <v>196</v>
      </c>
      <c r="E104" s="123" t="s">
        <v>64</v>
      </c>
      <c r="F104" s="124">
        <v>17</v>
      </c>
      <c r="G104" s="168">
        <v>0</v>
      </c>
      <c r="H104" s="30">
        <f t="shared" si="5"/>
        <v>0</v>
      </c>
      <c r="I104" s="30">
        <f t="shared" si="3"/>
        <v>0</v>
      </c>
      <c r="J104" s="31">
        <f t="shared" si="4"/>
        <v>0</v>
      </c>
    </row>
    <row r="105" spans="2:10">
      <c r="B105" s="115"/>
      <c r="C105" s="116" t="s">
        <v>87</v>
      </c>
      <c r="D105" s="117" t="s">
        <v>194</v>
      </c>
      <c r="E105" s="118"/>
      <c r="F105" s="119">
        <v>17</v>
      </c>
      <c r="G105" s="118"/>
      <c r="H105" s="30"/>
      <c r="I105" s="30"/>
      <c r="J105" s="31"/>
    </row>
    <row r="106" spans="2:10" ht="28" customHeight="1">
      <c r="B106" s="120" t="s">
        <v>246</v>
      </c>
      <c r="C106" s="121" t="s">
        <v>75</v>
      </c>
      <c r="D106" s="122" t="s">
        <v>197</v>
      </c>
      <c r="E106" s="123" t="s">
        <v>67</v>
      </c>
      <c r="F106" s="124">
        <v>15.2</v>
      </c>
      <c r="G106" s="168">
        <v>0</v>
      </c>
      <c r="H106" s="30">
        <f t="shared" si="5"/>
        <v>0</v>
      </c>
      <c r="I106" s="30">
        <f t="shared" si="3"/>
        <v>0</v>
      </c>
      <c r="J106" s="31">
        <f t="shared" si="4"/>
        <v>0</v>
      </c>
    </row>
    <row r="107" spans="2:10">
      <c r="B107" s="115"/>
      <c r="C107" s="116" t="s">
        <v>87</v>
      </c>
      <c r="D107" s="117" t="s">
        <v>198</v>
      </c>
      <c r="E107" s="118"/>
      <c r="F107" s="119">
        <v>15.2</v>
      </c>
      <c r="G107" s="118"/>
      <c r="H107" s="30"/>
      <c r="I107" s="30"/>
      <c r="J107" s="31"/>
    </row>
    <row r="108" spans="2:10" ht="28" customHeight="1">
      <c r="B108" s="120" t="s">
        <v>247</v>
      </c>
      <c r="C108" s="121" t="s">
        <v>76</v>
      </c>
      <c r="D108" s="122" t="s">
        <v>199</v>
      </c>
      <c r="E108" s="123" t="s">
        <v>67</v>
      </c>
      <c r="F108" s="124">
        <v>440.8</v>
      </c>
      <c r="G108" s="168">
        <v>0</v>
      </c>
      <c r="H108" s="30">
        <f t="shared" si="5"/>
        <v>0</v>
      </c>
      <c r="I108" s="30">
        <f t="shared" si="3"/>
        <v>0</v>
      </c>
      <c r="J108" s="31">
        <f t="shared" si="4"/>
        <v>0</v>
      </c>
    </row>
    <row r="109" spans="2:10">
      <c r="B109" s="115"/>
      <c r="C109" s="116" t="s">
        <v>87</v>
      </c>
      <c r="D109" s="117" t="s">
        <v>200</v>
      </c>
      <c r="E109" s="118"/>
      <c r="F109" s="119">
        <v>440.8</v>
      </c>
      <c r="G109" s="118"/>
      <c r="H109" s="30"/>
      <c r="I109" s="30"/>
      <c r="J109" s="31"/>
    </row>
    <row r="110" spans="2:10" ht="28" customHeight="1">
      <c r="B110" s="120" t="s">
        <v>248</v>
      </c>
      <c r="C110" s="121" t="s">
        <v>201</v>
      </c>
      <c r="D110" s="122" t="s">
        <v>202</v>
      </c>
      <c r="E110" s="123" t="s">
        <v>67</v>
      </c>
      <c r="F110" s="124">
        <v>15.2</v>
      </c>
      <c r="G110" s="168">
        <v>0</v>
      </c>
      <c r="H110" s="30">
        <f t="shared" si="5"/>
        <v>0</v>
      </c>
      <c r="I110" s="30">
        <f t="shared" si="3"/>
        <v>0</v>
      </c>
      <c r="J110" s="31">
        <f t="shared" si="4"/>
        <v>0</v>
      </c>
    </row>
    <row r="111" spans="2:10">
      <c r="B111" s="115"/>
      <c r="C111" s="116" t="s">
        <v>87</v>
      </c>
      <c r="D111" s="117" t="s">
        <v>198</v>
      </c>
      <c r="E111" s="118"/>
      <c r="F111" s="119">
        <v>15.2</v>
      </c>
      <c r="G111" s="118"/>
      <c r="H111" s="30"/>
      <c r="I111" s="30"/>
      <c r="J111" s="31"/>
    </row>
    <row r="112" spans="2:10">
      <c r="B112" s="125"/>
      <c r="C112" s="126" t="s">
        <v>203</v>
      </c>
      <c r="D112" s="126" t="s">
        <v>204</v>
      </c>
      <c r="E112" s="127"/>
      <c r="F112" s="127"/>
      <c r="G112" s="127"/>
      <c r="H112" s="30"/>
      <c r="I112" s="30"/>
      <c r="J112" s="31"/>
    </row>
    <row r="113" spans="2:10" ht="28" customHeight="1">
      <c r="B113" s="120" t="s">
        <v>129</v>
      </c>
      <c r="C113" s="121" t="s">
        <v>205</v>
      </c>
      <c r="D113" s="122" t="s">
        <v>206</v>
      </c>
      <c r="E113" s="123" t="s">
        <v>67</v>
      </c>
      <c r="F113" s="124">
        <v>48.777000000000001</v>
      </c>
      <c r="G113" s="168">
        <v>0</v>
      </c>
      <c r="H113" s="30">
        <f t="shared" si="5"/>
        <v>0</v>
      </c>
      <c r="I113" s="30">
        <f t="shared" si="3"/>
        <v>0</v>
      </c>
      <c r="J113" s="31">
        <f t="shared" si="4"/>
        <v>0</v>
      </c>
    </row>
    <row r="114" spans="2:10">
      <c r="B114" s="125"/>
      <c r="C114" s="126" t="s">
        <v>207</v>
      </c>
      <c r="D114" s="126" t="s">
        <v>208</v>
      </c>
      <c r="E114" s="127"/>
      <c r="F114" s="127"/>
      <c r="G114" s="127"/>
      <c r="H114" s="30"/>
      <c r="I114" s="30"/>
      <c r="J114" s="31"/>
    </row>
    <row r="115" spans="2:10" ht="28" customHeight="1">
      <c r="B115" s="120" t="s">
        <v>249</v>
      </c>
      <c r="C115" s="121" t="s">
        <v>209</v>
      </c>
      <c r="D115" s="122" t="s">
        <v>210</v>
      </c>
      <c r="E115" s="123" t="s">
        <v>211</v>
      </c>
      <c r="F115" s="124">
        <v>1</v>
      </c>
      <c r="G115" s="168">
        <v>0</v>
      </c>
      <c r="H115" s="30">
        <f t="shared" si="5"/>
        <v>0</v>
      </c>
      <c r="I115" s="30">
        <f t="shared" si="3"/>
        <v>0</v>
      </c>
      <c r="J115" s="31">
        <f t="shared" si="4"/>
        <v>0</v>
      </c>
    </row>
    <row r="116" spans="2:10">
      <c r="B116" s="115"/>
      <c r="C116" s="116" t="s">
        <v>87</v>
      </c>
      <c r="D116" s="117" t="s">
        <v>212</v>
      </c>
      <c r="E116" s="118"/>
      <c r="F116" s="119">
        <v>1</v>
      </c>
      <c r="G116" s="118"/>
      <c r="H116" s="30"/>
      <c r="I116" s="30"/>
      <c r="J116" s="31"/>
    </row>
    <row r="117" spans="2:10" ht="28" customHeight="1">
      <c r="B117" s="120" t="s">
        <v>250</v>
      </c>
      <c r="C117" s="121" t="s">
        <v>213</v>
      </c>
      <c r="D117" s="122" t="s">
        <v>214</v>
      </c>
      <c r="E117" s="123" t="s">
        <v>211</v>
      </c>
      <c r="F117" s="124">
        <v>1</v>
      </c>
      <c r="G117" s="168">
        <v>0</v>
      </c>
      <c r="H117" s="30">
        <f t="shared" si="5"/>
        <v>0</v>
      </c>
      <c r="I117" s="30">
        <f t="shared" si="3"/>
        <v>0</v>
      </c>
      <c r="J117" s="31">
        <f t="shared" si="4"/>
        <v>0</v>
      </c>
    </row>
    <row r="118" spans="2:10">
      <c r="B118" s="115"/>
      <c r="C118" s="116" t="s">
        <v>87</v>
      </c>
      <c r="D118" s="117" t="s">
        <v>212</v>
      </c>
      <c r="E118" s="118"/>
      <c r="F118" s="119">
        <v>1</v>
      </c>
      <c r="G118" s="118"/>
      <c r="H118" s="30"/>
      <c r="I118" s="30"/>
      <c r="J118" s="31"/>
    </row>
    <row r="119" spans="2:10" ht="28" customHeight="1">
      <c r="B119" s="133" t="s">
        <v>251</v>
      </c>
      <c r="C119" s="134" t="s">
        <v>215</v>
      </c>
      <c r="D119" s="135" t="s">
        <v>216</v>
      </c>
      <c r="E119" s="136" t="s">
        <v>211</v>
      </c>
      <c r="F119" s="137">
        <v>1</v>
      </c>
      <c r="G119" s="170">
        <v>0</v>
      </c>
      <c r="H119" s="32">
        <f t="shared" si="5"/>
        <v>0</v>
      </c>
      <c r="I119" s="32">
        <f t="shared" si="3"/>
        <v>0</v>
      </c>
      <c r="J119" s="33">
        <f t="shared" si="4"/>
        <v>0</v>
      </c>
    </row>
    <row r="120" spans="2:10" ht="15" thickBot="1">
      <c r="B120" s="102"/>
      <c r="C120" s="138" t="s">
        <v>87</v>
      </c>
      <c r="D120" s="139" t="s">
        <v>212</v>
      </c>
      <c r="E120" s="140"/>
      <c r="F120" s="141">
        <v>1</v>
      </c>
      <c r="G120" s="140"/>
      <c r="H120" s="98"/>
      <c r="I120" s="98"/>
      <c r="J120" s="99"/>
    </row>
    <row r="121" spans="2:10" ht="26" customHeight="1">
      <c r="B121" s="142"/>
      <c r="C121" s="143" t="s">
        <v>55</v>
      </c>
      <c r="D121" s="94" t="s">
        <v>252</v>
      </c>
      <c r="E121" s="95" t="s">
        <v>364</v>
      </c>
      <c r="F121" s="96"/>
      <c r="G121" s="96"/>
      <c r="H121" s="96"/>
      <c r="I121" s="96"/>
      <c r="J121" s="97"/>
    </row>
    <row r="122" spans="2:10">
      <c r="B122" s="144"/>
      <c r="C122" s="145" t="s">
        <v>212</v>
      </c>
      <c r="D122" s="145" t="s">
        <v>253</v>
      </c>
      <c r="E122" s="146"/>
      <c r="F122" s="146"/>
      <c r="G122" s="146"/>
      <c r="H122" s="103"/>
      <c r="I122" s="103"/>
      <c r="J122" s="104"/>
    </row>
    <row r="123" spans="2:10" ht="28" customHeight="1">
      <c r="B123" s="147">
        <v>50</v>
      </c>
      <c r="C123" s="148" t="s">
        <v>94</v>
      </c>
      <c r="D123" s="149" t="s">
        <v>254</v>
      </c>
      <c r="E123" s="150" t="s">
        <v>62</v>
      </c>
      <c r="F123" s="151">
        <v>20</v>
      </c>
      <c r="G123" s="107">
        <v>0</v>
      </c>
      <c r="H123" s="103">
        <f t="shared" si="5"/>
        <v>0</v>
      </c>
      <c r="I123" s="103">
        <f t="shared" si="3"/>
        <v>0</v>
      </c>
      <c r="J123" s="104">
        <f t="shared" si="4"/>
        <v>0</v>
      </c>
    </row>
    <row r="124" spans="2:10">
      <c r="B124" s="152"/>
      <c r="C124" s="153" t="s">
        <v>87</v>
      </c>
      <c r="D124" s="154" t="s">
        <v>255</v>
      </c>
      <c r="E124" s="155"/>
      <c r="F124" s="156">
        <v>20</v>
      </c>
      <c r="G124" s="155"/>
      <c r="H124" s="103"/>
      <c r="I124" s="103"/>
      <c r="J124" s="104"/>
    </row>
    <row r="125" spans="2:10" ht="28" customHeight="1">
      <c r="B125" s="147">
        <v>51</v>
      </c>
      <c r="C125" s="148" t="s">
        <v>256</v>
      </c>
      <c r="D125" s="149" t="s">
        <v>257</v>
      </c>
      <c r="E125" s="150" t="s">
        <v>62</v>
      </c>
      <c r="F125" s="151">
        <v>20</v>
      </c>
      <c r="G125" s="107">
        <v>0</v>
      </c>
      <c r="H125" s="103">
        <f t="shared" si="5"/>
        <v>0</v>
      </c>
      <c r="I125" s="103">
        <f t="shared" si="3"/>
        <v>0</v>
      </c>
      <c r="J125" s="104">
        <f t="shared" si="4"/>
        <v>0</v>
      </c>
    </row>
    <row r="126" spans="2:10">
      <c r="B126" s="152"/>
      <c r="C126" s="153" t="s">
        <v>87</v>
      </c>
      <c r="D126" s="154" t="s">
        <v>255</v>
      </c>
      <c r="E126" s="155"/>
      <c r="F126" s="156">
        <v>20</v>
      </c>
      <c r="G126" s="155"/>
      <c r="H126" s="103">
        <f t="shared" si="5"/>
        <v>0</v>
      </c>
      <c r="I126" s="103">
        <f t="shared" si="3"/>
        <v>0</v>
      </c>
      <c r="J126" s="104">
        <f t="shared" si="4"/>
        <v>0</v>
      </c>
    </row>
    <row r="127" spans="2:10" ht="28" customHeight="1">
      <c r="B127" s="147">
        <v>52</v>
      </c>
      <c r="C127" s="148" t="s">
        <v>258</v>
      </c>
      <c r="D127" s="149" t="s">
        <v>259</v>
      </c>
      <c r="E127" s="150" t="s">
        <v>62</v>
      </c>
      <c r="F127" s="151">
        <v>20</v>
      </c>
      <c r="G127" s="107">
        <v>0</v>
      </c>
      <c r="H127" s="103">
        <f t="shared" si="5"/>
        <v>0</v>
      </c>
      <c r="I127" s="103">
        <f t="shared" si="3"/>
        <v>0</v>
      </c>
      <c r="J127" s="104">
        <f t="shared" si="4"/>
        <v>0</v>
      </c>
    </row>
    <row r="128" spans="2:10">
      <c r="B128" s="152"/>
      <c r="C128" s="153" t="s">
        <v>87</v>
      </c>
      <c r="D128" s="154" t="s">
        <v>255</v>
      </c>
      <c r="E128" s="155"/>
      <c r="F128" s="156">
        <v>20</v>
      </c>
      <c r="G128" s="155"/>
      <c r="H128" s="103"/>
      <c r="I128" s="103"/>
      <c r="J128" s="104"/>
    </row>
    <row r="129" spans="2:10">
      <c r="B129" s="144"/>
      <c r="C129" s="145" t="s">
        <v>130</v>
      </c>
      <c r="D129" s="145" t="s">
        <v>131</v>
      </c>
      <c r="E129" s="146"/>
      <c r="F129" s="146"/>
      <c r="G129" s="146"/>
      <c r="H129" s="103"/>
      <c r="I129" s="103"/>
      <c r="J129" s="104"/>
    </row>
    <row r="130" spans="2:10" ht="28" customHeight="1">
      <c r="B130" s="147">
        <v>53</v>
      </c>
      <c r="C130" s="148" t="s">
        <v>260</v>
      </c>
      <c r="D130" s="149" t="s">
        <v>261</v>
      </c>
      <c r="E130" s="150" t="s">
        <v>62</v>
      </c>
      <c r="F130" s="151">
        <v>20</v>
      </c>
      <c r="G130" s="107">
        <v>0</v>
      </c>
      <c r="H130" s="103">
        <f t="shared" si="5"/>
        <v>0</v>
      </c>
      <c r="I130" s="103">
        <f t="shared" si="3"/>
        <v>0</v>
      </c>
      <c r="J130" s="104">
        <f t="shared" si="4"/>
        <v>0</v>
      </c>
    </row>
    <row r="131" spans="2:10">
      <c r="B131" s="152"/>
      <c r="C131" s="153" t="s">
        <v>87</v>
      </c>
      <c r="D131" s="154" t="s">
        <v>255</v>
      </c>
      <c r="E131" s="155"/>
      <c r="F131" s="156">
        <v>20</v>
      </c>
      <c r="G131" s="155"/>
      <c r="H131" s="103"/>
      <c r="I131" s="103"/>
      <c r="J131" s="104"/>
    </row>
    <row r="132" spans="2:10" ht="28" customHeight="1">
      <c r="B132" s="147">
        <v>54</v>
      </c>
      <c r="C132" s="148" t="s">
        <v>262</v>
      </c>
      <c r="D132" s="149" t="s">
        <v>263</v>
      </c>
      <c r="E132" s="150" t="s">
        <v>62</v>
      </c>
      <c r="F132" s="151">
        <v>20</v>
      </c>
      <c r="G132" s="107">
        <v>0</v>
      </c>
      <c r="H132" s="103">
        <f t="shared" si="5"/>
        <v>0</v>
      </c>
      <c r="I132" s="103">
        <f t="shared" si="3"/>
        <v>0</v>
      </c>
      <c r="J132" s="104">
        <f t="shared" si="4"/>
        <v>0</v>
      </c>
    </row>
    <row r="133" spans="2:10">
      <c r="B133" s="152"/>
      <c r="C133" s="153" t="s">
        <v>87</v>
      </c>
      <c r="D133" s="154" t="s">
        <v>255</v>
      </c>
      <c r="E133" s="155"/>
      <c r="F133" s="156">
        <v>20</v>
      </c>
      <c r="G133" s="155"/>
      <c r="H133" s="103"/>
      <c r="I133" s="103"/>
      <c r="J133" s="104"/>
    </row>
    <row r="134" spans="2:10">
      <c r="B134" s="144"/>
      <c r="C134" s="145" t="s">
        <v>264</v>
      </c>
      <c r="D134" s="145" t="s">
        <v>265</v>
      </c>
      <c r="E134" s="146"/>
      <c r="F134" s="146"/>
      <c r="G134" s="146"/>
      <c r="H134" s="103"/>
      <c r="I134" s="103"/>
      <c r="J134" s="104"/>
    </row>
    <row r="135" spans="2:10">
      <c r="B135" s="144"/>
      <c r="C135" s="145" t="s">
        <v>266</v>
      </c>
      <c r="D135" s="145" t="s">
        <v>267</v>
      </c>
      <c r="E135" s="146"/>
      <c r="F135" s="146"/>
      <c r="G135" s="146"/>
      <c r="H135" s="103"/>
      <c r="I135" s="103"/>
      <c r="J135" s="104"/>
    </row>
    <row r="136" spans="2:10" ht="28" customHeight="1">
      <c r="B136" s="147">
        <v>55</v>
      </c>
      <c r="C136" s="148" t="s">
        <v>268</v>
      </c>
      <c r="D136" s="149" t="s">
        <v>269</v>
      </c>
      <c r="E136" s="150" t="s">
        <v>64</v>
      </c>
      <c r="F136" s="151">
        <v>50</v>
      </c>
      <c r="G136" s="107">
        <v>0</v>
      </c>
      <c r="H136" s="103">
        <f t="shared" si="5"/>
        <v>0</v>
      </c>
      <c r="I136" s="103">
        <f t="shared" si="3"/>
        <v>0</v>
      </c>
      <c r="J136" s="104">
        <f t="shared" si="4"/>
        <v>0</v>
      </c>
    </row>
    <row r="137" spans="2:10">
      <c r="B137" s="152"/>
      <c r="C137" s="153" t="s">
        <v>87</v>
      </c>
      <c r="D137" s="154" t="s">
        <v>270</v>
      </c>
      <c r="E137" s="155"/>
      <c r="F137" s="156">
        <v>50</v>
      </c>
      <c r="G137" s="155"/>
      <c r="H137" s="103"/>
      <c r="I137" s="103"/>
      <c r="J137" s="104"/>
    </row>
    <row r="138" spans="2:10" ht="28" customHeight="1">
      <c r="B138" s="157">
        <v>56</v>
      </c>
      <c r="C138" s="158" t="s">
        <v>271</v>
      </c>
      <c r="D138" s="159" t="s">
        <v>272</v>
      </c>
      <c r="E138" s="160" t="s">
        <v>64</v>
      </c>
      <c r="F138" s="161">
        <v>50</v>
      </c>
      <c r="G138" s="108">
        <v>0</v>
      </c>
      <c r="H138" s="103">
        <f t="shared" si="5"/>
        <v>0</v>
      </c>
      <c r="I138" s="103">
        <f t="shared" si="3"/>
        <v>0</v>
      </c>
      <c r="J138" s="104">
        <f t="shared" si="4"/>
        <v>0</v>
      </c>
    </row>
    <row r="139" spans="2:10" ht="28" customHeight="1">
      <c r="B139" s="147">
        <v>57</v>
      </c>
      <c r="C139" s="148" t="s">
        <v>273</v>
      </c>
      <c r="D139" s="149" t="s">
        <v>274</v>
      </c>
      <c r="E139" s="150" t="s">
        <v>69</v>
      </c>
      <c r="F139" s="151">
        <v>2</v>
      </c>
      <c r="G139" s="107">
        <v>0</v>
      </c>
      <c r="H139" s="103">
        <f t="shared" si="5"/>
        <v>0</v>
      </c>
      <c r="I139" s="103">
        <f t="shared" si="3"/>
        <v>0</v>
      </c>
      <c r="J139" s="104">
        <f t="shared" si="4"/>
        <v>0</v>
      </c>
    </row>
    <row r="140" spans="2:10" ht="28" customHeight="1">
      <c r="B140" s="157">
        <v>58</v>
      </c>
      <c r="C140" s="158" t="s">
        <v>275</v>
      </c>
      <c r="D140" s="159" t="s">
        <v>276</v>
      </c>
      <c r="E140" s="160" t="s">
        <v>69</v>
      </c>
      <c r="F140" s="161">
        <v>2</v>
      </c>
      <c r="G140" s="108">
        <v>0</v>
      </c>
      <c r="H140" s="103">
        <f t="shared" si="5"/>
        <v>0</v>
      </c>
      <c r="I140" s="103">
        <f t="shared" si="3"/>
        <v>0</v>
      </c>
      <c r="J140" s="104">
        <f t="shared" si="4"/>
        <v>0</v>
      </c>
    </row>
    <row r="141" spans="2:10" ht="28" customHeight="1">
      <c r="B141" s="147">
        <v>59</v>
      </c>
      <c r="C141" s="148" t="s">
        <v>277</v>
      </c>
      <c r="D141" s="149" t="s">
        <v>278</v>
      </c>
      <c r="E141" s="150" t="s">
        <v>69</v>
      </c>
      <c r="F141" s="151">
        <v>2</v>
      </c>
      <c r="G141" s="107">
        <v>0</v>
      </c>
      <c r="H141" s="103">
        <f t="shared" si="5"/>
        <v>0</v>
      </c>
      <c r="I141" s="103">
        <f t="shared" si="3"/>
        <v>0</v>
      </c>
      <c r="J141" s="104">
        <f t="shared" si="4"/>
        <v>0</v>
      </c>
    </row>
    <row r="142" spans="2:10">
      <c r="B142" s="152"/>
      <c r="C142" s="153" t="s">
        <v>87</v>
      </c>
      <c r="D142" s="154" t="s">
        <v>163</v>
      </c>
      <c r="E142" s="155"/>
      <c r="F142" s="156">
        <v>2</v>
      </c>
      <c r="G142" s="155"/>
      <c r="H142" s="103"/>
      <c r="I142" s="103"/>
      <c r="J142" s="104"/>
    </row>
    <row r="143" spans="2:10" ht="28" customHeight="1">
      <c r="B143" s="157">
        <v>60</v>
      </c>
      <c r="C143" s="158" t="s">
        <v>279</v>
      </c>
      <c r="D143" s="159" t="s">
        <v>280</v>
      </c>
      <c r="E143" s="160" t="s">
        <v>69</v>
      </c>
      <c r="F143" s="161">
        <v>2</v>
      </c>
      <c r="G143" s="108">
        <v>0</v>
      </c>
      <c r="H143" s="103">
        <f t="shared" si="5"/>
        <v>0</v>
      </c>
      <c r="I143" s="103">
        <f t="shared" si="3"/>
        <v>0</v>
      </c>
      <c r="J143" s="104">
        <f t="shared" si="4"/>
        <v>0</v>
      </c>
    </row>
    <row r="144" spans="2:10" ht="28" customHeight="1">
      <c r="B144" s="147">
        <v>61</v>
      </c>
      <c r="C144" s="148" t="s">
        <v>281</v>
      </c>
      <c r="D144" s="149" t="s">
        <v>282</v>
      </c>
      <c r="E144" s="150" t="s">
        <v>69</v>
      </c>
      <c r="F144" s="151">
        <v>2</v>
      </c>
      <c r="G144" s="107">
        <v>0</v>
      </c>
      <c r="H144" s="103">
        <f t="shared" si="5"/>
        <v>0</v>
      </c>
      <c r="I144" s="103">
        <f t="shared" si="3"/>
        <v>0</v>
      </c>
      <c r="J144" s="104">
        <f t="shared" si="4"/>
        <v>0</v>
      </c>
    </row>
    <row r="145" spans="2:10">
      <c r="B145" s="152"/>
      <c r="C145" s="153" t="s">
        <v>87</v>
      </c>
      <c r="D145" s="154" t="s">
        <v>163</v>
      </c>
      <c r="E145" s="155"/>
      <c r="F145" s="156">
        <v>2</v>
      </c>
      <c r="G145" s="155"/>
      <c r="H145" s="103"/>
      <c r="I145" s="103"/>
      <c r="J145" s="104"/>
    </row>
    <row r="146" spans="2:10" ht="28" customHeight="1">
      <c r="B146" s="157">
        <v>62</v>
      </c>
      <c r="C146" s="158" t="s">
        <v>283</v>
      </c>
      <c r="D146" s="159" t="s">
        <v>284</v>
      </c>
      <c r="E146" s="160" t="s">
        <v>69</v>
      </c>
      <c r="F146" s="161">
        <v>1</v>
      </c>
      <c r="G146" s="108">
        <v>0</v>
      </c>
      <c r="H146" s="103">
        <f t="shared" si="5"/>
        <v>0</v>
      </c>
      <c r="I146" s="103">
        <f t="shared" si="3"/>
        <v>0</v>
      </c>
      <c r="J146" s="104">
        <f t="shared" si="4"/>
        <v>0</v>
      </c>
    </row>
    <row r="147" spans="2:10">
      <c r="B147" s="152"/>
      <c r="C147" s="153" t="s">
        <v>87</v>
      </c>
      <c r="D147" s="154" t="s">
        <v>212</v>
      </c>
      <c r="E147" s="155"/>
      <c r="F147" s="156">
        <v>1</v>
      </c>
      <c r="G147" s="155"/>
      <c r="H147" s="103"/>
      <c r="I147" s="103"/>
      <c r="J147" s="104"/>
    </row>
    <row r="148" spans="2:10" ht="28" customHeight="1">
      <c r="B148" s="157">
        <v>63</v>
      </c>
      <c r="C148" s="158" t="s">
        <v>285</v>
      </c>
      <c r="D148" s="159" t="s">
        <v>284</v>
      </c>
      <c r="E148" s="160" t="s">
        <v>69</v>
      </c>
      <c r="F148" s="161">
        <v>1</v>
      </c>
      <c r="G148" s="108">
        <v>0</v>
      </c>
      <c r="H148" s="103">
        <f t="shared" si="5"/>
        <v>0</v>
      </c>
      <c r="I148" s="103">
        <f t="shared" si="3"/>
        <v>0</v>
      </c>
      <c r="J148" s="104">
        <f t="shared" si="4"/>
        <v>0</v>
      </c>
    </row>
    <row r="149" spans="2:10">
      <c r="B149" s="152"/>
      <c r="C149" s="153" t="s">
        <v>87</v>
      </c>
      <c r="D149" s="154" t="s">
        <v>212</v>
      </c>
      <c r="E149" s="155"/>
      <c r="F149" s="156">
        <v>1</v>
      </c>
      <c r="G149" s="155"/>
      <c r="H149" s="103"/>
      <c r="I149" s="103"/>
      <c r="J149" s="104"/>
    </row>
    <row r="150" spans="2:10" ht="28" customHeight="1">
      <c r="B150" s="147">
        <v>64</v>
      </c>
      <c r="C150" s="148" t="s">
        <v>286</v>
      </c>
      <c r="D150" s="149" t="s">
        <v>287</v>
      </c>
      <c r="E150" s="150" t="s">
        <v>69</v>
      </c>
      <c r="F150" s="151">
        <v>2</v>
      </c>
      <c r="G150" s="107">
        <v>0</v>
      </c>
      <c r="H150" s="103">
        <f t="shared" si="5"/>
        <v>0</v>
      </c>
      <c r="I150" s="103">
        <f t="shared" si="3"/>
        <v>0</v>
      </c>
      <c r="J150" s="104">
        <f t="shared" si="4"/>
        <v>0</v>
      </c>
    </row>
    <row r="151" spans="2:10">
      <c r="B151" s="152"/>
      <c r="C151" s="153" t="s">
        <v>87</v>
      </c>
      <c r="D151" s="154" t="s">
        <v>163</v>
      </c>
      <c r="E151" s="155"/>
      <c r="F151" s="156">
        <v>2</v>
      </c>
      <c r="G151" s="155"/>
      <c r="H151" s="103"/>
      <c r="I151" s="103"/>
      <c r="J151" s="104"/>
    </row>
    <row r="152" spans="2:10" ht="28" customHeight="1">
      <c r="B152" s="157">
        <v>65</v>
      </c>
      <c r="C152" s="158" t="s">
        <v>288</v>
      </c>
      <c r="D152" s="159" t="s">
        <v>289</v>
      </c>
      <c r="E152" s="160" t="s">
        <v>69</v>
      </c>
      <c r="F152" s="161">
        <v>2</v>
      </c>
      <c r="G152" s="108">
        <v>0</v>
      </c>
      <c r="H152" s="103">
        <f t="shared" si="5"/>
        <v>0</v>
      </c>
      <c r="I152" s="103">
        <f t="shared" ref="I151:I210" si="6">IF(E$10="Som platcom DPH",H152*0.23,0)</f>
        <v>0</v>
      </c>
      <c r="J152" s="104">
        <f t="shared" ref="J151:J210" si="7">SUM(H152+I152)</f>
        <v>0</v>
      </c>
    </row>
    <row r="153" spans="2:10" ht="28" customHeight="1">
      <c r="B153" s="147">
        <v>66</v>
      </c>
      <c r="C153" s="148" t="s">
        <v>290</v>
      </c>
      <c r="D153" s="149" t="s">
        <v>291</v>
      </c>
      <c r="E153" s="150" t="s">
        <v>64</v>
      </c>
      <c r="F153" s="151">
        <v>40</v>
      </c>
      <c r="G153" s="107">
        <v>0</v>
      </c>
      <c r="H153" s="103">
        <f t="shared" ref="H153:H210" si="8">F153*G153</f>
        <v>0</v>
      </c>
      <c r="I153" s="103">
        <f t="shared" si="6"/>
        <v>0</v>
      </c>
      <c r="J153" s="104">
        <f t="shared" si="7"/>
        <v>0</v>
      </c>
    </row>
    <row r="154" spans="2:10">
      <c r="B154" s="152"/>
      <c r="C154" s="153" t="s">
        <v>87</v>
      </c>
      <c r="D154" s="154" t="s">
        <v>243</v>
      </c>
      <c r="E154" s="155"/>
      <c r="F154" s="156">
        <v>40</v>
      </c>
      <c r="G154" s="155"/>
      <c r="H154" s="103"/>
      <c r="I154" s="103"/>
      <c r="J154" s="104"/>
    </row>
    <row r="155" spans="2:10" ht="28" customHeight="1">
      <c r="B155" s="157">
        <v>67</v>
      </c>
      <c r="C155" s="158" t="s">
        <v>292</v>
      </c>
      <c r="D155" s="159" t="s">
        <v>293</v>
      </c>
      <c r="E155" s="160" t="s">
        <v>294</v>
      </c>
      <c r="F155" s="161">
        <v>40</v>
      </c>
      <c r="G155" s="108">
        <v>0</v>
      </c>
      <c r="H155" s="103">
        <f t="shared" si="8"/>
        <v>0</v>
      </c>
      <c r="I155" s="103">
        <f t="shared" si="6"/>
        <v>0</v>
      </c>
      <c r="J155" s="104">
        <f t="shared" si="7"/>
        <v>0</v>
      </c>
    </row>
    <row r="156" spans="2:10" ht="28" customHeight="1">
      <c r="B156" s="147">
        <v>68</v>
      </c>
      <c r="C156" s="148" t="s">
        <v>295</v>
      </c>
      <c r="D156" s="149" t="s">
        <v>296</v>
      </c>
      <c r="E156" s="150" t="s">
        <v>64</v>
      </c>
      <c r="F156" s="151">
        <v>40</v>
      </c>
      <c r="G156" s="107">
        <v>0</v>
      </c>
      <c r="H156" s="103">
        <f t="shared" si="8"/>
        <v>0</v>
      </c>
      <c r="I156" s="103">
        <f t="shared" si="6"/>
        <v>0</v>
      </c>
      <c r="J156" s="104">
        <f t="shared" si="7"/>
        <v>0</v>
      </c>
    </row>
    <row r="157" spans="2:10">
      <c r="B157" s="152"/>
      <c r="C157" s="153" t="s">
        <v>87</v>
      </c>
      <c r="D157" s="154" t="s">
        <v>243</v>
      </c>
      <c r="E157" s="155"/>
      <c r="F157" s="156">
        <v>40</v>
      </c>
      <c r="G157" s="155"/>
      <c r="H157" s="103"/>
      <c r="I157" s="103"/>
      <c r="J157" s="104"/>
    </row>
    <row r="158" spans="2:10" ht="28" customHeight="1">
      <c r="B158" s="157">
        <v>69</v>
      </c>
      <c r="C158" s="158" t="s">
        <v>297</v>
      </c>
      <c r="D158" s="159" t="s">
        <v>298</v>
      </c>
      <c r="E158" s="160" t="s">
        <v>294</v>
      </c>
      <c r="F158" s="161">
        <v>40</v>
      </c>
      <c r="G158" s="108">
        <v>0</v>
      </c>
      <c r="H158" s="103">
        <f t="shared" si="8"/>
        <v>0</v>
      </c>
      <c r="I158" s="103">
        <f t="shared" si="6"/>
        <v>0</v>
      </c>
      <c r="J158" s="104">
        <f t="shared" si="7"/>
        <v>0</v>
      </c>
    </row>
    <row r="159" spans="2:10" ht="28" customHeight="1">
      <c r="B159" s="147">
        <v>70</v>
      </c>
      <c r="C159" s="148" t="s">
        <v>299</v>
      </c>
      <c r="D159" s="149" t="s">
        <v>300</v>
      </c>
      <c r="E159" s="150" t="s">
        <v>69</v>
      </c>
      <c r="F159" s="151">
        <v>2</v>
      </c>
      <c r="G159" s="107">
        <v>0</v>
      </c>
      <c r="H159" s="103">
        <f t="shared" si="8"/>
        <v>0</v>
      </c>
      <c r="I159" s="103">
        <f t="shared" si="6"/>
        <v>0</v>
      </c>
      <c r="J159" s="104">
        <f t="shared" si="7"/>
        <v>0</v>
      </c>
    </row>
    <row r="160" spans="2:10">
      <c r="B160" s="152"/>
      <c r="C160" s="153" t="s">
        <v>87</v>
      </c>
      <c r="D160" s="154" t="s">
        <v>163</v>
      </c>
      <c r="E160" s="155"/>
      <c r="F160" s="156">
        <v>2</v>
      </c>
      <c r="G160" s="155"/>
      <c r="H160" s="103"/>
      <c r="I160" s="103"/>
      <c r="J160" s="104"/>
    </row>
    <row r="161" spans="2:10" ht="28" customHeight="1">
      <c r="B161" s="157">
        <v>71</v>
      </c>
      <c r="C161" s="158" t="s">
        <v>301</v>
      </c>
      <c r="D161" s="159" t="s">
        <v>302</v>
      </c>
      <c r="E161" s="160" t="s">
        <v>69</v>
      </c>
      <c r="F161" s="161">
        <v>2</v>
      </c>
      <c r="G161" s="108">
        <v>0</v>
      </c>
      <c r="H161" s="103">
        <f t="shared" si="8"/>
        <v>0</v>
      </c>
      <c r="I161" s="103">
        <f t="shared" si="6"/>
        <v>0</v>
      </c>
      <c r="J161" s="104">
        <f t="shared" si="7"/>
        <v>0</v>
      </c>
    </row>
    <row r="162" spans="2:10" ht="28" customHeight="1">
      <c r="B162" s="147">
        <v>72</v>
      </c>
      <c r="C162" s="148" t="s">
        <v>303</v>
      </c>
      <c r="D162" s="149" t="s">
        <v>304</v>
      </c>
      <c r="E162" s="150" t="s">
        <v>69</v>
      </c>
      <c r="F162" s="151">
        <v>2</v>
      </c>
      <c r="G162" s="107">
        <v>0</v>
      </c>
      <c r="H162" s="103">
        <f t="shared" si="8"/>
        <v>0</v>
      </c>
      <c r="I162" s="103">
        <f t="shared" si="6"/>
        <v>0</v>
      </c>
      <c r="J162" s="104">
        <f t="shared" si="7"/>
        <v>0</v>
      </c>
    </row>
    <row r="163" spans="2:10">
      <c r="B163" s="152"/>
      <c r="C163" s="153" t="s">
        <v>87</v>
      </c>
      <c r="D163" s="154" t="s">
        <v>163</v>
      </c>
      <c r="E163" s="155"/>
      <c r="F163" s="156">
        <v>2</v>
      </c>
      <c r="G163" s="155"/>
      <c r="H163" s="103"/>
      <c r="I163" s="103"/>
      <c r="J163" s="104"/>
    </row>
    <row r="164" spans="2:10" ht="28" customHeight="1">
      <c r="B164" s="157">
        <v>73</v>
      </c>
      <c r="C164" s="158" t="s">
        <v>305</v>
      </c>
      <c r="D164" s="159" t="s">
        <v>304</v>
      </c>
      <c r="E164" s="160" t="s">
        <v>69</v>
      </c>
      <c r="F164" s="161">
        <v>2</v>
      </c>
      <c r="G164" s="108">
        <v>0</v>
      </c>
      <c r="H164" s="103">
        <f t="shared" si="8"/>
        <v>0</v>
      </c>
      <c r="I164" s="103">
        <f t="shared" si="6"/>
        <v>0</v>
      </c>
      <c r="J164" s="104">
        <f t="shared" si="7"/>
        <v>0</v>
      </c>
    </row>
    <row r="165" spans="2:10" ht="28" customHeight="1">
      <c r="B165" s="147">
        <v>74</v>
      </c>
      <c r="C165" s="148" t="s">
        <v>306</v>
      </c>
      <c r="D165" s="149" t="s">
        <v>307</v>
      </c>
      <c r="E165" s="150" t="s">
        <v>64</v>
      </c>
      <c r="F165" s="151">
        <v>14</v>
      </c>
      <c r="G165" s="107">
        <v>0</v>
      </c>
      <c r="H165" s="103">
        <f t="shared" si="8"/>
        <v>0</v>
      </c>
      <c r="I165" s="103">
        <f t="shared" si="6"/>
        <v>0</v>
      </c>
      <c r="J165" s="104">
        <f t="shared" si="7"/>
        <v>0</v>
      </c>
    </row>
    <row r="166" spans="2:10">
      <c r="B166" s="152"/>
      <c r="C166" s="153" t="s">
        <v>87</v>
      </c>
      <c r="D166" s="154" t="s">
        <v>223</v>
      </c>
      <c r="E166" s="155"/>
      <c r="F166" s="156">
        <v>14</v>
      </c>
      <c r="G166" s="155"/>
      <c r="H166" s="103"/>
      <c r="I166" s="103"/>
      <c r="J166" s="104"/>
    </row>
    <row r="167" spans="2:10" ht="28" customHeight="1">
      <c r="B167" s="157">
        <v>75</v>
      </c>
      <c r="C167" s="158" t="s">
        <v>308</v>
      </c>
      <c r="D167" s="159" t="s">
        <v>309</v>
      </c>
      <c r="E167" s="160" t="s">
        <v>64</v>
      </c>
      <c r="F167" s="161">
        <v>14</v>
      </c>
      <c r="G167" s="108">
        <v>0</v>
      </c>
      <c r="H167" s="103">
        <f t="shared" si="8"/>
        <v>0</v>
      </c>
      <c r="I167" s="103">
        <f t="shared" si="6"/>
        <v>0</v>
      </c>
      <c r="J167" s="104">
        <f t="shared" si="7"/>
        <v>0</v>
      </c>
    </row>
    <row r="168" spans="2:10" ht="28" customHeight="1">
      <c r="B168" s="147">
        <v>76</v>
      </c>
      <c r="C168" s="148" t="s">
        <v>310</v>
      </c>
      <c r="D168" s="149" t="s">
        <v>311</v>
      </c>
      <c r="E168" s="150" t="s">
        <v>64</v>
      </c>
      <c r="F168" s="151">
        <v>50</v>
      </c>
      <c r="G168" s="107">
        <v>0</v>
      </c>
      <c r="H168" s="103">
        <f t="shared" si="8"/>
        <v>0</v>
      </c>
      <c r="I168" s="103">
        <f t="shared" si="6"/>
        <v>0</v>
      </c>
      <c r="J168" s="104">
        <f t="shared" si="7"/>
        <v>0</v>
      </c>
    </row>
    <row r="169" spans="2:10">
      <c r="B169" s="152"/>
      <c r="C169" s="153" t="s">
        <v>87</v>
      </c>
      <c r="D169" s="154" t="s">
        <v>270</v>
      </c>
      <c r="E169" s="155"/>
      <c r="F169" s="156">
        <v>50</v>
      </c>
      <c r="G169" s="155"/>
      <c r="H169" s="103"/>
      <c r="I169" s="103"/>
      <c r="J169" s="104"/>
    </row>
    <row r="170" spans="2:10" ht="28" customHeight="1">
      <c r="B170" s="157">
        <v>77</v>
      </c>
      <c r="C170" s="158" t="s">
        <v>312</v>
      </c>
      <c r="D170" s="159" t="s">
        <v>313</v>
      </c>
      <c r="E170" s="160" t="s">
        <v>64</v>
      </c>
      <c r="F170" s="161">
        <v>50</v>
      </c>
      <c r="G170" s="108">
        <v>0</v>
      </c>
      <c r="H170" s="103">
        <f t="shared" si="8"/>
        <v>0</v>
      </c>
      <c r="I170" s="103">
        <f t="shared" si="6"/>
        <v>0</v>
      </c>
      <c r="J170" s="104">
        <f t="shared" si="7"/>
        <v>0</v>
      </c>
    </row>
    <row r="171" spans="2:10" ht="28" customHeight="1">
      <c r="B171" s="147">
        <v>78</v>
      </c>
      <c r="C171" s="148" t="s">
        <v>314</v>
      </c>
      <c r="D171" s="149" t="s">
        <v>315</v>
      </c>
      <c r="E171" s="150" t="s">
        <v>316</v>
      </c>
      <c r="F171" s="109">
        <v>0</v>
      </c>
      <c r="G171" s="107">
        <v>0</v>
      </c>
      <c r="H171" s="103">
        <f t="shared" si="8"/>
        <v>0</v>
      </c>
      <c r="I171" s="103">
        <f t="shared" si="6"/>
        <v>0</v>
      </c>
      <c r="J171" s="104">
        <f t="shared" si="7"/>
        <v>0</v>
      </c>
    </row>
    <row r="172" spans="2:10">
      <c r="B172" s="144"/>
      <c r="C172" s="145" t="s">
        <v>317</v>
      </c>
      <c r="D172" s="145" t="s">
        <v>318</v>
      </c>
      <c r="E172" s="146"/>
      <c r="F172" s="146"/>
      <c r="G172" s="146"/>
      <c r="H172" s="103"/>
      <c r="I172" s="103"/>
      <c r="J172" s="104"/>
    </row>
    <row r="173" spans="2:10" ht="28" customHeight="1">
      <c r="B173" s="147">
        <v>79</v>
      </c>
      <c r="C173" s="148" t="s">
        <v>319</v>
      </c>
      <c r="D173" s="149" t="s">
        <v>320</v>
      </c>
      <c r="E173" s="150" t="s">
        <v>64</v>
      </c>
      <c r="F173" s="151">
        <v>64</v>
      </c>
      <c r="G173" s="107">
        <v>0</v>
      </c>
      <c r="H173" s="103">
        <f t="shared" si="8"/>
        <v>0</v>
      </c>
      <c r="I173" s="103">
        <f t="shared" si="6"/>
        <v>0</v>
      </c>
      <c r="J173" s="104">
        <f t="shared" si="7"/>
        <v>0</v>
      </c>
    </row>
    <row r="174" spans="2:10">
      <c r="B174" s="152"/>
      <c r="C174" s="153" t="s">
        <v>87</v>
      </c>
      <c r="D174" s="154" t="s">
        <v>321</v>
      </c>
      <c r="E174" s="155"/>
      <c r="F174" s="156">
        <v>64</v>
      </c>
      <c r="G174" s="155"/>
      <c r="H174" s="103"/>
      <c r="I174" s="103"/>
      <c r="J174" s="104"/>
    </row>
    <row r="175" spans="2:10">
      <c r="B175" s="144"/>
      <c r="C175" s="145" t="s">
        <v>322</v>
      </c>
      <c r="D175" s="145" t="s">
        <v>323</v>
      </c>
      <c r="E175" s="146"/>
      <c r="F175" s="146"/>
      <c r="G175" s="146"/>
      <c r="H175" s="103"/>
      <c r="I175" s="103"/>
      <c r="J175" s="104"/>
    </row>
    <row r="176" spans="2:10" ht="28" customHeight="1">
      <c r="B176" s="147">
        <v>80</v>
      </c>
      <c r="C176" s="148" t="s">
        <v>324</v>
      </c>
      <c r="D176" s="149" t="s">
        <v>325</v>
      </c>
      <c r="E176" s="150" t="s">
        <v>69</v>
      </c>
      <c r="F176" s="151">
        <v>2</v>
      </c>
      <c r="G176" s="107">
        <v>0</v>
      </c>
      <c r="H176" s="103">
        <f t="shared" si="8"/>
        <v>0</v>
      </c>
      <c r="I176" s="103">
        <f t="shared" si="6"/>
        <v>0</v>
      </c>
      <c r="J176" s="104">
        <f t="shared" si="7"/>
        <v>0</v>
      </c>
    </row>
    <row r="177" spans="2:10">
      <c r="B177" s="152"/>
      <c r="C177" s="153" t="s">
        <v>87</v>
      </c>
      <c r="D177" s="154" t="s">
        <v>163</v>
      </c>
      <c r="E177" s="155"/>
      <c r="F177" s="156">
        <v>2</v>
      </c>
      <c r="G177" s="155"/>
      <c r="H177" s="103"/>
      <c r="I177" s="103"/>
      <c r="J177" s="104"/>
    </row>
    <row r="178" spans="2:10" ht="28" customHeight="1">
      <c r="B178" s="147">
        <v>81</v>
      </c>
      <c r="C178" s="148" t="s">
        <v>326</v>
      </c>
      <c r="D178" s="149" t="s">
        <v>327</v>
      </c>
      <c r="E178" s="150" t="s">
        <v>64</v>
      </c>
      <c r="F178" s="151">
        <v>40</v>
      </c>
      <c r="G178" s="107">
        <v>0</v>
      </c>
      <c r="H178" s="103">
        <f t="shared" si="8"/>
        <v>0</v>
      </c>
      <c r="I178" s="103">
        <f t="shared" si="6"/>
        <v>0</v>
      </c>
      <c r="J178" s="104">
        <f t="shared" si="7"/>
        <v>0</v>
      </c>
    </row>
    <row r="179" spans="2:10">
      <c r="B179" s="152"/>
      <c r="C179" s="153" t="s">
        <v>87</v>
      </c>
      <c r="D179" s="154" t="s">
        <v>243</v>
      </c>
      <c r="E179" s="155"/>
      <c r="F179" s="156">
        <v>40</v>
      </c>
      <c r="G179" s="155"/>
      <c r="H179" s="103"/>
      <c r="I179" s="103"/>
      <c r="J179" s="104"/>
    </row>
    <row r="180" spans="2:10" ht="28" customHeight="1">
      <c r="B180" s="147">
        <v>82</v>
      </c>
      <c r="C180" s="148" t="s">
        <v>328</v>
      </c>
      <c r="D180" s="149" t="s">
        <v>329</v>
      </c>
      <c r="E180" s="150" t="s">
        <v>64</v>
      </c>
      <c r="F180" s="151">
        <v>40</v>
      </c>
      <c r="G180" s="107">
        <v>0</v>
      </c>
      <c r="H180" s="103">
        <f t="shared" si="8"/>
        <v>0</v>
      </c>
      <c r="I180" s="103">
        <f t="shared" si="6"/>
        <v>0</v>
      </c>
      <c r="J180" s="104">
        <f t="shared" si="7"/>
        <v>0</v>
      </c>
    </row>
    <row r="181" spans="2:10">
      <c r="B181" s="152"/>
      <c r="C181" s="153" t="s">
        <v>87</v>
      </c>
      <c r="D181" s="154" t="s">
        <v>243</v>
      </c>
      <c r="E181" s="155"/>
      <c r="F181" s="156">
        <v>40</v>
      </c>
      <c r="G181" s="155"/>
      <c r="H181" s="103"/>
      <c r="I181" s="103"/>
      <c r="J181" s="104"/>
    </row>
    <row r="182" spans="2:10" ht="28" customHeight="1">
      <c r="B182" s="147">
        <v>83</v>
      </c>
      <c r="C182" s="148" t="s">
        <v>330</v>
      </c>
      <c r="D182" s="149" t="s">
        <v>331</v>
      </c>
      <c r="E182" s="150" t="s">
        <v>64</v>
      </c>
      <c r="F182" s="151">
        <v>40</v>
      </c>
      <c r="G182" s="107">
        <v>0</v>
      </c>
      <c r="H182" s="103">
        <f t="shared" si="8"/>
        <v>0</v>
      </c>
      <c r="I182" s="103">
        <f t="shared" si="6"/>
        <v>0</v>
      </c>
      <c r="J182" s="104">
        <f t="shared" si="7"/>
        <v>0</v>
      </c>
    </row>
    <row r="183" spans="2:10">
      <c r="B183" s="152"/>
      <c r="C183" s="153" t="s">
        <v>87</v>
      </c>
      <c r="D183" s="154" t="s">
        <v>243</v>
      </c>
      <c r="E183" s="155"/>
      <c r="F183" s="156">
        <v>40</v>
      </c>
      <c r="G183" s="155"/>
      <c r="H183" s="103"/>
      <c r="I183" s="103"/>
      <c r="J183" s="104"/>
    </row>
    <row r="184" spans="2:10" ht="28" customHeight="1">
      <c r="B184" s="147">
        <v>84</v>
      </c>
      <c r="C184" s="148" t="s">
        <v>332</v>
      </c>
      <c r="D184" s="149" t="s">
        <v>333</v>
      </c>
      <c r="E184" s="150" t="s">
        <v>64</v>
      </c>
      <c r="F184" s="151">
        <v>40</v>
      </c>
      <c r="G184" s="107">
        <v>0</v>
      </c>
      <c r="H184" s="103">
        <f t="shared" si="8"/>
        <v>0</v>
      </c>
      <c r="I184" s="103">
        <f t="shared" si="6"/>
        <v>0</v>
      </c>
      <c r="J184" s="104">
        <f t="shared" si="7"/>
        <v>0</v>
      </c>
    </row>
    <row r="185" spans="2:10">
      <c r="B185" s="152"/>
      <c r="C185" s="153" t="s">
        <v>87</v>
      </c>
      <c r="D185" s="154" t="s">
        <v>243</v>
      </c>
      <c r="E185" s="155"/>
      <c r="F185" s="156">
        <v>40</v>
      </c>
      <c r="G185" s="155"/>
      <c r="H185" s="103"/>
      <c r="I185" s="103"/>
      <c r="J185" s="104"/>
    </row>
    <row r="186" spans="2:10" ht="28" customHeight="1">
      <c r="B186" s="157">
        <v>85</v>
      </c>
      <c r="C186" s="158" t="s">
        <v>334</v>
      </c>
      <c r="D186" s="159" t="s">
        <v>335</v>
      </c>
      <c r="E186" s="160" t="s">
        <v>67</v>
      </c>
      <c r="F186" s="161">
        <v>6</v>
      </c>
      <c r="G186" s="108">
        <v>0</v>
      </c>
      <c r="H186" s="103">
        <f t="shared" si="8"/>
        <v>0</v>
      </c>
      <c r="I186" s="103">
        <f t="shared" si="6"/>
        <v>0</v>
      </c>
      <c r="J186" s="104">
        <f t="shared" si="7"/>
        <v>0</v>
      </c>
    </row>
    <row r="187" spans="2:10">
      <c r="B187" s="152"/>
      <c r="C187" s="155"/>
      <c r="D187" s="154" t="s">
        <v>336</v>
      </c>
      <c r="E187" s="155"/>
      <c r="F187" s="156">
        <v>6</v>
      </c>
      <c r="G187" s="155"/>
      <c r="H187" s="103"/>
      <c r="I187" s="103"/>
      <c r="J187" s="104"/>
    </row>
    <row r="188" spans="2:10" ht="28" customHeight="1">
      <c r="B188" s="147">
        <v>86</v>
      </c>
      <c r="C188" s="148" t="s">
        <v>337</v>
      </c>
      <c r="D188" s="149" t="s">
        <v>338</v>
      </c>
      <c r="E188" s="150" t="s">
        <v>64</v>
      </c>
      <c r="F188" s="151">
        <v>40</v>
      </c>
      <c r="G188" s="107">
        <v>0</v>
      </c>
      <c r="H188" s="103">
        <f t="shared" si="8"/>
        <v>0</v>
      </c>
      <c r="I188" s="103">
        <f t="shared" si="6"/>
        <v>0</v>
      </c>
      <c r="J188" s="104">
        <f t="shared" si="7"/>
        <v>0</v>
      </c>
    </row>
    <row r="189" spans="2:10">
      <c r="B189" s="152"/>
      <c r="C189" s="153" t="s">
        <v>87</v>
      </c>
      <c r="D189" s="154" t="s">
        <v>243</v>
      </c>
      <c r="E189" s="155"/>
      <c r="F189" s="156">
        <v>40</v>
      </c>
      <c r="G189" s="155"/>
      <c r="H189" s="103"/>
      <c r="I189" s="103"/>
      <c r="J189" s="104"/>
    </row>
    <row r="190" spans="2:10" ht="28" customHeight="1">
      <c r="B190" s="157">
        <v>87</v>
      </c>
      <c r="C190" s="158" t="s">
        <v>339</v>
      </c>
      <c r="D190" s="159" t="s">
        <v>340</v>
      </c>
      <c r="E190" s="160" t="s">
        <v>64</v>
      </c>
      <c r="F190" s="161">
        <v>40</v>
      </c>
      <c r="G190" s="108">
        <v>0</v>
      </c>
      <c r="H190" s="103">
        <f t="shared" si="8"/>
        <v>0</v>
      </c>
      <c r="I190" s="103">
        <f t="shared" si="6"/>
        <v>0</v>
      </c>
      <c r="J190" s="104">
        <f t="shared" si="7"/>
        <v>0</v>
      </c>
    </row>
    <row r="191" spans="2:10" ht="28" customHeight="1">
      <c r="B191" s="147">
        <v>88</v>
      </c>
      <c r="C191" s="148" t="s">
        <v>341</v>
      </c>
      <c r="D191" s="149" t="s">
        <v>342</v>
      </c>
      <c r="E191" s="150" t="s">
        <v>64</v>
      </c>
      <c r="F191" s="151">
        <v>40</v>
      </c>
      <c r="G191" s="107">
        <v>0</v>
      </c>
      <c r="H191" s="103">
        <f t="shared" si="8"/>
        <v>0</v>
      </c>
      <c r="I191" s="103">
        <f t="shared" si="6"/>
        <v>0</v>
      </c>
      <c r="J191" s="104">
        <f t="shared" si="7"/>
        <v>0</v>
      </c>
    </row>
    <row r="192" spans="2:10">
      <c r="B192" s="152"/>
      <c r="C192" s="153" t="s">
        <v>87</v>
      </c>
      <c r="D192" s="154" t="s">
        <v>243</v>
      </c>
      <c r="E192" s="155"/>
      <c r="F192" s="156">
        <v>40</v>
      </c>
      <c r="G192" s="155"/>
      <c r="H192" s="103"/>
      <c r="I192" s="103"/>
      <c r="J192" s="104"/>
    </row>
    <row r="193" spans="2:10" ht="28" customHeight="1">
      <c r="B193" s="147">
        <v>89</v>
      </c>
      <c r="C193" s="148" t="s">
        <v>343</v>
      </c>
      <c r="D193" s="149" t="s">
        <v>344</v>
      </c>
      <c r="E193" s="150" t="s">
        <v>65</v>
      </c>
      <c r="F193" s="151">
        <v>3</v>
      </c>
      <c r="G193" s="107">
        <v>0</v>
      </c>
      <c r="H193" s="103">
        <f t="shared" si="8"/>
        <v>0</v>
      </c>
      <c r="I193" s="103">
        <f t="shared" si="6"/>
        <v>0</v>
      </c>
      <c r="J193" s="104">
        <f t="shared" si="7"/>
        <v>0</v>
      </c>
    </row>
    <row r="194" spans="2:10">
      <c r="B194" s="152"/>
      <c r="C194" s="153" t="s">
        <v>87</v>
      </c>
      <c r="D194" s="154" t="s">
        <v>217</v>
      </c>
      <c r="E194" s="155"/>
      <c r="F194" s="156">
        <v>3</v>
      </c>
      <c r="G194" s="155"/>
      <c r="H194" s="103"/>
      <c r="I194" s="103"/>
      <c r="J194" s="104"/>
    </row>
    <row r="195" spans="2:10" ht="28" customHeight="1">
      <c r="B195" s="147">
        <v>90</v>
      </c>
      <c r="C195" s="148" t="s">
        <v>345</v>
      </c>
      <c r="D195" s="149" t="s">
        <v>346</v>
      </c>
      <c r="E195" s="150" t="s">
        <v>65</v>
      </c>
      <c r="F195" s="151">
        <v>87</v>
      </c>
      <c r="G195" s="107">
        <v>0</v>
      </c>
      <c r="H195" s="103">
        <f t="shared" si="8"/>
        <v>0</v>
      </c>
      <c r="I195" s="103">
        <f t="shared" si="6"/>
        <v>0</v>
      </c>
      <c r="J195" s="104">
        <f t="shared" si="7"/>
        <v>0</v>
      </c>
    </row>
    <row r="196" spans="2:10">
      <c r="B196" s="152"/>
      <c r="C196" s="153" t="s">
        <v>87</v>
      </c>
      <c r="D196" s="154" t="s">
        <v>347</v>
      </c>
      <c r="E196" s="155"/>
      <c r="F196" s="156">
        <v>87</v>
      </c>
      <c r="G196" s="155"/>
      <c r="H196" s="103"/>
      <c r="I196" s="103"/>
      <c r="J196" s="104"/>
    </row>
    <row r="197" spans="2:10" ht="28" customHeight="1">
      <c r="B197" s="147">
        <v>91</v>
      </c>
      <c r="C197" s="148" t="s">
        <v>348</v>
      </c>
      <c r="D197" s="149" t="s">
        <v>349</v>
      </c>
      <c r="E197" s="150" t="s">
        <v>62</v>
      </c>
      <c r="F197" s="151">
        <v>20</v>
      </c>
      <c r="G197" s="107">
        <v>0</v>
      </c>
      <c r="H197" s="103">
        <f t="shared" si="8"/>
        <v>0</v>
      </c>
      <c r="I197" s="103">
        <f t="shared" si="6"/>
        <v>0</v>
      </c>
      <c r="J197" s="104">
        <f t="shared" si="7"/>
        <v>0</v>
      </c>
    </row>
    <row r="198" spans="2:10">
      <c r="B198" s="152"/>
      <c r="C198" s="153" t="s">
        <v>87</v>
      </c>
      <c r="D198" s="154" t="s">
        <v>255</v>
      </c>
      <c r="E198" s="155"/>
      <c r="F198" s="156">
        <v>20</v>
      </c>
      <c r="G198" s="155"/>
      <c r="H198" s="103"/>
      <c r="I198" s="103"/>
      <c r="J198" s="104"/>
    </row>
    <row r="199" spans="2:10">
      <c r="B199" s="144"/>
      <c r="C199" s="145" t="s">
        <v>350</v>
      </c>
      <c r="D199" s="145" t="s">
        <v>351</v>
      </c>
      <c r="E199" s="146"/>
      <c r="F199" s="146"/>
      <c r="G199" s="146"/>
      <c r="H199" s="103"/>
      <c r="I199" s="103"/>
      <c r="J199" s="104"/>
    </row>
    <row r="200" spans="2:10" ht="28" customHeight="1">
      <c r="B200" s="147">
        <v>92</v>
      </c>
      <c r="C200" s="148" t="s">
        <v>352</v>
      </c>
      <c r="D200" s="149" t="s">
        <v>353</v>
      </c>
      <c r="E200" s="150" t="s">
        <v>69</v>
      </c>
      <c r="F200" s="151">
        <v>2</v>
      </c>
      <c r="G200" s="107">
        <v>0</v>
      </c>
      <c r="H200" s="103">
        <f t="shared" si="8"/>
        <v>0</v>
      </c>
      <c r="I200" s="103">
        <f t="shared" si="6"/>
        <v>0</v>
      </c>
      <c r="J200" s="104">
        <f t="shared" si="7"/>
        <v>0</v>
      </c>
    </row>
    <row r="201" spans="2:10">
      <c r="B201" s="152"/>
      <c r="C201" s="153" t="s">
        <v>87</v>
      </c>
      <c r="D201" s="154" t="s">
        <v>163</v>
      </c>
      <c r="E201" s="155"/>
      <c r="F201" s="156">
        <v>2</v>
      </c>
      <c r="G201" s="155"/>
      <c r="H201" s="103"/>
      <c r="I201" s="103"/>
      <c r="J201" s="104"/>
    </row>
    <row r="202" spans="2:10" ht="28" customHeight="1">
      <c r="B202" s="147">
        <v>93</v>
      </c>
      <c r="C202" s="148" t="s">
        <v>354</v>
      </c>
      <c r="D202" s="149" t="s">
        <v>355</v>
      </c>
      <c r="E202" s="150" t="s">
        <v>69</v>
      </c>
      <c r="F202" s="151">
        <v>2</v>
      </c>
      <c r="G202" s="107">
        <v>0</v>
      </c>
      <c r="H202" s="103">
        <f t="shared" si="8"/>
        <v>0</v>
      </c>
      <c r="I202" s="103">
        <f t="shared" si="6"/>
        <v>0</v>
      </c>
      <c r="J202" s="104">
        <f t="shared" si="7"/>
        <v>0</v>
      </c>
    </row>
    <row r="203" spans="2:10">
      <c r="B203" s="152"/>
      <c r="C203" s="153" t="s">
        <v>87</v>
      </c>
      <c r="D203" s="154" t="s">
        <v>163</v>
      </c>
      <c r="E203" s="155"/>
      <c r="F203" s="156">
        <v>2</v>
      </c>
      <c r="G203" s="155"/>
      <c r="H203" s="103"/>
      <c r="I203" s="103"/>
      <c r="J203" s="104"/>
    </row>
    <row r="204" spans="2:10">
      <c r="B204" s="144"/>
      <c r="C204" s="145" t="s">
        <v>356</v>
      </c>
      <c r="D204" s="145" t="s">
        <v>357</v>
      </c>
      <c r="E204" s="146"/>
      <c r="F204" s="146"/>
      <c r="G204" s="146"/>
      <c r="H204" s="103"/>
      <c r="I204" s="103"/>
      <c r="J204" s="104"/>
    </row>
    <row r="205" spans="2:10" ht="28" customHeight="1">
      <c r="B205" s="147">
        <v>94</v>
      </c>
      <c r="C205" s="148" t="s">
        <v>358</v>
      </c>
      <c r="D205" s="149" t="s">
        <v>359</v>
      </c>
      <c r="E205" s="150" t="s">
        <v>360</v>
      </c>
      <c r="F205" s="151">
        <v>20</v>
      </c>
      <c r="G205" s="107">
        <v>0</v>
      </c>
      <c r="H205" s="103">
        <f t="shared" si="8"/>
        <v>0</v>
      </c>
      <c r="I205" s="103">
        <f t="shared" si="6"/>
        <v>0</v>
      </c>
      <c r="J205" s="104">
        <f t="shared" si="7"/>
        <v>0</v>
      </c>
    </row>
    <row r="206" spans="2:10">
      <c r="B206" s="144"/>
      <c r="C206" s="145" t="s">
        <v>207</v>
      </c>
      <c r="D206" s="145" t="s">
        <v>208</v>
      </c>
      <c r="E206" s="146"/>
      <c r="F206" s="146"/>
      <c r="G206" s="146"/>
      <c r="H206" s="103"/>
      <c r="I206" s="103"/>
      <c r="J206" s="104"/>
    </row>
    <row r="207" spans="2:10" ht="28" customHeight="1">
      <c r="B207" s="147">
        <v>95</v>
      </c>
      <c r="C207" s="148" t="s">
        <v>361</v>
      </c>
      <c r="D207" s="149" t="s">
        <v>362</v>
      </c>
      <c r="E207" s="150" t="s">
        <v>211</v>
      </c>
      <c r="F207" s="151">
        <v>1</v>
      </c>
      <c r="G207" s="107">
        <v>0</v>
      </c>
      <c r="H207" s="103">
        <f t="shared" si="8"/>
        <v>0</v>
      </c>
      <c r="I207" s="103">
        <f t="shared" si="6"/>
        <v>0</v>
      </c>
      <c r="J207" s="104">
        <f t="shared" si="7"/>
        <v>0</v>
      </c>
    </row>
    <row r="208" spans="2:10">
      <c r="B208" s="152"/>
      <c r="C208" s="153" t="s">
        <v>87</v>
      </c>
      <c r="D208" s="154" t="s">
        <v>212</v>
      </c>
      <c r="E208" s="155"/>
      <c r="F208" s="156">
        <v>1</v>
      </c>
      <c r="G208" s="155"/>
      <c r="H208" s="103"/>
      <c r="I208" s="103"/>
      <c r="J208" s="104"/>
    </row>
    <row r="209" spans="2:10" ht="28" customHeight="1">
      <c r="B209" s="147">
        <v>96</v>
      </c>
      <c r="C209" s="148" t="s">
        <v>215</v>
      </c>
      <c r="D209" s="149" t="s">
        <v>216</v>
      </c>
      <c r="E209" s="150" t="s">
        <v>211</v>
      </c>
      <c r="F209" s="151">
        <v>1</v>
      </c>
      <c r="G209" s="107">
        <v>0</v>
      </c>
      <c r="H209" s="103">
        <f t="shared" si="8"/>
        <v>0</v>
      </c>
      <c r="I209" s="103">
        <f t="shared" si="6"/>
        <v>0</v>
      </c>
      <c r="J209" s="104">
        <f t="shared" si="7"/>
        <v>0</v>
      </c>
    </row>
    <row r="210" spans="2:10" ht="15" thickBot="1">
      <c r="B210" s="162"/>
      <c r="C210" s="163" t="s">
        <v>87</v>
      </c>
      <c r="D210" s="164" t="s">
        <v>212</v>
      </c>
      <c r="E210" s="165"/>
      <c r="F210" s="166">
        <v>1</v>
      </c>
      <c r="G210" s="165"/>
      <c r="H210" s="105"/>
      <c r="I210" s="105"/>
      <c r="J210" s="106"/>
    </row>
    <row r="211" spans="2:10" ht="19" thickBot="1">
      <c r="B211" s="90" t="s">
        <v>80</v>
      </c>
      <c r="C211" s="91"/>
      <c r="D211" s="91"/>
      <c r="E211" s="91"/>
      <c r="F211" s="91"/>
      <c r="G211" s="91"/>
      <c r="H211" s="92">
        <f>SUM(H23:H209)</f>
        <v>0</v>
      </c>
      <c r="I211" s="92">
        <f>SUM(I23:I209)</f>
        <v>0</v>
      </c>
      <c r="J211" s="93">
        <f>SUM(J23:J209)</f>
        <v>0</v>
      </c>
    </row>
    <row r="212" spans="2:10" ht="15" thickBot="1">
      <c r="B212" s="52"/>
      <c r="C212" s="52"/>
      <c r="D212" s="52"/>
      <c r="E212" s="52"/>
      <c r="F212" s="52"/>
      <c r="G212" s="52"/>
      <c r="H212" s="52"/>
      <c r="I212" s="52"/>
      <c r="J212" s="52"/>
    </row>
    <row r="213" spans="2:10" ht="21.5" thickBot="1">
      <c r="B213" s="35" t="s">
        <v>82</v>
      </c>
      <c r="C213" s="36"/>
      <c r="D213" s="36"/>
      <c r="E213" s="36"/>
      <c r="F213" s="36"/>
      <c r="G213" s="36"/>
      <c r="H213" s="36"/>
      <c r="I213" s="36"/>
      <c r="J213" s="37"/>
    </row>
    <row r="214" spans="2:10" ht="69.5" customHeight="1" thickBot="1">
      <c r="B214" s="38" t="s">
        <v>83</v>
      </c>
      <c r="C214" s="39"/>
      <c r="D214" s="39"/>
      <c r="E214" s="39"/>
      <c r="F214" s="39"/>
      <c r="G214" s="39"/>
      <c r="H214" s="39"/>
      <c r="I214" s="40"/>
      <c r="J214" s="16">
        <v>45</v>
      </c>
    </row>
    <row r="215" spans="2:10" ht="15" thickBo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ht="36" customHeight="1" thickBot="1">
      <c r="B216" s="58" t="s">
        <v>13</v>
      </c>
      <c r="C216" s="59"/>
      <c r="D216" s="60"/>
      <c r="E216" s="34" t="s">
        <v>14</v>
      </c>
      <c r="F216" s="34"/>
      <c r="G216" s="34"/>
      <c r="H216" s="61" t="s">
        <v>81</v>
      </c>
      <c r="I216" s="59"/>
      <c r="J216" s="62"/>
    </row>
  </sheetData>
  <sheetProtection algorithmName="SHA-512" hashValue="P/cbRt+CKbLh3cpMPrcm7oEZ4Z8XHlYZdHPgbKhA6X+3Z1OO8Ov/CWRZrpnMRSELKJIENfETRF+bimO4GnoCkQ==" saltValue="6rgLNafDVmPVEZ/6V9tHbg==" spinCount="100000" sheet="1" selectLockedCells="1"/>
  <mergeCells count="41">
    <mergeCell ref="B212:J212"/>
    <mergeCell ref="H13:J13"/>
    <mergeCell ref="B13:G13"/>
    <mergeCell ref="B14:G14"/>
    <mergeCell ref="B15:G15"/>
    <mergeCell ref="B16:G16"/>
    <mergeCell ref="B17:G17"/>
    <mergeCell ref="H14:J14"/>
    <mergeCell ref="H15:J15"/>
    <mergeCell ref="H16:J16"/>
    <mergeCell ref="H17:J17"/>
    <mergeCell ref="B19:D19"/>
    <mergeCell ref="E21:J21"/>
    <mergeCell ref="E121:J121"/>
    <mergeCell ref="B2:J2"/>
    <mergeCell ref="B4:D4"/>
    <mergeCell ref="B5:D5"/>
    <mergeCell ref="B6:D6"/>
    <mergeCell ref="B7:D7"/>
    <mergeCell ref="B3:J3"/>
    <mergeCell ref="B11:J11"/>
    <mergeCell ref="E4:J4"/>
    <mergeCell ref="E5:J5"/>
    <mergeCell ref="E6:J6"/>
    <mergeCell ref="H10:J10"/>
    <mergeCell ref="E216:G216"/>
    <mergeCell ref="B213:J213"/>
    <mergeCell ref="B214:I214"/>
    <mergeCell ref="B12:J12"/>
    <mergeCell ref="E7:J7"/>
    <mergeCell ref="E19:J19"/>
    <mergeCell ref="E8:J8"/>
    <mergeCell ref="E9:J9"/>
    <mergeCell ref="E10:G10"/>
    <mergeCell ref="B18:J18"/>
    <mergeCell ref="B8:D8"/>
    <mergeCell ref="B9:D9"/>
    <mergeCell ref="B10:D10"/>
    <mergeCell ref="B211:G211"/>
    <mergeCell ref="B216:D216"/>
    <mergeCell ref="H216:J216"/>
  </mergeCells>
  <dataValidations count="1">
    <dataValidation type="list" allowBlank="1" showInputMessage="1" showErrorMessage="1" sqref="E10: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374650</xdr:rowOff>
                  </from>
                  <to>
                    <xdr:col>10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10</xdr:col>
                    <xdr:colOff>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12700</xdr:colOff>
                    <xdr:row>15</xdr:row>
                    <xdr:rowOff>6350</xdr:rowOff>
                  </from>
                  <to>
                    <xdr:col>10</xdr:col>
                    <xdr:colOff>12700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12700</xdr:colOff>
                    <xdr:row>16</xdr:row>
                    <xdr:rowOff>19050</xdr:rowOff>
                  </from>
                  <to>
                    <xdr:col>10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1524000</xdr:colOff>
                    <xdr:row>13</xdr:row>
                    <xdr:rowOff>6350</xdr:rowOff>
                  </from>
                  <to>
                    <xdr:col>10</xdr:col>
                    <xdr:colOff>19050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44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>
      <c r="B8" s="14" t="s">
        <v>45</v>
      </c>
    </row>
    <row r="9" spans="2:2">
      <c r="B9" s="14"/>
    </row>
    <row r="10" spans="2:2">
      <c r="B10" s="15" t="s">
        <v>47</v>
      </c>
    </row>
    <row r="11" spans="2:2">
      <c r="B11" s="15" t="s">
        <v>48</v>
      </c>
    </row>
    <row r="12" spans="2:2">
      <c r="B12" s="15" t="s">
        <v>49</v>
      </c>
    </row>
    <row r="13" spans="2:2">
      <c r="B13" s="15" t="s">
        <v>50</v>
      </c>
    </row>
    <row r="14" spans="2:2" ht="16.5" customHeight="1">
      <c r="B14" s="5"/>
    </row>
    <row r="15" spans="2:2" ht="29">
      <c r="B15" s="14" t="s">
        <v>46</v>
      </c>
    </row>
    <row r="16" spans="2:2">
      <c r="B16" s="8"/>
    </row>
    <row r="17" spans="2:2" ht="29">
      <c r="B17" s="5" t="s">
        <v>52</v>
      </c>
    </row>
    <row r="18" spans="2:2" ht="1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5">
      <c r="B23" s="2"/>
    </row>
  </sheetData>
  <sheetProtection algorithmName="SHA-512" hashValue="7rPI31mmX+NIljk4eOhYdXjyIOqYDUIs8A4bhqXshy+xLyTZmoCOLrVfbcIgLrQqNJXxeUL7BrRR/M46T9rtYg==" saltValue="KDYKqWSfxOTiIrWVSNDBf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/>
  <cols>
    <col min="1" max="1" width="3.7265625" customWidth="1"/>
    <col min="2" max="2" width="98.54296875" customWidth="1"/>
  </cols>
  <sheetData>
    <row r="1" spans="2:2" ht="15" thickBot="1"/>
    <row r="2" spans="2:2" ht="42.75" customHeight="1">
      <c r="B2" s="3" t="s">
        <v>15</v>
      </c>
    </row>
    <row r="3" spans="2:2">
      <c r="B3" s="4"/>
    </row>
    <row r="4" spans="2:2">
      <c r="B4" s="10" t="s">
        <v>16</v>
      </c>
    </row>
    <row r="5" spans="2:2">
      <c r="B5" s="4"/>
    </row>
    <row r="6" spans="2:2">
      <c r="B6" s="11" t="s">
        <v>17</v>
      </c>
    </row>
    <row r="7" spans="2:2">
      <c r="B7" s="12"/>
    </row>
    <row r="8" spans="2:2" ht="60.75" customHeight="1">
      <c r="B8" s="5" t="s">
        <v>18</v>
      </c>
    </row>
    <row r="9" spans="2:2">
      <c r="B9" s="5"/>
    </row>
    <row r="10" spans="2:2">
      <c r="B10" s="5" t="s">
        <v>19</v>
      </c>
    </row>
    <row r="11" spans="2:2">
      <c r="B11" s="5" t="s">
        <v>20</v>
      </c>
    </row>
    <row r="12" spans="2:2">
      <c r="B12" s="5" t="s">
        <v>21</v>
      </c>
    </row>
    <row r="13" spans="2:2">
      <c r="B13" s="5" t="s">
        <v>22</v>
      </c>
    </row>
    <row r="14" spans="2:2">
      <c r="B14" s="5" t="s">
        <v>23</v>
      </c>
    </row>
    <row r="15" spans="2:2">
      <c r="B15" s="5" t="s">
        <v>24</v>
      </c>
    </row>
    <row r="16" spans="2:2">
      <c r="B16" s="5" t="s">
        <v>25</v>
      </c>
    </row>
    <row r="17" spans="2:2" ht="29">
      <c r="B17" s="5" t="s">
        <v>26</v>
      </c>
    </row>
    <row r="18" spans="2:2">
      <c r="B18" s="5" t="s">
        <v>27</v>
      </c>
    </row>
    <row r="19" spans="2:2">
      <c r="B19" s="5" t="s">
        <v>28</v>
      </c>
    </row>
    <row r="20" spans="2:2">
      <c r="B20" s="5" t="s">
        <v>29</v>
      </c>
    </row>
    <row r="21" spans="2:2" ht="29">
      <c r="B21" s="5" t="s">
        <v>30</v>
      </c>
    </row>
    <row r="22" spans="2:2">
      <c r="B22" s="5" t="s">
        <v>31</v>
      </c>
    </row>
    <row r="23" spans="2:2">
      <c r="B23" s="6"/>
    </row>
    <row r="24" spans="2:2" ht="58">
      <c r="B24" s="5" t="s">
        <v>32</v>
      </c>
    </row>
    <row r="25" spans="2:2" ht="13.5" customHeight="1">
      <c r="B25" s="5"/>
    </row>
    <row r="26" spans="2:2" ht="29">
      <c r="B26" s="5" t="s">
        <v>33</v>
      </c>
    </row>
    <row r="27" spans="2:2" ht="15" thickBot="1">
      <c r="B27" s="13"/>
    </row>
  </sheetData>
  <sheetProtection algorithmName="SHA-512" hashValue="AIN6bkdyab8VTgtCvp9LgsuYHv9mGRSQdcQcTifRNr42KLrZjhUZ/41ABAWJSRGTpZoZl73xMij3VBHIuQLqdA==" saltValue="1j5tJNNd8pBGPoiz4VmcO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34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 ht="60.75" customHeight="1">
      <c r="B8" s="5" t="s">
        <v>35</v>
      </c>
    </row>
    <row r="9" spans="2:2">
      <c r="B9" s="5" t="s">
        <v>36</v>
      </c>
    </row>
    <row r="10" spans="2:2">
      <c r="B10" s="8"/>
    </row>
    <row r="11" spans="2:2" ht="29">
      <c r="B11" s="5" t="s">
        <v>37</v>
      </c>
    </row>
    <row r="12" spans="2:2">
      <c r="B12" s="5"/>
    </row>
    <row r="13" spans="2:2" ht="29">
      <c r="B13" s="5" t="s">
        <v>38</v>
      </c>
    </row>
    <row r="14" spans="2:2">
      <c r="B14" s="5"/>
    </row>
    <row r="15" spans="2:2" ht="29">
      <c r="B15" s="5" t="s">
        <v>39</v>
      </c>
    </row>
    <row r="16" spans="2:2">
      <c r="B16" s="5"/>
    </row>
    <row r="17" spans="2:2" ht="58">
      <c r="B17" s="5" t="s">
        <v>40</v>
      </c>
    </row>
    <row r="18" spans="2:2">
      <c r="B18" s="5"/>
    </row>
    <row r="19" spans="2:2" ht="72.5">
      <c r="B19" s="5" t="s">
        <v>41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5">
      <c r="B26" s="2"/>
    </row>
  </sheetData>
  <sheetProtection algorithmName="SHA-512" hashValue="aFEaKsR09/KuuV4nkOtVNbPXQDCYGxwS77zDdqzvBGFvo9NSizk/UcKpuH/4Xc0PAuWWPFj5AOGerE1F3+le7w==" saltValue="sNR7LwcQgIeanDMJKItqw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-Výkaz výmer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2026-08-04T12:58:09Z</cp:lastPrinted>
  <dcterms:created xsi:type="dcterms:W3CDTF">2022-09-22T09:41:16Z</dcterms:created>
  <dcterms:modified xsi:type="dcterms:W3CDTF">2026-08-05T13:26:58Z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