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blanka_simunkova_ksslk_cz/Documents/Plocha/VZ ZÁSKALÍ/"/>
    </mc:Choice>
  </mc:AlternateContent>
  <xr:revisionPtr revIDLastSave="1056" documentId="13_ncr:1_{A5CA3566-137E-40A1-8EB4-DE1CB08E46FC}" xr6:coauthVersionLast="47" xr6:coauthVersionMax="47" xr10:uidLastSave="{8A5F302F-4CD9-4DC7-8D0D-98C51560098A}"/>
  <bookViews>
    <workbookView xWindow="-28740" yWindow="390" windowWidth="27915" windowHeight="13935" tabRatio="683" activeTab="5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  <sheet name="SO6" sheetId="17" r:id="rId6"/>
  </sheets>
  <definedNames>
    <definedName name="_xlnm._FilterDatabase" localSheetId="1" hidden="1">'SO2'!$A$7:$N$403</definedName>
    <definedName name="_xlnm._FilterDatabase" localSheetId="2" hidden="1">'SO3'!$A$6:$E$13</definedName>
    <definedName name="_xlnm._FilterDatabase" localSheetId="3" hidden="1">'SO4'!$A$6:$I$17</definedName>
    <definedName name="_xlnm._FilterDatabase" localSheetId="4" hidden="1">'SO5'!#REF!</definedName>
    <definedName name="_xlnm.Print_Titles" localSheetId="1">'SO2'!$1:$6</definedName>
    <definedName name="_xlnm.Print_Area" localSheetId="0">'KR.L.'!$A$1:$C$47</definedName>
    <definedName name="_xlnm.Print_Area" localSheetId="2">'SO3'!$A$1:$G$19</definedName>
    <definedName name="_xlnm.Print_Area" localSheetId="3">'SO4'!$A$1:$I$19</definedName>
    <definedName name="_xlnm.Print_Area" localSheetId="4">'SO5'!$A$1:$G$46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1" i="17" l="1"/>
  <c r="P78" i="17"/>
  <c r="P77" i="17"/>
  <c r="P71" i="17"/>
  <c r="P70" i="17"/>
  <c r="P69" i="17"/>
  <c r="P68" i="17"/>
  <c r="P67" i="17"/>
  <c r="P66" i="17"/>
  <c r="P61" i="17"/>
  <c r="P58" i="17"/>
  <c r="P35" i="17"/>
  <c r="P12" i="17"/>
  <c r="I12" i="17"/>
  <c r="I35" i="17"/>
  <c r="I58" i="17"/>
  <c r="I61" i="17"/>
  <c r="C106" i="17"/>
  <c r="B105" i="17"/>
  <c r="Q104" i="17"/>
  <c r="O104" i="17"/>
  <c r="C104" i="17"/>
  <c r="B104" i="17"/>
  <c r="I97" i="17"/>
  <c r="I96" i="17"/>
  <c r="I95" i="17"/>
  <c r="N94" i="17"/>
  <c r="I94" i="17"/>
  <c r="I93" i="17"/>
  <c r="N92" i="17"/>
  <c r="I92" i="17"/>
  <c r="I91" i="17"/>
  <c r="N90" i="17"/>
  <c r="I90" i="17"/>
  <c r="I89" i="17"/>
  <c r="N88" i="17"/>
  <c r="I88" i="17"/>
  <c r="I87" i="17"/>
  <c r="I86" i="17"/>
  <c r="I85" i="17"/>
  <c r="N84" i="17"/>
  <c r="I84" i="17"/>
  <c r="I83" i="17"/>
  <c r="N82" i="17"/>
  <c r="I82" i="17"/>
  <c r="I81" i="17"/>
  <c r="I80" i="17"/>
  <c r="I79" i="17"/>
  <c r="I78" i="17"/>
  <c r="I77" i="17"/>
  <c r="I76" i="17"/>
  <c r="I75" i="17"/>
  <c r="N74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N62" i="17"/>
  <c r="I62" i="17"/>
  <c r="I60" i="17"/>
  <c r="N59" i="17"/>
  <c r="I59" i="17"/>
  <c r="I57" i="17"/>
  <c r="N56" i="17"/>
  <c r="I56" i="17"/>
  <c r="I55" i="17"/>
  <c r="I54" i="17"/>
  <c r="I53" i="17"/>
  <c r="I52" i="17"/>
  <c r="N50" i="17"/>
  <c r="I51" i="17"/>
  <c r="I50" i="17"/>
  <c r="I49" i="17"/>
  <c r="I48" i="17"/>
  <c r="I47" i="17"/>
  <c r="I46" i="17"/>
  <c r="I45" i="17"/>
  <c r="N44" i="17"/>
  <c r="I44" i="17"/>
  <c r="I43" i="17"/>
  <c r="I42" i="17"/>
  <c r="I41" i="17"/>
  <c r="N40" i="17"/>
  <c r="I40" i="17"/>
  <c r="N38" i="17"/>
  <c r="I39" i="17"/>
  <c r="I38" i="17"/>
  <c r="I37" i="17"/>
  <c r="I36" i="17"/>
  <c r="N34" i="17"/>
  <c r="I34" i="17"/>
  <c r="N33" i="17"/>
  <c r="I33" i="17"/>
  <c r="I32" i="17"/>
  <c r="I31" i="17"/>
  <c r="I30" i="17"/>
  <c r="I29" i="17"/>
  <c r="I28" i="17"/>
  <c r="N27" i="17"/>
  <c r="I27" i="17"/>
  <c r="I26" i="17"/>
  <c r="N25" i="17"/>
  <c r="I25" i="17"/>
  <c r="I24" i="17"/>
  <c r="N23" i="17"/>
  <c r="I23" i="17"/>
  <c r="I22" i="17"/>
  <c r="I21" i="17"/>
  <c r="I20" i="17"/>
  <c r="N19" i="17"/>
  <c r="I19" i="17"/>
  <c r="I18" i="17"/>
  <c r="I17" i="17"/>
  <c r="I16" i="17"/>
  <c r="I15" i="17"/>
  <c r="I14" i="17"/>
  <c r="N13" i="17"/>
  <c r="I13" i="17"/>
  <c r="I11" i="17"/>
  <c r="I10" i="17"/>
  <c r="I9" i="17"/>
  <c r="I8" i="17"/>
  <c r="P104" i="17" l="1"/>
  <c r="M106" i="17" s="1"/>
  <c r="C26" i="3" s="1"/>
  <c r="A104" i="17"/>
  <c r="N96" i="17"/>
  <c r="N42" i="17"/>
  <c r="N64" i="17"/>
  <c r="N72" i="17"/>
  <c r="N46" i="17"/>
  <c r="N54" i="17"/>
  <c r="N10" i="17"/>
  <c r="N17" i="17"/>
  <c r="N31" i="17"/>
  <c r="N52" i="17"/>
  <c r="N76" i="17"/>
  <c r="N21" i="17"/>
  <c r="N48" i="17"/>
  <c r="N79" i="17"/>
  <c r="N86" i="17"/>
  <c r="N8" i="17"/>
  <c r="M104" i="17"/>
  <c r="N15" i="17"/>
  <c r="N29" i="17"/>
  <c r="N36" i="17"/>
  <c r="N104" i="17" l="1"/>
  <c r="M105" i="17" s="1"/>
  <c r="C25" i="3" s="1"/>
  <c r="M107" i="17" l="1"/>
  <c r="O318" i="1"/>
  <c r="O301" i="1"/>
  <c r="O292" i="1"/>
  <c r="O288" i="1"/>
  <c r="O229" i="1"/>
  <c r="O225" i="1"/>
  <c r="O219" i="1"/>
  <c r="O143" i="1"/>
  <c r="O125" i="1"/>
  <c r="O91" i="1"/>
  <c r="O79" i="1"/>
  <c r="O70" i="1"/>
  <c r="O48" i="1"/>
  <c r="O402" i="1" l="1"/>
  <c r="C15" i="3" s="1"/>
  <c r="G8" i="4"/>
  <c r="G9" i="4"/>
  <c r="F16" i="4"/>
  <c r="N402" i="1"/>
  <c r="C14" i="3" s="1"/>
  <c r="C27" i="3" l="1"/>
  <c r="C35" i="5" l="1"/>
  <c r="C36" i="5" s="1"/>
  <c r="G33" i="5"/>
  <c r="G32" i="5"/>
  <c r="G31" i="5"/>
  <c r="G29" i="5"/>
  <c r="G28" i="5"/>
  <c r="C25" i="5"/>
  <c r="C26" i="5" s="1"/>
  <c r="F23" i="5"/>
  <c r="F22" i="5"/>
  <c r="F21" i="5"/>
  <c r="F20" i="5"/>
  <c r="F19" i="5"/>
  <c r="F18" i="5"/>
  <c r="C15" i="5"/>
  <c r="C16" i="5" s="1"/>
  <c r="E13" i="5"/>
  <c r="E12" i="5"/>
  <c r="E11" i="5"/>
  <c r="E10" i="5"/>
  <c r="E9" i="5"/>
  <c r="E8" i="5"/>
  <c r="G35" i="5" l="1"/>
  <c r="G36" i="5" s="1"/>
  <c r="F25" i="5"/>
  <c r="F26" i="5" s="1"/>
  <c r="E15" i="5"/>
  <c r="E16" i="5" s="1"/>
  <c r="G42" i="5" l="1"/>
  <c r="C22" i="3" s="1"/>
  <c r="F42" i="5"/>
  <c r="C21" i="3" s="1"/>
  <c r="E42" i="5"/>
  <c r="E43" i="5" l="1"/>
  <c r="C20" i="3"/>
  <c r="C23" i="3" s="1"/>
  <c r="I17" i="12"/>
  <c r="C18" i="3" s="1"/>
  <c r="G7" i="4"/>
  <c r="G16" i="4" l="1"/>
  <c r="C16" i="3" s="1"/>
  <c r="C29" i="3" s="1"/>
  <c r="C32" i="3" s="1"/>
  <c r="C31" i="3" l="1"/>
</calcChain>
</file>

<file path=xl/sharedStrings.xml><?xml version="1.0" encoding="utf-8"?>
<sst xmlns="http://schemas.openxmlformats.org/spreadsheetml/2006/main" count="1805" uniqueCount="143">
  <si>
    <t>id_stromu</t>
  </si>
  <si>
    <t>obvod</t>
  </si>
  <si>
    <t>ošetření</t>
  </si>
  <si>
    <t>výška stromu</t>
  </si>
  <si>
    <t>taxon čes.</t>
  </si>
  <si>
    <t>technologie</t>
  </si>
  <si>
    <t>průměr kmene</t>
  </si>
  <si>
    <t>průměr koruny</t>
  </si>
  <si>
    <t>plocha stromu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</si>
  <si>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</si>
  <si>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</si>
  <si>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</si>
  <si>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</si>
  <si>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</si>
  <si>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</si>
  <si>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</si>
  <si>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</si>
  <si>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</si>
  <si>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</si>
  <si>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</si>
  <si>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</si>
  <si>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</si>
  <si>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</si>
  <si>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</si>
  <si>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</si>
  <si>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</si>
  <si>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</si>
  <si>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</si>
  <si>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</si>
  <si>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</si>
  <si>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</si>
  <si>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</si>
  <si>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</si>
  <si>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</si>
  <si>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</si>
  <si>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</si>
  <si>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</si>
  <si>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</si>
  <si>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</si>
  <si>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</si>
  <si>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</si>
  <si>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poznámka k provedení</t>
  </si>
  <si>
    <t>JEDNORÁZOVÝ PŘÍPLATEK ZA LIKVIDACI PLOCHY MENŠÍ NEŽ 1 HA</t>
  </si>
  <si>
    <t>třetí rok</t>
  </si>
  <si>
    <t>PRVNÍ ROK</t>
  </si>
  <si>
    <t>x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</si>
  <si>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</si>
  <si>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</si>
  <si>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</si>
  <si>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</si>
  <si>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</si>
  <si>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</si>
  <si>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</si>
  <si>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zálivka, provedení včetně dopravy vody</t>
  </si>
  <si>
    <t>cena péče</t>
  </si>
  <si>
    <t>kotrola a oprava kotvení včetně ochrany</t>
  </si>
  <si>
    <t>kompletní revize kotvení, výměna poškozeného, zabezpečení proti okusu</t>
  </si>
  <si>
    <t>výchovný řez stromků, vč. odstraňování výmladků</t>
  </si>
  <si>
    <t>javor mléč</t>
  </si>
  <si>
    <t>javor horský</t>
  </si>
  <si>
    <t>Acer platanoides</t>
  </si>
  <si>
    <t>Acer pseudoplatanus</t>
  </si>
  <si>
    <t>ok 12-14 cm (alejový strom), s balem</t>
  </si>
  <si>
    <t>jasan ztepilý</t>
  </si>
  <si>
    <t>SO5 POVÝSADBOVÁ PÉČE I. ROK</t>
  </si>
  <si>
    <t>SO5 POVÝSADBOVÁ PÉČE II. ROK</t>
  </si>
  <si>
    <t>SO5 POVÝSADBOVÁ PÉČE III. ROK</t>
  </si>
  <si>
    <t>SO5 - POVÝSADBOVÁ PÉČE</t>
  </si>
  <si>
    <t>Povýsadbová péče bude probíhat v rozsahu dle specifikace uvedené v technické zprávě.</t>
  </si>
  <si>
    <t>cena povýsadbové péče na 1 strom</t>
  </si>
  <si>
    <t>PŘÍPLATEK K ZÁKLADNÍ SAZBĚ 30% - LISTNATÉ STROMY OBVOD KMÍNKU 12-14 CM</t>
  </si>
  <si>
    <t>PROJEKT: REKONSTRUKCE VYBRANÝCH ALEJÍ LIBERECKÉHO KRAJE - KOMUNIKACE Č. III/27814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</si>
  <si>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LIBERECKÉHO KRAJE - KOMUNIKACE č. III/27814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</si>
  <si>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LIBERECKÉHO KRAJE - KOMUNIKACE Č. III/27814</t>
    </r>
  </si>
  <si>
    <t>sk.JS,JS,hloh,růže,třešeň</t>
  </si>
  <si>
    <t>sk.JS, hloh, růže</t>
  </si>
  <si>
    <t>sk.vrba, JS, JV, dub</t>
  </si>
  <si>
    <t>sk.JS,JV</t>
  </si>
  <si>
    <t>sk.JS,JV,jeřáb, vrba</t>
  </si>
  <si>
    <t>ON</t>
  </si>
  <si>
    <t>ulolnění pro výsadbu</t>
  </si>
  <si>
    <t>odstranění náletu</t>
  </si>
  <si>
    <t>jírovec maďal</t>
  </si>
  <si>
    <t>dub červený</t>
  </si>
  <si>
    <t>lípa srdčitá</t>
  </si>
  <si>
    <t>DBH2</t>
  </si>
  <si>
    <t>RZ</t>
  </si>
  <si>
    <t>zdravotní řez</t>
  </si>
  <si>
    <t>RLSP</t>
  </si>
  <si>
    <t>lokální redukce směrem k překážce</t>
  </si>
  <si>
    <t>redukce smeřem k vedení a objektu</t>
  </si>
  <si>
    <t>RLPV</t>
  </si>
  <si>
    <t>úprava průjezdného profilu</t>
  </si>
  <si>
    <t>RO10%</t>
  </si>
  <si>
    <t>redukce obvodová</t>
  </si>
  <si>
    <t>do 10% objemu koruny</t>
  </si>
  <si>
    <t>VDH1</t>
  </si>
  <si>
    <t>horní, 1 lano</t>
  </si>
  <si>
    <t>RO20%</t>
  </si>
  <si>
    <t>do 20% objemu koruny</t>
  </si>
  <si>
    <t>RLLR</t>
  </si>
  <si>
    <t>lokální redukce z důvodu stabilizace</t>
  </si>
  <si>
    <t>odlehčení poškozené kosterní větve</t>
  </si>
  <si>
    <t>VDH3</t>
  </si>
  <si>
    <t>horní, 3 lana</t>
  </si>
  <si>
    <t>RO30%</t>
  </si>
  <si>
    <t>do 30% objemu koruny</t>
  </si>
  <si>
    <t>potlačení tlakového větvení redukcí slabšího kmene</t>
  </si>
  <si>
    <t>RV</t>
  </si>
  <si>
    <t>řez výchovný</t>
  </si>
  <si>
    <t>jednostranné odlehčení</t>
  </si>
  <si>
    <t>VDH2</t>
  </si>
  <si>
    <t>horní, 2 lana</t>
  </si>
  <si>
    <t>redukce směrem k vedení inž. sítí</t>
  </si>
  <si>
    <t>odlehčení kosterní větve nad komunikací</t>
  </si>
  <si>
    <t>odlehčení kosterní větve</t>
  </si>
  <si>
    <t>Ruční odstranění náletu bude provedeno postupem uvedeným v projektové dokumentaci, zejména se jedná o seštěpkování větví a kmínků a využití štěpky k mulčování kolem stromů a v lokalitě, přebytečná hmota bude zlikvidována v souladu s příslušnými právními předpisy, odvoz z lokality, dále pak o úklid ploch a urovnání terénu.</t>
  </si>
  <si>
    <t>instalace vazby dynamické, nosnost do 20 kN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</si>
  <si>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ploch. V případě výskytu bazálních či kmenových výmladků, budou současně při provedení ošetření stromu tyto výmladky odstraněny.
</t>
  </si>
  <si>
    <t>lípa srdčitá/velkolistá</t>
  </si>
  <si>
    <t>Tilia cordata/platyphyllos</t>
  </si>
  <si>
    <t>SO6 - OŠETŘENÍ - zapěstování</t>
  </si>
  <si>
    <t xml:space="preserve">jeřáb ptačí </t>
  </si>
  <si>
    <t>třešeň obecná</t>
  </si>
  <si>
    <t xml:space="preserve">zapěstování přirozeně rostoucí dřeviny </t>
  </si>
  <si>
    <t>PŘÍLOHA Č.: 3.2</t>
  </si>
  <si>
    <t>VÝKAZ VÝMĚR</t>
  </si>
  <si>
    <t>z toho VAZBY</t>
  </si>
  <si>
    <t>SO5 POVÝSADBOVÁ PÉČE        CELKEM</t>
  </si>
  <si>
    <t>mimo OPŽP</t>
  </si>
  <si>
    <t>PŘÍLOHA Č.: 3.1</t>
  </si>
  <si>
    <t>ROZPOČET</t>
  </si>
  <si>
    <t>OPŽP</t>
  </si>
  <si>
    <t xml:space="preserve">celkem </t>
  </si>
  <si>
    <t>stromků</t>
  </si>
  <si>
    <t>SO6a ZAPĚSTOVÁNÍ STROMŮ     OPŽP</t>
  </si>
  <si>
    <t>SO6b ZAPĚSTOVÁNÍ STROMŮ     mimo OPŽP</t>
  </si>
  <si>
    <t>SO6 ZAPĚSTOVÁNÍ STROMŮ celkem</t>
  </si>
  <si>
    <t>VAZBY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</si>
  <si>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ploch. V případě výskytu bazálních či kmenových výmladků, budou současně při provedení ošetření stromu tyto výmladky odstraněny.
</t>
  </si>
  <si>
    <t xml:space="preserve">cena </t>
  </si>
  <si>
    <t>ks / OPŽP</t>
  </si>
  <si>
    <t>ks / mimo OPŽP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</si>
</sst>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Calibri"/>
      <family val="2"/>
      <charset val="238"/>
      <scheme val="minor"/>
    </font>
    <font>
      <i/>
      <sz val="12"/>
      <color theme="4"/>
      <name val="Arial"/>
      <family val="2"/>
      <charset val="238"/>
    </font>
    <font>
      <i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10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23" fillId="34" borderId="0" xfId="0" applyFont="1" applyFill="1" applyAlignment="1">
      <alignment vertical="top"/>
    </xf>
    <xf numFmtId="0" fontId="18" fillId="34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4" borderId="0" xfId="0" applyFont="1" applyFill="1" applyAlignment="1">
      <alignment horizontal="center" vertical="top"/>
    </xf>
    <xf numFmtId="0" fontId="24" fillId="34" borderId="0" xfId="0" applyFont="1" applyFill="1" applyAlignment="1">
      <alignment horizontal="left" vertical="top"/>
    </xf>
    <xf numFmtId="0" fontId="26" fillId="34" borderId="11" xfId="42" applyFont="1" applyFill="1" applyBorder="1"/>
    <xf numFmtId="164" fontId="26" fillId="34" borderId="11" xfId="42" applyNumberFormat="1" applyFont="1" applyFill="1" applyBorder="1"/>
    <xf numFmtId="0" fontId="1" fillId="34" borderId="0" xfId="44" applyFill="1"/>
    <xf numFmtId="0" fontId="1" fillId="34" borderId="16" xfId="44" applyFill="1" applyBorder="1"/>
    <xf numFmtId="0" fontId="29" fillId="34" borderId="0" xfId="44" applyFont="1" applyFill="1"/>
    <xf numFmtId="0" fontId="29" fillId="34" borderId="16" xfId="44" applyFont="1" applyFill="1" applyBorder="1" applyAlignment="1">
      <alignment horizontal="center" vertical="center"/>
    </xf>
    <xf numFmtId="0" fontId="26" fillId="34" borderId="11" xfId="44" applyFont="1" applyFill="1" applyBorder="1"/>
    <xf numFmtId="164" fontId="26" fillId="34" borderId="11" xfId="44" applyNumberFormat="1" applyFont="1" applyFill="1" applyBorder="1"/>
    <xf numFmtId="0" fontId="26" fillId="34" borderId="15" xfId="44" applyFont="1" applyFill="1" applyBorder="1"/>
    <xf numFmtId="0" fontId="26" fillId="34" borderId="0" xfId="44" applyFont="1" applyFill="1"/>
    <xf numFmtId="164" fontId="26" fillId="34" borderId="16" xfId="44" applyNumberFormat="1" applyFont="1" applyFill="1" applyBorder="1"/>
    <xf numFmtId="164" fontId="1" fillId="34" borderId="16" xfId="44" applyNumberFormat="1" applyFill="1" applyBorder="1"/>
    <xf numFmtId="0" fontId="30" fillId="35" borderId="11" xfId="44" applyFont="1" applyFill="1" applyBorder="1"/>
    <xf numFmtId="164" fontId="30" fillId="35" borderId="11" xfId="44" applyNumberFormat="1" applyFont="1" applyFill="1" applyBorder="1"/>
    <xf numFmtId="6" fontId="1" fillId="34" borderId="0" xfId="44" applyNumberFormat="1" applyFill="1"/>
    <xf numFmtId="0" fontId="32" fillId="34" borderId="0" xfId="0" applyFont="1" applyFill="1" applyAlignment="1">
      <alignment vertical="top"/>
    </xf>
    <xf numFmtId="0" fontId="33" fillId="34" borderId="0" xfId="44" applyFont="1" applyFill="1"/>
    <xf numFmtId="0" fontId="29" fillId="0" borderId="0" xfId="44" applyFont="1"/>
    <xf numFmtId="165" fontId="26" fillId="34" borderId="0" xfId="44" applyNumberFormat="1" applyFont="1" applyFill="1"/>
    <xf numFmtId="0" fontId="33" fillId="34" borderId="0" xfId="44" applyFont="1" applyFill="1" applyAlignment="1">
      <alignment horizontal="center" wrapText="1"/>
    </xf>
    <xf numFmtId="0" fontId="36" fillId="34" borderId="0" xfId="44" applyFont="1" applyFill="1"/>
    <xf numFmtId="0" fontId="26" fillId="34" borderId="12" xfId="44" applyFont="1" applyFill="1" applyBorder="1"/>
    <xf numFmtId="0" fontId="34" fillId="33" borderId="10" xfId="44" applyFont="1" applyFill="1" applyBorder="1" applyAlignment="1">
      <alignment horizontal="center" wrapText="1"/>
    </xf>
    <xf numFmtId="165" fontId="34" fillId="33" borderId="10" xfId="44" applyNumberFormat="1" applyFont="1" applyFill="1" applyBorder="1" applyAlignment="1">
      <alignment horizontal="center" wrapText="1"/>
    </xf>
    <xf numFmtId="0" fontId="35" fillId="33" borderId="10" xfId="44" applyFont="1" applyFill="1" applyBorder="1" applyAlignment="1">
      <alignment horizontal="center" wrapText="1"/>
    </xf>
    <xf numFmtId="0" fontId="34" fillId="33" borderId="12" xfId="44" applyFont="1" applyFill="1" applyBorder="1" applyAlignment="1">
      <alignment horizontal="center" wrapText="1"/>
    </xf>
    <xf numFmtId="0" fontId="34" fillId="33" borderId="13" xfId="44" applyFont="1" applyFill="1" applyBorder="1" applyAlignment="1">
      <alignment horizontal="center" wrapText="1"/>
    </xf>
    <xf numFmtId="0" fontId="35" fillId="33" borderId="13" xfId="44" applyFont="1" applyFill="1" applyBorder="1" applyAlignment="1">
      <alignment horizontal="center" wrapText="1"/>
    </xf>
    <xf numFmtId="0" fontId="35" fillId="33" borderId="14" xfId="44" applyFont="1" applyFill="1" applyBorder="1" applyAlignment="1">
      <alignment horizontal="center" wrapText="1"/>
    </xf>
    <xf numFmtId="164" fontId="33" fillId="34" borderId="0" xfId="44" applyNumberFormat="1" applyFont="1" applyFill="1"/>
    <xf numFmtId="0" fontId="19" fillId="0" borderId="0" xfId="0" applyFont="1" applyAlignment="1">
      <alignment horizontal="left" vertical="top"/>
    </xf>
    <xf numFmtId="0" fontId="23" fillId="34" borderId="0" xfId="0" applyFont="1" applyFill="1" applyAlignment="1">
      <alignment horizontal="left" vertical="top"/>
    </xf>
    <xf numFmtId="0" fontId="24" fillId="34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42" fillId="33" borderId="11" xfId="44" applyFont="1" applyFill="1" applyBorder="1" applyAlignment="1">
      <alignment horizontal="center" vertical="top" wrapText="1"/>
    </xf>
    <xf numFmtId="165" fontId="42" fillId="33" borderId="11" xfId="44" applyNumberFormat="1" applyFont="1" applyFill="1" applyBorder="1" applyAlignment="1">
      <alignment horizontal="center" vertical="top" wrapText="1"/>
    </xf>
    <xf numFmtId="0" fontId="43" fillId="33" borderId="11" xfId="44" applyFont="1" applyFill="1" applyBorder="1" applyAlignment="1">
      <alignment horizontal="center" vertical="top" wrapText="1"/>
    </xf>
    <xf numFmtId="0" fontId="44" fillId="34" borderId="0" xfId="44" applyFont="1" applyFill="1" applyAlignment="1">
      <alignment horizontal="center" vertical="top" wrapText="1"/>
    </xf>
    <xf numFmtId="0" fontId="44" fillId="34" borderId="0" xfId="44" applyFont="1" applyFill="1"/>
    <xf numFmtId="0" fontId="44" fillId="34" borderId="19" xfId="44" applyFont="1" applyFill="1" applyBorder="1"/>
    <xf numFmtId="0" fontId="44" fillId="34" borderId="20" xfId="44" applyFont="1" applyFill="1" applyBorder="1"/>
    <xf numFmtId="164" fontId="45" fillId="34" borderId="20" xfId="44" applyNumberFormat="1" applyFont="1" applyFill="1" applyBorder="1"/>
    <xf numFmtId="0" fontId="44" fillId="34" borderId="21" xfId="44" applyFont="1" applyFill="1" applyBorder="1"/>
    <xf numFmtId="0" fontId="49" fillId="0" borderId="0" xfId="0" applyFont="1" applyAlignment="1">
      <alignment vertical="top"/>
    </xf>
    <xf numFmtId="0" fontId="45" fillId="0" borderId="11" xfId="44" applyFont="1" applyBorder="1" applyAlignment="1">
      <alignment horizontal="center" vertical="center" wrapText="1"/>
    </xf>
    <xf numFmtId="0" fontId="44" fillId="0" borderId="11" xfId="44" applyFont="1" applyBorder="1" applyAlignment="1">
      <alignment horizontal="center" vertical="center" wrapText="1"/>
    </xf>
    <xf numFmtId="0" fontId="44" fillId="0" borderId="0" xfId="44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1" fillId="34" borderId="11" xfId="0" applyFont="1" applyFill="1" applyBorder="1" applyAlignment="1">
      <alignment vertical="top"/>
    </xf>
    <xf numFmtId="0" fontId="24" fillId="0" borderId="0" xfId="0" applyFont="1" applyAlignment="1">
      <alignment horizontal="left" vertical="top"/>
    </xf>
    <xf numFmtId="0" fontId="26" fillId="34" borderId="25" xfId="44" applyFont="1" applyFill="1" applyBorder="1"/>
    <xf numFmtId="0" fontId="26" fillId="34" borderId="26" xfId="44" applyFont="1" applyFill="1" applyBorder="1"/>
    <xf numFmtId="1" fontId="26" fillId="34" borderId="26" xfId="44" applyNumberFormat="1" applyFont="1" applyFill="1" applyBorder="1" applyAlignment="1">
      <alignment horizontal="center"/>
    </xf>
    <xf numFmtId="0" fontId="26" fillId="34" borderId="26" xfId="44" applyFont="1" applyFill="1" applyBorder="1" applyAlignment="1">
      <alignment horizontal="center"/>
    </xf>
    <xf numFmtId="164" fontId="26" fillId="34" borderId="26" xfId="44" applyNumberFormat="1" applyFont="1" applyFill="1" applyBorder="1"/>
    <xf numFmtId="164" fontId="26" fillId="34" borderId="28" xfId="44" applyNumberFormat="1" applyFont="1" applyFill="1" applyBorder="1"/>
    <xf numFmtId="0" fontId="26" fillId="34" borderId="29" xfId="44" applyFont="1" applyFill="1" applyBorder="1"/>
    <xf numFmtId="0" fontId="26" fillId="34" borderId="27" xfId="44" applyFont="1" applyFill="1" applyBorder="1"/>
    <xf numFmtId="164" fontId="26" fillId="34" borderId="27" xfId="44" applyNumberFormat="1" applyFont="1" applyFill="1" applyBorder="1"/>
    <xf numFmtId="164" fontId="26" fillId="34" borderId="30" xfId="44" applyNumberFormat="1" applyFont="1" applyFill="1" applyBorder="1"/>
    <xf numFmtId="0" fontId="26" fillId="34" borderId="31" xfId="44" applyFont="1" applyFill="1" applyBorder="1"/>
    <xf numFmtId="0" fontId="50" fillId="34" borderId="32" xfId="44" applyFont="1" applyFill="1" applyBorder="1" applyAlignment="1">
      <alignment horizontal="left"/>
    </xf>
    <xf numFmtId="166" fontId="50" fillId="34" borderId="32" xfId="44" applyNumberFormat="1" applyFont="1" applyFill="1" applyBorder="1" applyAlignment="1">
      <alignment horizontal="left"/>
    </xf>
    <xf numFmtId="0" fontId="34" fillId="33" borderId="22" xfId="44" applyFont="1" applyFill="1" applyBorder="1" applyAlignment="1">
      <alignment horizontal="center" wrapText="1"/>
    </xf>
    <xf numFmtId="0" fontId="34" fillId="33" borderId="23" xfId="44" applyFont="1" applyFill="1" applyBorder="1" applyAlignment="1">
      <alignment horizontal="center" wrapText="1"/>
    </xf>
    <xf numFmtId="0" fontId="35" fillId="33" borderId="23" xfId="44" applyFont="1" applyFill="1" applyBorder="1" applyAlignment="1">
      <alignment horizontal="center" wrapText="1"/>
    </xf>
    <xf numFmtId="0" fontId="35" fillId="33" borderId="24" xfId="44" applyFont="1" applyFill="1" applyBorder="1" applyAlignment="1">
      <alignment horizontal="center" wrapText="1"/>
    </xf>
    <xf numFmtId="0" fontId="26" fillId="34" borderId="28" xfId="44" applyFont="1" applyFill="1" applyBorder="1"/>
    <xf numFmtId="0" fontId="26" fillId="34" borderId="27" xfId="44" applyFont="1" applyFill="1" applyBorder="1" applyAlignment="1">
      <alignment horizontal="center"/>
    </xf>
    <xf numFmtId="0" fontId="26" fillId="34" borderId="30" xfId="44" applyFont="1" applyFill="1" applyBorder="1"/>
    <xf numFmtId="0" fontId="26" fillId="34" borderId="33" xfId="44" applyFont="1" applyFill="1" applyBorder="1"/>
    <xf numFmtId="0" fontId="26" fillId="34" borderId="34" xfId="44" applyFont="1" applyFill="1" applyBorder="1"/>
    <xf numFmtId="166" fontId="26" fillId="34" borderId="27" xfId="44" applyNumberFormat="1" applyFont="1" applyFill="1" applyBorder="1" applyAlignment="1">
      <alignment horizontal="right"/>
    </xf>
    <xf numFmtId="0" fontId="18" fillId="34" borderId="20" xfId="0" applyFont="1" applyFill="1" applyBorder="1" applyAlignment="1">
      <alignment horizontal="center" vertical="top"/>
    </xf>
    <xf numFmtId="1" fontId="20" fillId="33" borderId="11" xfId="0" applyNumberFormat="1" applyFont="1" applyFill="1" applyBorder="1" applyAlignment="1">
      <alignment horizontal="center" vertical="top" wrapText="1"/>
    </xf>
    <xf numFmtId="166" fontId="48" fillId="33" borderId="11" xfId="0" applyNumberFormat="1" applyFont="1" applyFill="1" applyBorder="1" applyAlignment="1">
      <alignment vertical="top"/>
    </xf>
    <xf numFmtId="0" fontId="49" fillId="0" borderId="11" xfId="0" applyFont="1" applyBorder="1" applyAlignment="1">
      <alignment horizontal="center" vertical="center"/>
    </xf>
    <xf numFmtId="1" fontId="49" fillId="34" borderId="11" xfId="0" applyNumberFormat="1" applyFont="1" applyFill="1" applyBorder="1" applyAlignment="1">
      <alignment horizontal="center" vertical="top"/>
    </xf>
    <xf numFmtId="0" fontId="49" fillId="34" borderId="11" xfId="0" applyFont="1" applyFill="1" applyBorder="1" applyAlignment="1">
      <alignment vertical="top"/>
    </xf>
    <xf numFmtId="0" fontId="49" fillId="34" borderId="11" xfId="0" applyFont="1" applyFill="1" applyBorder="1" applyAlignment="1">
      <alignment horizontal="center" vertical="top"/>
    </xf>
    <xf numFmtId="1" fontId="49" fillId="0" borderId="11" xfId="0" applyNumberFormat="1" applyFont="1" applyBorder="1" applyAlignment="1">
      <alignment horizontal="center" vertical="top"/>
    </xf>
    <xf numFmtId="0" fontId="49" fillId="34" borderId="11" xfId="0" applyFont="1" applyFill="1" applyBorder="1" applyAlignment="1">
      <alignment vertical="top" wrapText="1"/>
    </xf>
    <xf numFmtId="0" fontId="49" fillId="34" borderId="11" xfId="0" applyFont="1" applyFill="1" applyBorder="1" applyAlignment="1">
      <alignment horizontal="left" vertical="top"/>
    </xf>
    <xf numFmtId="0" fontId="45" fillId="34" borderId="11" xfId="44" applyFont="1" applyFill="1" applyBorder="1" applyAlignment="1">
      <alignment horizontal="left" vertical="center" wrapText="1"/>
    </xf>
    <xf numFmtId="0" fontId="46" fillId="34" borderId="11" xfId="44" applyFont="1" applyFill="1" applyBorder="1" applyAlignment="1">
      <alignment horizontal="left" vertical="center" wrapText="1"/>
    </xf>
    <xf numFmtId="0" fontId="45" fillId="34" borderId="11" xfId="44" applyFont="1" applyFill="1" applyBorder="1" applyAlignment="1">
      <alignment horizontal="center" vertical="center" wrapText="1"/>
    </xf>
    <xf numFmtId="0" fontId="44" fillId="34" borderId="11" xfId="44" applyFont="1" applyFill="1" applyBorder="1" applyAlignment="1">
      <alignment horizontal="center" vertical="center" wrapText="1"/>
    </xf>
    <xf numFmtId="164" fontId="43" fillId="34" borderId="11" xfId="44" applyNumberFormat="1" applyFont="1" applyFill="1" applyBorder="1" applyAlignment="1">
      <alignment horizontal="right" vertical="center" wrapText="1"/>
    </xf>
    <xf numFmtId="0" fontId="44" fillId="34" borderId="0" xfId="44" applyFont="1" applyFill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vertical="top"/>
    </xf>
    <xf numFmtId="0" fontId="18" fillId="0" borderId="11" xfId="0" applyFont="1" applyBorder="1" applyAlignment="1">
      <alignment horizontal="center" vertical="top"/>
    </xf>
    <xf numFmtId="0" fontId="23" fillId="0" borderId="0" xfId="0" applyFont="1" applyAlignment="1">
      <alignment vertical="top"/>
    </xf>
    <xf numFmtId="0" fontId="33" fillId="0" borderId="0" xfId="44" applyFont="1"/>
    <xf numFmtId="0" fontId="26" fillId="34" borderId="32" xfId="44" applyFont="1" applyFill="1" applyBorder="1"/>
    <xf numFmtId="0" fontId="50" fillId="34" borderId="32" xfId="44" applyFont="1" applyFill="1" applyBorder="1" applyAlignment="1">
      <alignment horizontal="left" wrapText="1"/>
    </xf>
    <xf numFmtId="0" fontId="26" fillId="34" borderId="35" xfId="44" applyFont="1" applyFill="1" applyBorder="1"/>
    <xf numFmtId="164" fontId="36" fillId="34" borderId="33" xfId="44" applyNumberFormat="1" applyFont="1" applyFill="1" applyBorder="1"/>
    <xf numFmtId="164" fontId="36" fillId="34" borderId="34" xfId="44" applyNumberFormat="1" applyFont="1" applyFill="1" applyBorder="1"/>
    <xf numFmtId="0" fontId="21" fillId="34" borderId="11" xfId="0" applyFont="1" applyFill="1" applyBorder="1" applyAlignment="1">
      <alignment horizontal="center" vertical="top"/>
    </xf>
    <xf numFmtId="1" fontId="21" fillId="34" borderId="11" xfId="0" applyNumberFormat="1" applyFont="1" applyFill="1" applyBorder="1" applyAlignment="1">
      <alignment horizontal="center" vertical="top"/>
    </xf>
    <xf numFmtId="0" fontId="38" fillId="34" borderId="11" xfId="0" applyFont="1" applyFill="1" applyBorder="1" applyAlignment="1">
      <alignment horizontal="center" vertical="top"/>
    </xf>
    <xf numFmtId="0" fontId="21" fillId="34" borderId="11" xfId="0" applyFont="1" applyFill="1" applyBorder="1" applyAlignment="1">
      <alignment horizontal="left" vertical="top"/>
    </xf>
    <xf numFmtId="0" fontId="21" fillId="34" borderId="11" xfId="0" applyFont="1" applyFill="1" applyBorder="1" applyAlignment="1">
      <alignment horizontal="left" vertical="top" wrapText="1"/>
    </xf>
    <xf numFmtId="9" fontId="21" fillId="34" borderId="11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horizontal="center" vertical="top"/>
    </xf>
    <xf numFmtId="0" fontId="18" fillId="34" borderId="11" xfId="0" applyFont="1" applyFill="1" applyBorder="1" applyAlignment="1">
      <alignment horizontal="left" vertical="top"/>
    </xf>
    <xf numFmtId="0" fontId="18" fillId="34" borderId="11" xfId="0" applyFont="1" applyFill="1" applyBorder="1" applyAlignment="1">
      <alignment vertical="top"/>
    </xf>
    <xf numFmtId="1" fontId="18" fillId="34" borderId="11" xfId="0" applyNumberFormat="1" applyFont="1" applyFill="1" applyBorder="1" applyAlignment="1">
      <alignment horizontal="center" vertical="top"/>
    </xf>
    <xf numFmtId="1" fontId="21" fillId="0" borderId="11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 wrapText="1"/>
    </xf>
    <xf numFmtId="1" fontId="21" fillId="35" borderId="11" xfId="0" applyNumberFormat="1" applyFont="1" applyFill="1" applyBorder="1" applyAlignment="1">
      <alignment horizontal="center" vertical="top"/>
    </xf>
    <xf numFmtId="0" fontId="21" fillId="35" borderId="11" xfId="0" applyFont="1" applyFill="1" applyBorder="1" applyAlignment="1">
      <alignment vertical="top"/>
    </xf>
    <xf numFmtId="0" fontId="21" fillId="0" borderId="11" xfId="0" applyFont="1" applyBorder="1" applyAlignment="1">
      <alignment vertical="top"/>
    </xf>
    <xf numFmtId="0" fontId="21" fillId="35" borderId="11" xfId="0" applyFont="1" applyFill="1" applyBorder="1" applyAlignment="1">
      <alignment vertical="top" wrapText="1"/>
    </xf>
    <xf numFmtId="0" fontId="18" fillId="35" borderId="11" xfId="0" applyFont="1" applyFill="1" applyBorder="1" applyAlignment="1">
      <alignment vertical="top"/>
    </xf>
    <xf numFmtId="0" fontId="18" fillId="35" borderId="11" xfId="0" applyFont="1" applyFill="1" applyBorder="1" applyAlignment="1">
      <alignment horizontal="center" vertical="top"/>
    </xf>
    <xf numFmtId="0" fontId="21" fillId="0" borderId="11" xfId="0" applyFont="1" applyBorder="1" applyAlignment="1">
      <alignment horizontal="center" vertical="top"/>
    </xf>
    <xf numFmtId="0" fontId="21" fillId="35" borderId="11" xfId="0" applyFont="1" applyFill="1" applyBorder="1" applyAlignment="1">
      <alignment horizontal="center" vertical="top"/>
    </xf>
    <xf numFmtId="1" fontId="52" fillId="0" borderId="11" xfId="0" applyNumberFormat="1" applyFont="1" applyBorder="1" applyAlignment="1">
      <alignment horizontal="center" vertical="top"/>
    </xf>
    <xf numFmtId="1" fontId="21" fillId="35" borderId="11" xfId="0" applyNumberFormat="1" applyFont="1" applyFill="1" applyBorder="1" applyAlignment="1">
      <alignment horizontal="center" vertical="top" wrapText="1"/>
    </xf>
    <xf numFmtId="0" fontId="21" fillId="35" borderId="11" xfId="0" applyFont="1" applyFill="1" applyBorder="1" applyAlignment="1">
      <alignment horizontal="center" vertical="top" wrapText="1"/>
    </xf>
    <xf numFmtId="1" fontId="18" fillId="35" borderId="11" xfId="0" applyNumberFormat="1" applyFont="1" applyFill="1" applyBorder="1" applyAlignment="1">
      <alignment horizontal="center" vertical="top"/>
    </xf>
    <xf numFmtId="0" fontId="21" fillId="35" borderId="11" xfId="0" applyFont="1" applyFill="1" applyBorder="1" applyAlignment="1">
      <alignment horizontal="left" vertical="top"/>
    </xf>
    <xf numFmtId="0" fontId="21" fillId="35" borderId="11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/>
    </xf>
    <xf numFmtId="9" fontId="21" fillId="0" borderId="11" xfId="0" applyNumberFormat="1" applyFont="1" applyBorder="1" applyAlignment="1">
      <alignment horizontal="left" vertical="top" wrapText="1"/>
    </xf>
    <xf numFmtId="9" fontId="21" fillId="35" borderId="11" xfId="0" applyNumberFormat="1" applyFont="1" applyFill="1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1" xfId="0" applyFont="1" applyBorder="1" applyAlignment="1">
      <alignment vertical="top" wrapText="1"/>
    </xf>
    <xf numFmtId="9" fontId="21" fillId="0" borderId="11" xfId="0" applyNumberFormat="1" applyFont="1" applyBorder="1" applyAlignment="1">
      <alignment vertical="top" wrapText="1"/>
    </xf>
    <xf numFmtId="9" fontId="21" fillId="35" borderId="11" xfId="0" applyNumberFormat="1" applyFont="1" applyFill="1" applyBorder="1" applyAlignment="1">
      <alignment horizontal="left" vertical="top"/>
    </xf>
    <xf numFmtId="0" fontId="38" fillId="35" borderId="11" xfId="0" applyFont="1" applyFill="1" applyBorder="1" applyAlignment="1">
      <alignment horizontal="left" vertical="top"/>
    </xf>
    <xf numFmtId="49" fontId="21" fillId="35" borderId="11" xfId="0" applyNumberFormat="1" applyFont="1" applyFill="1" applyBorder="1" applyAlignment="1">
      <alignment horizontal="left" vertical="top" wrapText="1"/>
    </xf>
    <xf numFmtId="49" fontId="21" fillId="0" borderId="11" xfId="0" applyNumberFormat="1" applyFont="1" applyBorder="1" applyAlignment="1">
      <alignment horizontal="left" vertical="top" wrapText="1"/>
    </xf>
    <xf numFmtId="0" fontId="18" fillId="35" borderId="11" xfId="0" applyFont="1" applyFill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35" borderId="11" xfId="0" applyFont="1" applyFill="1" applyBorder="1" applyAlignment="1">
      <alignment horizontal="left" vertical="top" wrapText="1"/>
    </xf>
    <xf numFmtId="0" fontId="38" fillId="35" borderId="11" xfId="0" applyFont="1" applyFill="1" applyBorder="1" applyAlignment="1">
      <alignment horizontal="center" vertical="top"/>
    </xf>
    <xf numFmtId="0" fontId="38" fillId="0" borderId="11" xfId="0" applyFont="1" applyBorder="1" applyAlignment="1">
      <alignment horizontal="center" vertical="top"/>
    </xf>
    <xf numFmtId="166" fontId="48" fillId="33" borderId="22" xfId="0" applyNumberFormat="1" applyFont="1" applyFill="1" applyBorder="1" applyAlignment="1">
      <alignment vertical="top"/>
    </xf>
    <xf numFmtId="166" fontId="48" fillId="33" borderId="23" xfId="0" applyNumberFormat="1" applyFont="1" applyFill="1" applyBorder="1" applyAlignment="1">
      <alignment vertical="top"/>
    </xf>
    <xf numFmtId="0" fontId="43" fillId="33" borderId="22" xfId="44" applyFont="1" applyFill="1" applyBorder="1"/>
    <xf numFmtId="0" fontId="43" fillId="33" borderId="23" xfId="44" applyFont="1" applyFill="1" applyBorder="1"/>
    <xf numFmtId="0" fontId="43" fillId="33" borderId="11" xfId="44" applyFont="1" applyFill="1" applyBorder="1"/>
    <xf numFmtId="0" fontId="21" fillId="36" borderId="11" xfId="0" applyFont="1" applyFill="1" applyBorder="1" applyAlignment="1">
      <alignment horizontal="left" vertical="top" wrapText="1"/>
    </xf>
    <xf numFmtId="0" fontId="21" fillId="36" borderId="11" xfId="0" applyFont="1" applyFill="1" applyBorder="1" applyAlignment="1">
      <alignment vertical="top" wrapText="1"/>
    </xf>
    <xf numFmtId="49" fontId="21" fillId="36" borderId="11" xfId="0" applyNumberFormat="1" applyFont="1" applyFill="1" applyBorder="1" applyAlignment="1">
      <alignment horizontal="left" vertical="top" wrapText="1"/>
    </xf>
    <xf numFmtId="0" fontId="20" fillId="34" borderId="0" xfId="0" applyFont="1" applyFill="1" applyAlignment="1">
      <alignment horizontal="left" vertical="top" wrapText="1"/>
    </xf>
    <xf numFmtId="0" fontId="20" fillId="34" borderId="0" xfId="0" applyFont="1" applyFill="1" applyAlignment="1">
      <alignment vertical="top" wrapText="1"/>
    </xf>
    <xf numFmtId="0" fontId="22" fillId="34" borderId="0" xfId="0" applyFont="1" applyFill="1" applyAlignment="1">
      <alignment vertical="top" wrapText="1"/>
    </xf>
    <xf numFmtId="0" fontId="23" fillId="34" borderId="0" xfId="0" applyFont="1" applyFill="1" applyAlignment="1">
      <alignment vertical="top" wrapText="1"/>
    </xf>
    <xf numFmtId="0" fontId="31" fillId="34" borderId="0" xfId="44" applyFont="1" applyFill="1" applyAlignment="1">
      <alignment wrapText="1"/>
    </xf>
    <xf numFmtId="0" fontId="16" fillId="34" borderId="15" xfId="44" applyFont="1" applyFill="1" applyBorder="1" applyAlignment="1">
      <alignment wrapText="1"/>
    </xf>
    <xf numFmtId="0" fontId="28" fillId="34" borderId="15" xfId="44" applyFont="1" applyFill="1" applyBorder="1" applyAlignment="1">
      <alignment horizontal="center" vertical="center" wrapText="1"/>
    </xf>
    <xf numFmtId="0" fontId="26" fillId="34" borderId="10" xfId="44" applyFont="1" applyFill="1" applyBorder="1" applyAlignment="1">
      <alignment horizontal="left" vertical="top" wrapText="1"/>
    </xf>
    <xf numFmtId="0" fontId="26" fillId="34" borderId="15" xfId="44" applyFont="1" applyFill="1" applyBorder="1" applyAlignment="1">
      <alignment wrapText="1"/>
    </xf>
    <xf numFmtId="0" fontId="26" fillId="34" borderId="10" xfId="44" applyFont="1" applyFill="1" applyBorder="1" applyAlignment="1">
      <alignment vertical="top" wrapText="1"/>
    </xf>
    <xf numFmtId="0" fontId="26" fillId="34" borderId="15" xfId="44" applyFont="1" applyFill="1" applyBorder="1" applyAlignment="1">
      <alignment vertical="top" wrapText="1"/>
    </xf>
    <xf numFmtId="0" fontId="26" fillId="34" borderId="10" xfId="42" applyFont="1" applyFill="1" applyBorder="1" applyAlignment="1">
      <alignment horizontal="left" vertical="top" wrapText="1"/>
    </xf>
    <xf numFmtId="14" fontId="14" fillId="34" borderId="0" xfId="42" applyNumberFormat="1" applyFont="1" applyFill="1" applyAlignment="1">
      <alignment wrapText="1"/>
    </xf>
    <xf numFmtId="0" fontId="0" fillId="34" borderId="0" xfId="44" applyFont="1" applyFill="1" applyAlignment="1">
      <alignment wrapText="1"/>
    </xf>
    <xf numFmtId="0" fontId="1" fillId="34" borderId="0" xfId="44" applyFill="1" applyAlignment="1">
      <alignment wrapText="1"/>
    </xf>
    <xf numFmtId="164" fontId="26" fillId="34" borderId="11" xfId="44" applyNumberFormat="1" applyFont="1" applyFill="1" applyBorder="1" applyAlignment="1">
      <alignment horizontal="left"/>
    </xf>
    <xf numFmtId="164" fontId="26" fillId="34" borderId="16" xfId="44" applyNumberFormat="1" applyFont="1" applyFill="1" applyBorder="1" applyAlignment="1">
      <alignment horizontal="left"/>
    </xf>
    <xf numFmtId="0" fontId="26" fillId="34" borderId="11" xfId="44" applyFont="1" applyFill="1" applyBorder="1" applyAlignment="1">
      <alignment horizontal="left" vertical="top" wrapText="1"/>
    </xf>
    <xf numFmtId="0" fontId="26" fillId="34" borderId="11" xfId="44" applyFont="1" applyFill="1" applyBorder="1" applyAlignment="1">
      <alignment horizontal="right" wrapText="1"/>
    </xf>
    <xf numFmtId="0" fontId="26" fillId="34" borderId="10" xfId="44" applyFont="1" applyFill="1" applyBorder="1" applyAlignment="1">
      <alignment horizontal="right" vertical="top" wrapText="1"/>
    </xf>
    <xf numFmtId="44" fontId="18" fillId="0" borderId="0" xfId="46" applyFont="1" applyAlignment="1">
      <alignment vertical="top"/>
    </xf>
    <xf numFmtId="44" fontId="18" fillId="0" borderId="11" xfId="46" applyFont="1" applyBorder="1" applyAlignment="1">
      <alignment vertical="top"/>
    </xf>
    <xf numFmtId="44" fontId="18" fillId="36" borderId="11" xfId="46" applyFont="1" applyFill="1" applyBorder="1" applyAlignment="1">
      <alignment vertical="top"/>
    </xf>
    <xf numFmtId="0" fontId="16" fillId="33" borderId="11" xfId="44" applyFont="1" applyFill="1" applyBorder="1"/>
    <xf numFmtId="0" fontId="33" fillId="34" borderId="11" xfId="44" applyFont="1" applyFill="1" applyBorder="1"/>
    <xf numFmtId="0" fontId="26" fillId="34" borderId="11" xfId="42" applyFont="1" applyFill="1" applyBorder="1" applyAlignment="1">
      <alignment horizontal="left" vertical="top" wrapText="1"/>
    </xf>
    <xf numFmtId="164" fontId="26" fillId="34" borderId="11" xfId="42" applyNumberFormat="1" applyFont="1" applyFill="1" applyBorder="1" applyAlignment="1">
      <alignment horizontal="left"/>
    </xf>
    <xf numFmtId="164" fontId="54" fillId="34" borderId="33" xfId="44" applyNumberFormat="1" applyFont="1" applyFill="1" applyBorder="1"/>
    <xf numFmtId="44" fontId="33" fillId="34" borderId="0" xfId="46" applyFont="1" applyFill="1"/>
    <xf numFmtId="44" fontId="33" fillId="0" borderId="0" xfId="46" applyFont="1"/>
    <xf numFmtId="44" fontId="35" fillId="33" borderId="10" xfId="46" applyFont="1" applyFill="1" applyBorder="1" applyAlignment="1">
      <alignment horizontal="center" wrapText="1"/>
    </xf>
    <xf numFmtId="44" fontId="35" fillId="33" borderId="13" xfId="46" applyFont="1" applyFill="1" applyBorder="1" applyAlignment="1">
      <alignment horizontal="center" wrapText="1"/>
    </xf>
    <xf numFmtId="44" fontId="36" fillId="34" borderId="27" xfId="46" applyFont="1" applyFill="1" applyBorder="1"/>
    <xf numFmtId="44" fontId="54" fillId="34" borderId="27" xfId="46" applyFont="1" applyFill="1" applyBorder="1"/>
    <xf numFmtId="44" fontId="35" fillId="33" borderId="23" xfId="46" applyFont="1" applyFill="1" applyBorder="1" applyAlignment="1">
      <alignment horizontal="center" wrapText="1"/>
    </xf>
    <xf numFmtId="44" fontId="26" fillId="34" borderId="26" xfId="46" applyFont="1" applyFill="1" applyBorder="1"/>
    <xf numFmtId="44" fontId="26" fillId="34" borderId="27" xfId="46" applyFont="1" applyFill="1" applyBorder="1"/>
    <xf numFmtId="44" fontId="26" fillId="34" borderId="33" xfId="46" applyFont="1" applyFill="1" applyBorder="1"/>
    <xf numFmtId="44" fontId="18" fillId="34" borderId="0" xfId="46" applyFont="1" applyFill="1" applyAlignment="1">
      <alignment horizontal="center" vertical="center"/>
    </xf>
    <xf numFmtId="0" fontId="18" fillId="34" borderId="0" xfId="46" applyNumberFormat="1" applyFont="1" applyFill="1" applyAlignment="1">
      <alignment horizontal="center" vertical="center"/>
    </xf>
    <xf numFmtId="0" fontId="18" fillId="34" borderId="20" xfId="0" applyFont="1" applyFill="1" applyBorder="1" applyAlignment="1">
      <alignment vertical="top"/>
    </xf>
    <xf numFmtId="0" fontId="20" fillId="34" borderId="17" xfId="0" applyFont="1" applyFill="1" applyBorder="1" applyAlignment="1">
      <alignment horizontal="center" vertical="top" wrapText="1"/>
    </xf>
    <xf numFmtId="0" fontId="20" fillId="34" borderId="17" xfId="0" applyFont="1" applyFill="1" applyBorder="1" applyAlignment="1">
      <alignment horizontal="center" vertical="top"/>
    </xf>
    <xf numFmtId="0" fontId="20" fillId="34" borderId="18" xfId="0" applyFont="1" applyFill="1" applyBorder="1" applyAlignment="1">
      <alignment horizontal="center" vertical="top" wrapText="1"/>
    </xf>
    <xf numFmtId="44" fontId="18" fillId="34" borderId="11" xfId="46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top"/>
    </xf>
    <xf numFmtId="0" fontId="18" fillId="34" borderId="11" xfId="0" applyFont="1" applyFill="1" applyBorder="1" applyAlignment="1">
      <alignment horizontal="left" vertical="top" wrapText="1"/>
    </xf>
    <xf numFmtId="0" fontId="21" fillId="34" borderId="18" xfId="0" applyFont="1" applyFill="1" applyBorder="1" applyAlignment="1">
      <alignment horizontal="center" vertical="top"/>
    </xf>
    <xf numFmtId="0" fontId="18" fillId="34" borderId="11" xfId="46" applyNumberFormat="1" applyFont="1" applyFill="1" applyBorder="1" applyAlignment="1">
      <alignment horizontal="center" vertical="center"/>
    </xf>
    <xf numFmtId="1" fontId="32" fillId="34" borderId="11" xfId="0" applyNumberFormat="1" applyFont="1" applyFill="1" applyBorder="1" applyAlignment="1">
      <alignment horizontal="center" vertical="top"/>
    </xf>
    <xf numFmtId="1" fontId="32" fillId="34" borderId="11" xfId="0" applyNumberFormat="1" applyFont="1" applyFill="1" applyBorder="1" applyAlignment="1">
      <alignment horizontal="left" vertical="top"/>
    </xf>
    <xf numFmtId="0" fontId="22" fillId="34" borderId="11" xfId="0" applyFont="1" applyFill="1" applyBorder="1" applyAlignment="1">
      <alignment vertical="top"/>
    </xf>
    <xf numFmtId="44" fontId="20" fillId="34" borderId="17" xfId="46" applyFont="1" applyFill="1" applyBorder="1" applyAlignment="1">
      <alignment horizontal="center" vertical="top" wrapText="1"/>
    </xf>
    <xf numFmtId="44" fontId="18" fillId="34" borderId="11" xfId="46" applyFont="1" applyFill="1" applyBorder="1" applyAlignment="1">
      <alignment vertical="top"/>
    </xf>
    <xf numFmtId="44" fontId="18" fillId="34" borderId="0" xfId="46" applyFont="1" applyFill="1" applyAlignment="1">
      <alignment vertical="top"/>
    </xf>
    <xf numFmtId="44" fontId="21" fillId="34" borderId="11" xfId="46" applyFont="1" applyFill="1" applyBorder="1" applyAlignment="1">
      <alignment horizontal="center" vertical="center"/>
    </xf>
    <xf numFmtId="0" fontId="21" fillId="34" borderId="11" xfId="46" applyNumberFormat="1" applyFont="1" applyFill="1" applyBorder="1" applyAlignment="1">
      <alignment horizontal="center" vertical="center"/>
    </xf>
    <xf numFmtId="166" fontId="48" fillId="37" borderId="11" xfId="0" applyNumberFormat="1" applyFont="1" applyFill="1" applyBorder="1" applyAlignment="1">
      <alignment vertical="top"/>
    </xf>
    <xf numFmtId="164" fontId="42" fillId="37" borderId="18" xfId="44" applyNumberFormat="1" applyFont="1" applyFill="1" applyBorder="1" applyAlignment="1">
      <alignment horizontal="right"/>
    </xf>
    <xf numFmtId="44" fontId="26" fillId="37" borderId="27" xfId="46" applyFont="1" applyFill="1" applyBorder="1"/>
    <xf numFmtId="164" fontId="26" fillId="37" borderId="27" xfId="44" applyNumberFormat="1" applyFont="1" applyFill="1" applyBorder="1"/>
    <xf numFmtId="164" fontId="26" fillId="37" borderId="34" xfId="44" applyNumberFormat="1" applyFont="1" applyFill="1" applyBorder="1"/>
    <xf numFmtId="44" fontId="30" fillId="37" borderId="11" xfId="46" applyFont="1" applyFill="1" applyBorder="1" applyAlignment="1">
      <alignment horizontal="right"/>
    </xf>
    <xf numFmtId="164" fontId="30" fillId="37" borderId="11" xfId="44" applyNumberFormat="1" applyFont="1" applyFill="1" applyBorder="1" applyAlignment="1">
      <alignment horizontal="right"/>
    </xf>
    <xf numFmtId="0" fontId="36" fillId="34" borderId="0" xfId="44" applyFont="1" applyFill="1" applyProtection="1">
      <protection locked="0"/>
    </xf>
    <xf numFmtId="1" fontId="40" fillId="33" borderId="11" xfId="0" applyNumberFormat="1" applyFont="1" applyFill="1" applyBorder="1" applyAlignment="1">
      <alignment horizontal="left" vertical="top"/>
    </xf>
    <xf numFmtId="0" fontId="18" fillId="33" borderId="11" xfId="0" applyFont="1" applyFill="1" applyBorder="1" applyAlignment="1">
      <alignment vertical="top"/>
    </xf>
    <xf numFmtId="166" fontId="40" fillId="37" borderId="11" xfId="0" applyNumberFormat="1" applyFont="1" applyFill="1" applyBorder="1" applyAlignment="1">
      <alignment vertical="top"/>
    </xf>
    <xf numFmtId="0" fontId="55" fillId="34" borderId="10" xfId="44" applyFont="1" applyFill="1" applyBorder="1" applyAlignment="1">
      <alignment horizontal="right" vertical="top" wrapText="1"/>
    </xf>
    <xf numFmtId="0" fontId="55" fillId="34" borderId="11" xfId="44" applyFont="1" applyFill="1" applyBorder="1"/>
    <xf numFmtId="164" fontId="55" fillId="34" borderId="11" xfId="44" applyNumberFormat="1" applyFont="1" applyFill="1" applyBorder="1" applyAlignment="1">
      <alignment horizontal="left"/>
    </xf>
    <xf numFmtId="0" fontId="1" fillId="34" borderId="0" xfId="44" applyFill="1" applyProtection="1">
      <protection locked="0"/>
    </xf>
    <xf numFmtId="0" fontId="1" fillId="34" borderId="0" xfId="44" applyFill="1" applyAlignment="1" applyProtection="1">
      <alignment wrapText="1"/>
      <protection locked="0"/>
    </xf>
    <xf numFmtId="0" fontId="29" fillId="34" borderId="0" xfId="44" applyFont="1" applyFill="1" applyAlignment="1" applyProtection="1">
      <alignment wrapText="1"/>
      <protection locked="0"/>
    </xf>
    <xf numFmtId="0" fontId="0" fillId="0" borderId="0" xfId="44" applyFont="1" applyAlignment="1" applyProtection="1">
      <alignment wrapText="1"/>
      <protection locked="0"/>
    </xf>
    <xf numFmtId="0" fontId="18" fillId="34" borderId="11" xfId="0" applyFont="1" applyFill="1" applyBorder="1" applyAlignment="1">
      <alignment horizontal="center" vertical="top" wrapText="1"/>
    </xf>
    <xf numFmtId="44" fontId="32" fillId="34" borderId="11" xfId="46" applyFont="1" applyFill="1" applyBorder="1" applyAlignment="1">
      <alignment vertical="top"/>
    </xf>
    <xf numFmtId="44" fontId="22" fillId="34" borderId="11" xfId="46" applyFont="1" applyFill="1" applyBorder="1" applyAlignment="1">
      <alignment horizontal="center" vertical="center"/>
    </xf>
    <xf numFmtId="0" fontId="22" fillId="34" borderId="11" xfId="46" applyNumberFormat="1" applyFont="1" applyFill="1" applyBorder="1" applyAlignment="1">
      <alignment horizontal="center" vertical="center"/>
    </xf>
    <xf numFmtId="44" fontId="38" fillId="37" borderId="11" xfId="46" applyFont="1" applyFill="1" applyBorder="1" applyAlignment="1" applyProtection="1">
      <alignment horizontal="left" vertical="top"/>
      <protection locked="0"/>
    </xf>
    <xf numFmtId="1" fontId="56" fillId="34" borderId="11" xfId="0" applyNumberFormat="1" applyFont="1" applyFill="1" applyBorder="1" applyAlignment="1">
      <alignment horizontal="center" vertical="top"/>
    </xf>
    <xf numFmtId="1" fontId="57" fillId="34" borderId="17" xfId="0" applyNumberFormat="1" applyFont="1" applyFill="1" applyBorder="1" applyAlignment="1">
      <alignment horizontal="center" vertical="top" wrapText="1"/>
    </xf>
    <xf numFmtId="166" fontId="38" fillId="37" borderId="11" xfId="0" applyNumberFormat="1" applyFont="1" applyFill="1" applyBorder="1" applyAlignment="1" applyProtection="1">
      <alignment horizontal="left" vertical="top"/>
      <protection locked="0"/>
    </xf>
    <xf numFmtId="2" fontId="42" fillId="37" borderId="11" xfId="44" applyNumberFormat="1" applyFont="1" applyFill="1" applyBorder="1" applyAlignment="1" applyProtection="1">
      <alignment horizontal="center" vertical="center" wrapText="1"/>
      <protection locked="0"/>
    </xf>
    <xf numFmtId="0" fontId="33" fillId="34" borderId="0" xfId="44" applyFont="1" applyFill="1" applyProtection="1">
      <protection locked="0"/>
    </xf>
    <xf numFmtId="49" fontId="47" fillId="34" borderId="12" xfId="44" applyNumberFormat="1" applyFont="1" applyFill="1" applyBorder="1" applyAlignment="1">
      <alignment horizontal="left" vertical="top" wrapText="1"/>
    </xf>
    <xf numFmtId="49" fontId="47" fillId="34" borderId="13" xfId="44" applyNumberFormat="1" applyFont="1" applyFill="1" applyBorder="1" applyAlignment="1">
      <alignment horizontal="left" vertical="top" wrapText="1"/>
    </xf>
    <xf numFmtId="49" fontId="47" fillId="34" borderId="14" xfId="44" applyNumberFormat="1" applyFont="1" applyFill="1" applyBorder="1" applyAlignment="1">
      <alignment horizontal="left" vertical="top" wrapText="1"/>
    </xf>
    <xf numFmtId="49" fontId="47" fillId="34" borderId="15" xfId="44" applyNumberFormat="1" applyFont="1" applyFill="1" applyBorder="1" applyAlignment="1">
      <alignment horizontal="left" vertical="top" wrapText="1"/>
    </xf>
    <xf numFmtId="49" fontId="47" fillId="34" borderId="0" xfId="44" applyNumberFormat="1" applyFont="1" applyFill="1" applyAlignment="1">
      <alignment horizontal="left" vertical="top" wrapText="1"/>
    </xf>
    <xf numFmtId="49" fontId="47" fillId="34" borderId="16" xfId="44" applyNumberFormat="1" applyFont="1" applyFill="1" applyBorder="1" applyAlignment="1">
      <alignment horizontal="left" vertical="top" wrapText="1"/>
    </xf>
    <xf numFmtId="0" fontId="27" fillId="33" borderId="12" xfId="44" applyFont="1" applyFill="1" applyBorder="1" applyAlignment="1">
      <alignment horizontal="center" vertical="center"/>
    </xf>
    <xf numFmtId="0" fontId="27" fillId="33" borderId="13" xfId="44" applyFont="1" applyFill="1" applyBorder="1" applyAlignment="1">
      <alignment horizontal="center" vertical="center"/>
    </xf>
    <xf numFmtId="0" fontId="27" fillId="33" borderId="14" xfId="44" applyFont="1" applyFill="1" applyBorder="1" applyAlignment="1">
      <alignment horizontal="center" vertical="center"/>
    </xf>
    <xf numFmtId="0" fontId="27" fillId="33" borderId="15" xfId="44" applyFont="1" applyFill="1" applyBorder="1" applyAlignment="1">
      <alignment horizontal="center" vertical="center"/>
    </xf>
    <xf numFmtId="0" fontId="27" fillId="33" borderId="0" xfId="44" applyFont="1" applyFill="1" applyAlignment="1">
      <alignment horizontal="center" vertical="center"/>
    </xf>
    <xf numFmtId="0" fontId="27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 wrapText="1"/>
    </xf>
    <xf numFmtId="0" fontId="16" fillId="35" borderId="17" xfId="44" applyFont="1" applyFill="1" applyBorder="1" applyAlignment="1">
      <alignment horizontal="left" vertical="top" wrapText="1"/>
    </xf>
    <xf numFmtId="0" fontId="16" fillId="35" borderId="18" xfId="44" applyFont="1" applyFill="1" applyBorder="1" applyAlignment="1">
      <alignment horizontal="left" vertical="top" wrapText="1"/>
    </xf>
    <xf numFmtId="0" fontId="39" fillId="0" borderId="11" xfId="0" applyFont="1" applyBorder="1" applyAlignment="1">
      <alignment vertical="top" wrapText="1"/>
    </xf>
    <xf numFmtId="1" fontId="40" fillId="33" borderId="11" xfId="0" applyNumberFormat="1" applyFont="1" applyFill="1" applyBorder="1" applyAlignment="1">
      <alignment horizontal="left" vertical="top"/>
    </xf>
    <xf numFmtId="0" fontId="41" fillId="0" borderId="11" xfId="0" applyFont="1" applyBorder="1" applyAlignment="1">
      <alignment horizontal="left" vertical="top"/>
    </xf>
    <xf numFmtId="1" fontId="18" fillId="0" borderId="11" xfId="0" applyNumberFormat="1" applyFont="1" applyBorder="1" applyAlignment="1">
      <alignment horizontal="center" vertical="top"/>
    </xf>
    <xf numFmtId="0" fontId="41" fillId="0" borderId="11" xfId="0" applyFont="1" applyBorder="1" applyAlignment="1">
      <alignment vertical="top"/>
    </xf>
    <xf numFmtId="0" fontId="40" fillId="0" borderId="11" xfId="0" applyFont="1" applyBorder="1" applyAlignment="1">
      <alignment vertical="top"/>
    </xf>
    <xf numFmtId="0" fontId="51" fillId="34" borderId="11" xfId="0" applyFont="1" applyFill="1" applyBorder="1" applyAlignment="1">
      <alignment horizontal="left" vertical="top" wrapText="1"/>
    </xf>
    <xf numFmtId="0" fontId="18" fillId="34" borderId="0" xfId="0" applyFont="1" applyFill="1" applyAlignment="1">
      <alignment vertical="top" wrapText="1"/>
    </xf>
    <xf numFmtId="0" fontId="18" fillId="34" borderId="20" xfId="0" applyFont="1" applyFill="1" applyBorder="1" applyAlignment="1">
      <alignment vertical="top" wrapText="1"/>
    </xf>
    <xf numFmtId="49" fontId="37" fillId="34" borderId="13" xfId="44" applyNumberFormat="1" applyFont="1" applyFill="1" applyBorder="1" applyAlignment="1">
      <alignment horizontal="left" vertical="top" wrapText="1"/>
    </xf>
    <xf numFmtId="49" fontId="37" fillId="34" borderId="14" xfId="44" applyNumberFormat="1" applyFont="1" applyFill="1" applyBorder="1" applyAlignment="1">
      <alignment horizontal="left" vertical="top" wrapText="1"/>
    </xf>
    <xf numFmtId="49" fontId="37" fillId="34" borderId="0" xfId="44" applyNumberFormat="1" applyFont="1" applyFill="1" applyAlignment="1">
      <alignment horizontal="left" vertical="top" wrapText="1"/>
    </xf>
    <xf numFmtId="49" fontId="37" fillId="34" borderId="16" xfId="44" applyNumberFormat="1" applyFont="1" applyFill="1" applyBorder="1" applyAlignment="1">
      <alignment horizontal="left" vertical="top" wrapText="1"/>
    </xf>
    <xf numFmtId="0" fontId="16" fillId="33" borderId="11" xfId="44" applyFont="1" applyFill="1" applyBorder="1"/>
    <xf numFmtId="164" fontId="35" fillId="37" borderId="11" xfId="44" applyNumberFormat="1" applyFont="1" applyFill="1" applyBorder="1" applyAlignment="1">
      <alignment horizontal="center"/>
    </xf>
    <xf numFmtId="0" fontId="35" fillId="37" borderId="11" xfId="44" applyFont="1" applyFill="1" applyBorder="1" applyAlignment="1">
      <alignment horizontal="center"/>
    </xf>
    <xf numFmtId="44" fontId="21" fillId="34" borderId="11" xfId="46" applyFont="1" applyFill="1" applyBorder="1" applyAlignment="1">
      <alignment horizontal="center" vertical="center"/>
    </xf>
    <xf numFmtId="44" fontId="18" fillId="34" borderId="11" xfId="46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top"/>
    </xf>
    <xf numFmtId="0" fontId="21" fillId="34" borderId="18" xfId="0" applyFont="1" applyFill="1" applyBorder="1" applyAlignment="1">
      <alignment horizontal="center" vertical="top"/>
    </xf>
    <xf numFmtId="0" fontId="21" fillId="34" borderId="11" xfId="46" applyNumberFormat="1" applyFont="1" applyFill="1" applyBorder="1" applyAlignment="1">
      <alignment horizontal="center" vertical="center"/>
    </xf>
    <xf numFmtId="0" fontId="41" fillId="34" borderId="16" xfId="0" applyFont="1" applyFill="1" applyBorder="1" applyAlignment="1">
      <alignment horizontal="left" vertical="top"/>
    </xf>
    <xf numFmtId="0" fontId="41" fillId="34" borderId="17" xfId="0" applyFont="1" applyFill="1" applyBorder="1" applyAlignment="1">
      <alignment horizontal="left" vertical="top"/>
    </xf>
    <xf numFmtId="0" fontId="41" fillId="34" borderId="15" xfId="0" applyFont="1" applyFill="1" applyBorder="1" applyAlignment="1">
      <alignment horizontal="left" vertical="top"/>
    </xf>
    <xf numFmtId="1" fontId="18" fillId="34" borderId="0" xfId="0" applyNumberFormat="1" applyFont="1" applyFill="1" applyAlignment="1">
      <alignment horizontal="center" vertical="top"/>
    </xf>
    <xf numFmtId="0" fontId="41" fillId="34" borderId="0" xfId="0" applyFont="1" applyFill="1" applyAlignment="1">
      <alignment vertical="top"/>
    </xf>
    <xf numFmtId="0" fontId="40" fillId="34" borderId="0" xfId="0" applyFont="1" applyFill="1" applyAlignment="1">
      <alignment vertical="top"/>
    </xf>
    <xf numFmtId="1" fontId="18" fillId="34" borderId="20" xfId="0" applyNumberFormat="1" applyFont="1" applyFill="1" applyBorder="1" applyAlignment="1">
      <alignment horizontal="center" vertical="top"/>
    </xf>
    <xf numFmtId="0" fontId="21" fillId="34" borderId="11" xfId="0" applyFont="1" applyFill="1" applyBorder="1" applyAlignment="1">
      <alignment horizontal="center" vertical="top"/>
    </xf>
    <xf numFmtId="0" fontId="39" fillId="0" borderId="13" xfId="0" applyFont="1" applyBorder="1" applyAlignment="1">
      <alignment horizontal="left" vertical="top" wrapText="1"/>
    </xf>
    <xf numFmtId="0" fontId="39" fillId="0" borderId="14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16" xfId="0" applyFont="1" applyBorder="1" applyAlignment="1">
      <alignment horizontal="left" vertical="top" wrapText="1"/>
    </xf>
    <xf numFmtId="0" fontId="39" fillId="0" borderId="20" xfId="0" applyFont="1" applyBorder="1" applyAlignment="1">
      <alignment horizontal="left" vertical="top" wrapText="1"/>
    </xf>
    <xf numFmtId="0" fontId="39" fillId="0" borderId="21" xfId="0" applyFont="1" applyBorder="1" applyAlignment="1">
      <alignment horizontal="left" vertical="top" wrapText="1"/>
    </xf>
    <xf numFmtId="1" fontId="32" fillId="34" borderId="11" xfId="0" applyNumberFormat="1" applyFont="1" applyFill="1" applyBorder="1" applyAlignment="1">
      <alignment horizontal="left" vertical="top"/>
    </xf>
    <xf numFmtId="0" fontId="18" fillId="34" borderId="10" xfId="0" applyFont="1" applyFill="1" applyBorder="1" applyAlignment="1">
      <alignment horizontal="center" vertical="top"/>
    </xf>
    <xf numFmtId="0" fontId="18" fillId="34" borderId="18" xfId="0" applyFont="1" applyFill="1" applyBorder="1" applyAlignment="1">
      <alignment horizontal="center" vertical="top"/>
    </xf>
    <xf numFmtId="0" fontId="18" fillId="34" borderId="11" xfId="46" applyNumberFormat="1" applyFont="1" applyFill="1" applyBorder="1" applyAlignment="1">
      <alignment horizontal="center" vertical="center"/>
    </xf>
    <xf numFmtId="166" fontId="48" fillId="37" borderId="11" xfId="0" applyNumberFormat="1" applyFont="1" applyFill="1" applyBorder="1" applyAlignment="1" applyProtection="1">
      <alignment horizontal="center" vertical="center"/>
      <protection locked="0"/>
    </xf>
    <xf numFmtId="166" fontId="48" fillId="37" borderId="11" xfId="0" applyNumberFormat="1" applyFont="1" applyFill="1" applyBorder="1" applyAlignment="1" applyProtection="1">
      <alignment horizontal="center" vertical="top"/>
      <protection locked="0"/>
    </xf>
    <xf numFmtId="166" fontId="26" fillId="37" borderId="26" xfId="44" applyNumberFormat="1" applyFont="1" applyFill="1" applyBorder="1" applyProtection="1">
      <protection locked="0"/>
    </xf>
    <xf numFmtId="166" fontId="26" fillId="37" borderId="27" xfId="44" applyNumberFormat="1" applyFont="1" applyFill="1" applyBorder="1" applyProtection="1">
      <protection locked="0"/>
    </xf>
  </cellXfs>
  <cellStyles count="47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" xfId="46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7"/>
  <sheetViews>
    <sheetView view="pageBreakPreview" topLeftCell="A7" zoomScaleNormal="80" zoomScaleSheetLayoutView="100" workbookViewId="0">
      <selection activeCell="A43" sqref="A43"/>
    </sheetView>
  </sheetViews>
  <sheetFormatPr defaultColWidth="9.140625" defaultRowHeight="15" x14ac:dyDescent="0.25"/>
  <cols>
    <col min="1" max="1" width="25" style="181" customWidth="1"/>
    <col min="2" max="2" width="24" style="15" customWidth="1"/>
    <col min="3" max="3" width="29.42578125" style="15" customWidth="1"/>
    <col min="4" max="4" width="9.140625" style="15"/>
    <col min="5" max="5" width="12.28515625" style="15" bestFit="1" customWidth="1"/>
    <col min="6" max="16384" width="9.140625" style="15"/>
  </cols>
  <sheetData>
    <row r="1" spans="1:3" ht="12" customHeight="1" x14ac:dyDescent="0.25">
      <c r="A1" s="167" t="s">
        <v>71</v>
      </c>
    </row>
    <row r="2" spans="1:3" x14ac:dyDescent="0.25">
      <c r="A2" s="168"/>
    </row>
    <row r="3" spans="1:3" x14ac:dyDescent="0.25">
      <c r="A3" s="169" t="s">
        <v>125</v>
      </c>
    </row>
    <row r="4" spans="1:3" x14ac:dyDescent="0.25">
      <c r="A4" s="170" t="s">
        <v>126</v>
      </c>
    </row>
    <row r="5" spans="1:3" x14ac:dyDescent="0.25">
      <c r="A5" s="171"/>
    </row>
    <row r="7" spans="1:3" x14ac:dyDescent="0.25">
      <c r="A7" s="258" t="s">
        <v>10</v>
      </c>
      <c r="B7" s="259"/>
      <c r="C7" s="260"/>
    </row>
    <row r="8" spans="1:3" x14ac:dyDescent="0.25">
      <c r="A8" s="261"/>
      <c r="B8" s="262"/>
      <c r="C8" s="263"/>
    </row>
    <row r="9" spans="1:3" ht="7.5" customHeight="1" x14ac:dyDescent="0.25">
      <c r="A9" s="172"/>
      <c r="C9" s="16"/>
    </row>
    <row r="10" spans="1:3" x14ac:dyDescent="0.25">
      <c r="A10" s="173" t="s">
        <v>11</v>
      </c>
      <c r="B10" s="17"/>
      <c r="C10" s="18" t="s">
        <v>12</v>
      </c>
    </row>
    <row r="11" spans="1:3" ht="6" customHeight="1" x14ac:dyDescent="0.25">
      <c r="A11" s="172"/>
      <c r="C11" s="16"/>
    </row>
    <row r="12" spans="1:3" x14ac:dyDescent="0.25">
      <c r="A12" s="174"/>
      <c r="B12" s="19"/>
      <c r="C12" s="20"/>
    </row>
    <row r="13" spans="1:3" x14ac:dyDescent="0.25">
      <c r="A13" s="175"/>
      <c r="B13" s="22"/>
      <c r="C13" s="23"/>
    </row>
    <row r="14" spans="1:3" x14ac:dyDescent="0.25">
      <c r="A14" s="184" t="s">
        <v>14</v>
      </c>
      <c r="B14" s="19" t="s">
        <v>13</v>
      </c>
      <c r="C14" s="20">
        <f>'SO2'!N402</f>
        <v>0</v>
      </c>
    </row>
    <row r="15" spans="1:3" x14ac:dyDescent="0.25">
      <c r="A15" s="185" t="s">
        <v>127</v>
      </c>
      <c r="B15" s="19" t="s">
        <v>13</v>
      </c>
      <c r="C15" s="183">
        <f>'SO2'!O402</f>
        <v>0</v>
      </c>
    </row>
    <row r="16" spans="1:3" x14ac:dyDescent="0.25">
      <c r="A16" s="176" t="s">
        <v>15</v>
      </c>
      <c r="B16" s="19" t="s">
        <v>13</v>
      </c>
      <c r="C16" s="20">
        <f>'SO3'!G16</f>
        <v>0</v>
      </c>
    </row>
    <row r="17" spans="1:5" x14ac:dyDescent="0.25">
      <c r="A17" s="177"/>
      <c r="B17" s="22"/>
      <c r="C17" s="23"/>
    </row>
    <row r="18" spans="1:5" x14ac:dyDescent="0.25">
      <c r="A18" s="174" t="s">
        <v>35</v>
      </c>
      <c r="B18" s="19" t="s">
        <v>13</v>
      </c>
      <c r="C18" s="20">
        <f>'SO4'!I17</f>
        <v>0</v>
      </c>
    </row>
    <row r="19" spans="1:5" x14ac:dyDescent="0.25">
      <c r="A19" s="177"/>
      <c r="B19" s="22"/>
      <c r="C19" s="23"/>
    </row>
    <row r="20" spans="1:5" x14ac:dyDescent="0.25">
      <c r="A20" s="178" t="s">
        <v>64</v>
      </c>
      <c r="B20" s="13" t="s">
        <v>13</v>
      </c>
      <c r="C20" s="193">
        <f>'SO5'!E42</f>
        <v>0</v>
      </c>
    </row>
    <row r="21" spans="1:5" x14ac:dyDescent="0.25">
      <c r="A21" s="178" t="s">
        <v>65</v>
      </c>
      <c r="B21" s="13" t="s">
        <v>13</v>
      </c>
      <c r="C21" s="193">
        <f>'SO5'!F42</f>
        <v>0</v>
      </c>
    </row>
    <row r="22" spans="1:5" ht="24" x14ac:dyDescent="0.25">
      <c r="A22" s="178" t="s">
        <v>66</v>
      </c>
      <c r="B22" s="13" t="s">
        <v>13</v>
      </c>
      <c r="C22" s="193">
        <f>'SO5'!G42</f>
        <v>0</v>
      </c>
    </row>
    <row r="23" spans="1:5" ht="26.25" customHeight="1" x14ac:dyDescent="0.25">
      <c r="A23" s="192" t="s">
        <v>128</v>
      </c>
      <c r="B23" s="13" t="s">
        <v>13</v>
      </c>
      <c r="C23" s="14">
        <f>SUM(C20:C22)</f>
        <v>0</v>
      </c>
    </row>
    <row r="24" spans="1:5" ht="26.25" customHeight="1" x14ac:dyDescent="0.25">
      <c r="A24" s="192"/>
      <c r="B24" s="13"/>
      <c r="C24" s="14"/>
    </row>
    <row r="25" spans="1:5" ht="24" x14ac:dyDescent="0.25">
      <c r="A25" s="186" t="s">
        <v>135</v>
      </c>
      <c r="B25" s="19" t="s">
        <v>13</v>
      </c>
      <c r="C25" s="182">
        <f>'SO6'!M105</f>
        <v>0</v>
      </c>
    </row>
    <row r="26" spans="1:5" ht="24" x14ac:dyDescent="0.25">
      <c r="A26" s="235" t="s">
        <v>136</v>
      </c>
      <c r="B26" s="236" t="s">
        <v>13</v>
      </c>
      <c r="C26" s="237">
        <f>'SO6'!M106</f>
        <v>0</v>
      </c>
    </row>
    <row r="27" spans="1:5" ht="24" x14ac:dyDescent="0.25">
      <c r="A27" s="174" t="s">
        <v>137</v>
      </c>
      <c r="B27" s="19" t="s">
        <v>13</v>
      </c>
      <c r="C27" s="24">
        <f>SUM(C25:C26)</f>
        <v>0</v>
      </c>
    </row>
    <row r="28" spans="1:5" x14ac:dyDescent="0.25">
      <c r="A28" s="174"/>
      <c r="B28" s="19"/>
      <c r="C28" s="24"/>
    </row>
    <row r="29" spans="1:5" x14ac:dyDescent="0.25">
      <c r="A29" s="264" t="s">
        <v>39</v>
      </c>
      <c r="B29" s="25" t="s">
        <v>16</v>
      </c>
      <c r="C29" s="26">
        <f>C14+C16+C18+C23+C27</f>
        <v>0</v>
      </c>
      <c r="E29" s="27"/>
    </row>
    <row r="30" spans="1:5" x14ac:dyDescent="0.25">
      <c r="A30" s="265"/>
      <c r="B30" s="25"/>
      <c r="C30" s="26"/>
      <c r="E30" s="27"/>
    </row>
    <row r="31" spans="1:5" x14ac:dyDescent="0.25">
      <c r="A31" s="265"/>
      <c r="B31" s="25" t="s">
        <v>33</v>
      </c>
      <c r="C31" s="26">
        <f>C29*0.21</f>
        <v>0</v>
      </c>
      <c r="E31" s="27"/>
    </row>
    <row r="32" spans="1:5" x14ac:dyDescent="0.25">
      <c r="A32" s="266"/>
      <c r="B32" s="25" t="s">
        <v>17</v>
      </c>
      <c r="C32" s="26">
        <f>C29*1.21</f>
        <v>0</v>
      </c>
      <c r="E32" s="27"/>
    </row>
    <row r="41" spans="1:2" x14ac:dyDescent="0.25">
      <c r="B41" s="238"/>
    </row>
    <row r="43" spans="1:2" x14ac:dyDescent="0.25">
      <c r="A43" s="239"/>
      <c r="B43" s="238"/>
    </row>
    <row r="44" spans="1:2" x14ac:dyDescent="0.25">
      <c r="A44" s="240" t="s">
        <v>18</v>
      </c>
      <c r="B44" s="238"/>
    </row>
    <row r="45" spans="1:2" x14ac:dyDescent="0.25">
      <c r="A45" s="241"/>
      <c r="B45" s="238"/>
    </row>
    <row r="46" spans="1:2" x14ac:dyDescent="0.25">
      <c r="A46" s="179"/>
    </row>
    <row r="47" spans="1:2" x14ac:dyDescent="0.25">
      <c r="A47" s="180"/>
    </row>
  </sheetData>
  <sheetProtection algorithmName="SHA-512" hashValue="ABkgQhOl6sqJK7GwWE9f/SyYv4HKlhaw9MQ/M0Q4GI422LA6WXtO+v9jLGP8oRetWbf7SC0puIws+7ThZ393vw==" saltValue="4Se9OYDs9QlAjUBe9KQT4g==" spinCount="100000" sheet="1" objects="1" scenarios="1" selectLockedCells="1"/>
  <mergeCells count="2">
    <mergeCell ref="A7:C8"/>
    <mergeCell ref="A29:A32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402"/>
  <sheetViews>
    <sheetView view="pageBreakPreview" topLeftCell="A8" zoomScaleNormal="70" zoomScaleSheetLayoutView="100" workbookViewId="0">
      <pane xSplit="1" topLeftCell="B1" activePane="topRight" state="frozen"/>
      <selection activeCell="A10" sqref="A10"/>
      <selection pane="topRight" activeCell="N14" sqref="N14"/>
    </sheetView>
  </sheetViews>
  <sheetFormatPr defaultColWidth="9.140625" defaultRowHeight="12" x14ac:dyDescent="0.25"/>
  <cols>
    <col min="1" max="1" width="6.5703125" style="2" customWidth="1"/>
    <col min="2" max="2" width="5.5703125" style="3" customWidth="1"/>
    <col min="3" max="3" width="17" style="1" customWidth="1"/>
    <col min="4" max="4" width="11.28515625" style="43" bestFit="1" customWidth="1"/>
    <col min="5" max="5" width="10.42578125" style="2" bestFit="1" customWidth="1"/>
    <col min="6" max="6" width="10.42578125" style="2" customWidth="1"/>
    <col min="7" max="7" width="10.85546875" style="1" customWidth="1"/>
    <col min="8" max="8" width="9.140625" style="1" customWidth="1"/>
    <col min="9" max="9" width="10.140625" style="1" customWidth="1"/>
    <col min="10" max="10" width="7.85546875" style="1" customWidth="1"/>
    <col min="11" max="11" width="9.140625" style="1"/>
    <col min="12" max="12" width="30.5703125" style="1" customWidth="1"/>
    <col min="13" max="13" width="44.5703125" style="1" customWidth="1"/>
    <col min="14" max="14" width="23.28515625" style="1" customWidth="1"/>
    <col min="15" max="15" width="19.28515625" style="187" customWidth="1"/>
    <col min="16" max="16384" width="9.140625" style="1"/>
  </cols>
  <sheetData>
    <row r="1" spans="1:15" ht="16.5" customHeight="1" x14ac:dyDescent="0.25">
      <c r="A1" s="110"/>
      <c r="B1" s="269" t="s">
        <v>72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188"/>
    </row>
    <row r="2" spans="1:15" ht="12" customHeight="1" x14ac:dyDescent="0.25">
      <c r="A2" s="11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188"/>
    </row>
    <row r="3" spans="1:15" ht="19.5" customHeight="1" x14ac:dyDescent="0.25">
      <c r="A3" s="110"/>
      <c r="B3" s="271" t="s">
        <v>125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188"/>
    </row>
    <row r="4" spans="1:15" ht="16.5" customHeight="1" x14ac:dyDescent="0.25">
      <c r="A4" s="110"/>
      <c r="B4" s="272" t="s">
        <v>126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188"/>
    </row>
    <row r="5" spans="1:15" ht="17.25" customHeight="1" x14ac:dyDescent="0.25">
      <c r="A5" s="110"/>
      <c r="B5" s="272" t="s">
        <v>34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188"/>
    </row>
    <row r="6" spans="1:15" ht="12" customHeight="1" x14ac:dyDescent="0.25">
      <c r="A6" s="11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188"/>
    </row>
    <row r="7" spans="1:15" ht="36" x14ac:dyDescent="0.25">
      <c r="A7" s="52" t="s">
        <v>36</v>
      </c>
      <c r="B7" s="93" t="s">
        <v>0</v>
      </c>
      <c r="C7" s="52" t="s">
        <v>4</v>
      </c>
      <c r="D7" s="52" t="s">
        <v>1</v>
      </c>
      <c r="E7" s="52" t="s">
        <v>85</v>
      </c>
      <c r="F7" s="93" t="s">
        <v>6</v>
      </c>
      <c r="G7" s="52" t="s">
        <v>3</v>
      </c>
      <c r="H7" s="52" t="s">
        <v>9</v>
      </c>
      <c r="I7" s="52" t="s">
        <v>7</v>
      </c>
      <c r="J7" s="52" t="s">
        <v>8</v>
      </c>
      <c r="K7" s="52" t="s">
        <v>2</v>
      </c>
      <c r="L7" s="52" t="s">
        <v>5</v>
      </c>
      <c r="M7" s="52" t="s">
        <v>41</v>
      </c>
      <c r="N7" s="52" t="s">
        <v>19</v>
      </c>
      <c r="O7" s="188" t="s">
        <v>138</v>
      </c>
    </row>
    <row r="8" spans="1:15" x14ac:dyDescent="0.25">
      <c r="A8" s="118">
        <v>1</v>
      </c>
      <c r="B8" s="130">
        <v>1</v>
      </c>
      <c r="C8" s="131" t="s">
        <v>82</v>
      </c>
      <c r="D8" s="130">
        <v>170</v>
      </c>
      <c r="E8" s="130"/>
      <c r="F8" s="130">
        <v>54</v>
      </c>
      <c r="G8" s="130">
        <v>16</v>
      </c>
      <c r="H8" s="130">
        <v>2</v>
      </c>
      <c r="I8" s="130">
        <v>10</v>
      </c>
      <c r="J8" s="157">
        <v>160</v>
      </c>
      <c r="K8" s="137" t="s">
        <v>86</v>
      </c>
      <c r="L8" s="142" t="s">
        <v>87</v>
      </c>
      <c r="M8" s="133"/>
      <c r="N8" s="249"/>
      <c r="O8" s="188"/>
    </row>
    <row r="9" spans="1:15" x14ac:dyDescent="0.25">
      <c r="A9" s="118">
        <v>1</v>
      </c>
      <c r="B9" s="130">
        <v>1</v>
      </c>
      <c r="C9" s="131" t="s">
        <v>82</v>
      </c>
      <c r="D9" s="130">
        <v>170</v>
      </c>
      <c r="E9" s="130"/>
      <c r="F9" s="130">
        <v>54</v>
      </c>
      <c r="G9" s="130">
        <v>16</v>
      </c>
      <c r="H9" s="130">
        <v>2</v>
      </c>
      <c r="I9" s="130">
        <v>10</v>
      </c>
      <c r="J9" s="157">
        <v>160</v>
      </c>
      <c r="K9" s="137" t="s">
        <v>88</v>
      </c>
      <c r="L9" s="143" t="s">
        <v>89</v>
      </c>
      <c r="M9" s="133" t="s">
        <v>90</v>
      </c>
      <c r="N9" s="249"/>
      <c r="O9" s="188"/>
    </row>
    <row r="10" spans="1:15" x14ac:dyDescent="0.25">
      <c r="A10" s="118">
        <v>1</v>
      </c>
      <c r="B10" s="130">
        <v>1</v>
      </c>
      <c r="C10" s="131" t="s">
        <v>82</v>
      </c>
      <c r="D10" s="130">
        <v>170</v>
      </c>
      <c r="E10" s="130"/>
      <c r="F10" s="130">
        <v>54</v>
      </c>
      <c r="G10" s="130">
        <v>16</v>
      </c>
      <c r="H10" s="130">
        <v>2</v>
      </c>
      <c r="I10" s="130">
        <v>10</v>
      </c>
      <c r="J10" s="157">
        <v>160</v>
      </c>
      <c r="K10" s="137" t="s">
        <v>91</v>
      </c>
      <c r="L10" s="142" t="s">
        <v>92</v>
      </c>
      <c r="M10" s="133"/>
      <c r="N10" s="249"/>
      <c r="O10" s="188"/>
    </row>
    <row r="11" spans="1:15" x14ac:dyDescent="0.25">
      <c r="A11" s="136">
        <v>2</v>
      </c>
      <c r="B11" s="128">
        <v>3</v>
      </c>
      <c r="C11" s="132" t="s">
        <v>59</v>
      </c>
      <c r="D11" s="128">
        <v>154</v>
      </c>
      <c r="E11" s="128"/>
      <c r="F11" s="128">
        <v>49</v>
      </c>
      <c r="G11" s="128">
        <v>17</v>
      </c>
      <c r="H11" s="128">
        <v>7</v>
      </c>
      <c r="I11" s="128">
        <v>8</v>
      </c>
      <c r="J11" s="158">
        <v>136</v>
      </c>
      <c r="K11" s="136" t="s">
        <v>86</v>
      </c>
      <c r="L11" s="147" t="s">
        <v>87</v>
      </c>
      <c r="M11" s="148"/>
      <c r="N11" s="249"/>
      <c r="O11" s="188"/>
    </row>
    <row r="12" spans="1:15" x14ac:dyDescent="0.25">
      <c r="A12" s="118">
        <v>3</v>
      </c>
      <c r="B12" s="128">
        <v>4</v>
      </c>
      <c r="C12" s="132" t="s">
        <v>63</v>
      </c>
      <c r="D12" s="128">
        <v>160</v>
      </c>
      <c r="E12" s="128"/>
      <c r="F12" s="128">
        <v>51</v>
      </c>
      <c r="G12" s="136">
        <v>21</v>
      </c>
      <c r="H12" s="136">
        <v>8</v>
      </c>
      <c r="I12" s="136">
        <v>8</v>
      </c>
      <c r="J12" s="158">
        <v>168</v>
      </c>
      <c r="K12" s="136" t="s">
        <v>86</v>
      </c>
      <c r="L12" s="144" t="s">
        <v>87</v>
      </c>
      <c r="M12" s="145"/>
      <c r="N12" s="249"/>
      <c r="O12" s="188"/>
    </row>
    <row r="13" spans="1:15" x14ac:dyDescent="0.25">
      <c r="A13" s="118">
        <v>4</v>
      </c>
      <c r="B13" s="130">
        <v>5</v>
      </c>
      <c r="C13" s="131" t="s">
        <v>82</v>
      </c>
      <c r="D13" s="130">
        <v>170</v>
      </c>
      <c r="E13" s="130"/>
      <c r="F13" s="130">
        <v>54</v>
      </c>
      <c r="G13" s="137">
        <v>13</v>
      </c>
      <c r="H13" s="137">
        <v>2</v>
      </c>
      <c r="I13" s="137">
        <v>10</v>
      </c>
      <c r="J13" s="157">
        <v>130</v>
      </c>
      <c r="K13" s="137" t="s">
        <v>86</v>
      </c>
      <c r="L13" s="142" t="s">
        <v>87</v>
      </c>
      <c r="M13" s="146"/>
      <c r="N13" s="249"/>
      <c r="O13" s="188"/>
    </row>
    <row r="14" spans="1:15" x14ac:dyDescent="0.25">
      <c r="A14" s="118">
        <v>4</v>
      </c>
      <c r="B14" s="130">
        <v>5</v>
      </c>
      <c r="C14" s="131" t="s">
        <v>82</v>
      </c>
      <c r="D14" s="130">
        <v>170</v>
      </c>
      <c r="E14" s="130"/>
      <c r="F14" s="130">
        <v>54</v>
      </c>
      <c r="G14" s="137">
        <v>13</v>
      </c>
      <c r="H14" s="137">
        <v>2</v>
      </c>
      <c r="I14" s="137">
        <v>10</v>
      </c>
      <c r="J14" s="157">
        <v>130</v>
      </c>
      <c r="K14" s="137" t="s">
        <v>91</v>
      </c>
      <c r="L14" s="142" t="s">
        <v>92</v>
      </c>
      <c r="M14" s="146"/>
      <c r="N14" s="249"/>
      <c r="O14" s="188"/>
    </row>
    <row r="15" spans="1:15" x14ac:dyDescent="0.25">
      <c r="A15" s="118">
        <v>5</v>
      </c>
      <c r="B15" s="130">
        <v>6</v>
      </c>
      <c r="C15" s="131" t="s">
        <v>82</v>
      </c>
      <c r="D15" s="130">
        <v>207</v>
      </c>
      <c r="E15" s="130"/>
      <c r="F15" s="130">
        <v>66</v>
      </c>
      <c r="G15" s="137">
        <v>16</v>
      </c>
      <c r="H15" s="137">
        <v>1</v>
      </c>
      <c r="I15" s="137">
        <v>8</v>
      </c>
      <c r="J15" s="157">
        <v>128</v>
      </c>
      <c r="K15" s="137" t="s">
        <v>86</v>
      </c>
      <c r="L15" s="143" t="s">
        <v>87</v>
      </c>
      <c r="M15" s="146"/>
      <c r="N15" s="249"/>
      <c r="O15" s="188"/>
    </row>
    <row r="16" spans="1:15" x14ac:dyDescent="0.25">
      <c r="A16" s="118">
        <v>5</v>
      </c>
      <c r="B16" s="130">
        <v>6</v>
      </c>
      <c r="C16" s="131" t="s">
        <v>82</v>
      </c>
      <c r="D16" s="130">
        <v>207</v>
      </c>
      <c r="E16" s="130"/>
      <c r="F16" s="130">
        <v>66</v>
      </c>
      <c r="G16" s="137">
        <v>16</v>
      </c>
      <c r="H16" s="137">
        <v>1</v>
      </c>
      <c r="I16" s="137">
        <v>8</v>
      </c>
      <c r="J16" s="157">
        <v>128</v>
      </c>
      <c r="K16" s="137" t="s">
        <v>91</v>
      </c>
      <c r="L16" s="142" t="s">
        <v>92</v>
      </c>
      <c r="M16" s="146"/>
      <c r="N16" s="249"/>
      <c r="O16" s="188"/>
    </row>
    <row r="17" spans="1:15" x14ac:dyDescent="0.25">
      <c r="A17" s="118">
        <v>6</v>
      </c>
      <c r="B17" s="130">
        <v>7</v>
      </c>
      <c r="C17" s="131" t="s">
        <v>82</v>
      </c>
      <c r="D17" s="130">
        <v>251</v>
      </c>
      <c r="E17" s="130"/>
      <c r="F17" s="130">
        <v>80</v>
      </c>
      <c r="G17" s="137">
        <v>16</v>
      </c>
      <c r="H17" s="137">
        <v>3</v>
      </c>
      <c r="I17" s="137">
        <v>12</v>
      </c>
      <c r="J17" s="157">
        <v>192</v>
      </c>
      <c r="K17" s="137" t="s">
        <v>86</v>
      </c>
      <c r="L17" s="142" t="s">
        <v>87</v>
      </c>
      <c r="M17" s="133"/>
      <c r="N17" s="249"/>
      <c r="O17" s="188"/>
    </row>
    <row r="18" spans="1:15" x14ac:dyDescent="0.25">
      <c r="A18" s="118">
        <v>6</v>
      </c>
      <c r="B18" s="130">
        <v>7</v>
      </c>
      <c r="C18" s="131" t="s">
        <v>82</v>
      </c>
      <c r="D18" s="130">
        <v>251</v>
      </c>
      <c r="E18" s="130"/>
      <c r="F18" s="130">
        <v>80</v>
      </c>
      <c r="G18" s="137">
        <v>16</v>
      </c>
      <c r="H18" s="137">
        <v>3</v>
      </c>
      <c r="I18" s="137">
        <v>12</v>
      </c>
      <c r="J18" s="157">
        <v>192</v>
      </c>
      <c r="K18" s="137" t="s">
        <v>91</v>
      </c>
      <c r="L18" s="142" t="s">
        <v>92</v>
      </c>
      <c r="M18" s="133"/>
      <c r="N18" s="249"/>
      <c r="O18" s="188"/>
    </row>
    <row r="19" spans="1:15" x14ac:dyDescent="0.25">
      <c r="A19" s="118">
        <v>7</v>
      </c>
      <c r="B19" s="128">
        <v>8</v>
      </c>
      <c r="C19" s="132" t="s">
        <v>63</v>
      </c>
      <c r="D19" s="128">
        <v>129</v>
      </c>
      <c r="E19" s="128"/>
      <c r="F19" s="128">
        <v>41</v>
      </c>
      <c r="G19" s="136">
        <v>15</v>
      </c>
      <c r="H19" s="136">
        <v>4</v>
      </c>
      <c r="I19" s="136">
        <v>9</v>
      </c>
      <c r="J19" s="158">
        <v>135</v>
      </c>
      <c r="K19" s="136" t="s">
        <v>86</v>
      </c>
      <c r="L19" s="147" t="s">
        <v>87</v>
      </c>
      <c r="M19" s="148"/>
      <c r="N19" s="249"/>
      <c r="O19" s="188"/>
    </row>
    <row r="20" spans="1:15" x14ac:dyDescent="0.25">
      <c r="A20" s="118">
        <v>8</v>
      </c>
      <c r="B20" s="130">
        <v>9</v>
      </c>
      <c r="C20" s="131" t="s">
        <v>63</v>
      </c>
      <c r="D20" s="130">
        <v>135</v>
      </c>
      <c r="E20" s="130"/>
      <c r="F20" s="130">
        <v>43</v>
      </c>
      <c r="G20" s="137">
        <v>14</v>
      </c>
      <c r="H20" s="137">
        <v>3</v>
      </c>
      <c r="I20" s="137">
        <v>10</v>
      </c>
      <c r="J20" s="157">
        <v>140</v>
      </c>
      <c r="K20" s="137" t="s">
        <v>86</v>
      </c>
      <c r="L20" s="143" t="s">
        <v>87</v>
      </c>
      <c r="M20" s="133"/>
      <c r="N20" s="249"/>
      <c r="O20" s="188"/>
    </row>
    <row r="21" spans="1:15" x14ac:dyDescent="0.25">
      <c r="A21" s="118">
        <v>8</v>
      </c>
      <c r="B21" s="130">
        <v>9</v>
      </c>
      <c r="C21" s="131" t="s">
        <v>63</v>
      </c>
      <c r="D21" s="130">
        <v>135</v>
      </c>
      <c r="E21" s="130"/>
      <c r="F21" s="130">
        <v>43</v>
      </c>
      <c r="G21" s="137">
        <v>14</v>
      </c>
      <c r="H21" s="137">
        <v>3</v>
      </c>
      <c r="I21" s="137">
        <v>10</v>
      </c>
      <c r="J21" s="157">
        <v>140</v>
      </c>
      <c r="K21" s="137" t="s">
        <v>91</v>
      </c>
      <c r="L21" s="142" t="s">
        <v>92</v>
      </c>
      <c r="M21" s="133"/>
      <c r="N21" s="249"/>
      <c r="O21" s="188"/>
    </row>
    <row r="22" spans="1:15" x14ac:dyDescent="0.25">
      <c r="A22" s="118">
        <v>9</v>
      </c>
      <c r="B22" s="130">
        <v>10</v>
      </c>
      <c r="C22" s="131" t="s">
        <v>63</v>
      </c>
      <c r="D22" s="130">
        <v>270.04000000000002</v>
      </c>
      <c r="E22" s="130"/>
      <c r="F22" s="130">
        <v>86</v>
      </c>
      <c r="G22" s="130">
        <v>22</v>
      </c>
      <c r="H22" s="130">
        <v>8</v>
      </c>
      <c r="I22" s="130">
        <v>10</v>
      </c>
      <c r="J22" s="157">
        <v>220</v>
      </c>
      <c r="K22" s="137" t="s">
        <v>93</v>
      </c>
      <c r="L22" s="143" t="s">
        <v>94</v>
      </c>
      <c r="M22" s="146" t="s">
        <v>95</v>
      </c>
      <c r="N22" s="249"/>
      <c r="O22" s="188"/>
    </row>
    <row r="23" spans="1:15" x14ac:dyDescent="0.25">
      <c r="A23" s="118">
        <v>9</v>
      </c>
      <c r="B23" s="130">
        <v>10</v>
      </c>
      <c r="C23" s="131" t="s">
        <v>63</v>
      </c>
      <c r="D23" s="130">
        <v>270.04000000000002</v>
      </c>
      <c r="E23" s="130"/>
      <c r="F23" s="130">
        <v>86</v>
      </c>
      <c r="G23" s="130">
        <v>22</v>
      </c>
      <c r="H23" s="130">
        <v>8</v>
      </c>
      <c r="I23" s="130">
        <v>10</v>
      </c>
      <c r="J23" s="157">
        <v>220</v>
      </c>
      <c r="K23" s="137" t="s">
        <v>86</v>
      </c>
      <c r="L23" s="143" t="s">
        <v>87</v>
      </c>
      <c r="M23" s="146"/>
      <c r="N23" s="249"/>
      <c r="O23" s="188"/>
    </row>
    <row r="24" spans="1:15" x14ac:dyDescent="0.25">
      <c r="A24" s="118">
        <v>10</v>
      </c>
      <c r="B24" s="130">
        <v>12</v>
      </c>
      <c r="C24" s="131" t="s">
        <v>82</v>
      </c>
      <c r="D24" s="130">
        <v>207.24</v>
      </c>
      <c r="E24" s="130"/>
      <c r="F24" s="130">
        <v>66</v>
      </c>
      <c r="G24" s="130">
        <v>16</v>
      </c>
      <c r="H24" s="130">
        <v>2</v>
      </c>
      <c r="I24" s="130">
        <v>8</v>
      </c>
      <c r="J24" s="157">
        <v>128</v>
      </c>
      <c r="K24" s="137" t="s">
        <v>86</v>
      </c>
      <c r="L24" s="142" t="s">
        <v>87</v>
      </c>
      <c r="M24" s="133"/>
      <c r="N24" s="249"/>
      <c r="O24" s="188"/>
    </row>
    <row r="25" spans="1:15" x14ac:dyDescent="0.25">
      <c r="A25" s="118">
        <v>10</v>
      </c>
      <c r="B25" s="130">
        <v>12</v>
      </c>
      <c r="C25" s="131" t="s">
        <v>82</v>
      </c>
      <c r="D25" s="130">
        <v>207.24</v>
      </c>
      <c r="E25" s="130"/>
      <c r="F25" s="130">
        <v>66</v>
      </c>
      <c r="G25" s="130">
        <v>16</v>
      </c>
      <c r="H25" s="130">
        <v>2</v>
      </c>
      <c r="I25" s="130">
        <v>8</v>
      </c>
      <c r="J25" s="157">
        <v>128</v>
      </c>
      <c r="K25" s="137" t="s">
        <v>91</v>
      </c>
      <c r="L25" s="142" t="s">
        <v>92</v>
      </c>
      <c r="M25" s="133"/>
      <c r="N25" s="249"/>
      <c r="O25" s="188"/>
    </row>
    <row r="26" spans="1:15" x14ac:dyDescent="0.25">
      <c r="A26" s="118">
        <v>11</v>
      </c>
      <c r="B26" s="128">
        <v>13</v>
      </c>
      <c r="C26" s="132" t="s">
        <v>59</v>
      </c>
      <c r="D26" s="128">
        <v>216.66</v>
      </c>
      <c r="E26" s="128"/>
      <c r="F26" s="128">
        <v>69</v>
      </c>
      <c r="G26" s="128">
        <v>17</v>
      </c>
      <c r="H26" s="138">
        <v>5</v>
      </c>
      <c r="I26" s="128">
        <v>11</v>
      </c>
      <c r="J26" s="158">
        <v>187</v>
      </c>
      <c r="K26" s="136" t="s">
        <v>86</v>
      </c>
      <c r="L26" s="147" t="s">
        <v>87</v>
      </c>
      <c r="M26" s="148"/>
      <c r="N26" s="249"/>
      <c r="O26" s="188"/>
    </row>
    <row r="27" spans="1:15" x14ac:dyDescent="0.25">
      <c r="A27" s="118">
        <v>12</v>
      </c>
      <c r="B27" s="130">
        <v>14</v>
      </c>
      <c r="C27" s="131" t="s">
        <v>58</v>
      </c>
      <c r="D27" s="130">
        <v>166.42000000000002</v>
      </c>
      <c r="E27" s="130"/>
      <c r="F27" s="130">
        <v>53</v>
      </c>
      <c r="G27" s="137">
        <v>15</v>
      </c>
      <c r="H27" s="137">
        <v>3</v>
      </c>
      <c r="I27" s="137">
        <v>7</v>
      </c>
      <c r="J27" s="157">
        <v>105</v>
      </c>
      <c r="K27" s="137" t="s">
        <v>86</v>
      </c>
      <c r="L27" s="142" t="s">
        <v>87</v>
      </c>
      <c r="M27" s="133"/>
      <c r="N27" s="249"/>
      <c r="O27" s="188"/>
    </row>
    <row r="28" spans="1:15" x14ac:dyDescent="0.25">
      <c r="A28" s="118">
        <v>12</v>
      </c>
      <c r="B28" s="130">
        <v>14</v>
      </c>
      <c r="C28" s="131" t="s">
        <v>58</v>
      </c>
      <c r="D28" s="130">
        <v>166.42000000000002</v>
      </c>
      <c r="E28" s="130"/>
      <c r="F28" s="130">
        <v>53</v>
      </c>
      <c r="G28" s="137">
        <v>15</v>
      </c>
      <c r="H28" s="137">
        <v>3</v>
      </c>
      <c r="I28" s="137">
        <v>7</v>
      </c>
      <c r="J28" s="157">
        <v>105</v>
      </c>
      <c r="K28" s="137" t="s">
        <v>91</v>
      </c>
      <c r="L28" s="142" t="s">
        <v>92</v>
      </c>
      <c r="M28" s="133"/>
      <c r="N28" s="249"/>
      <c r="O28" s="188"/>
    </row>
    <row r="29" spans="1:15" x14ac:dyDescent="0.25">
      <c r="A29" s="118">
        <v>13</v>
      </c>
      <c r="B29" s="130">
        <v>15</v>
      </c>
      <c r="C29" s="131" t="s">
        <v>59</v>
      </c>
      <c r="D29" s="130">
        <v>235.5</v>
      </c>
      <c r="E29" s="130"/>
      <c r="F29" s="130">
        <v>75</v>
      </c>
      <c r="G29" s="137">
        <v>17</v>
      </c>
      <c r="H29" s="137">
        <v>4</v>
      </c>
      <c r="I29" s="137">
        <v>12</v>
      </c>
      <c r="J29" s="157">
        <v>204</v>
      </c>
      <c r="K29" s="137" t="s">
        <v>93</v>
      </c>
      <c r="L29" s="143" t="s">
        <v>94</v>
      </c>
      <c r="M29" s="146" t="s">
        <v>95</v>
      </c>
      <c r="N29" s="249"/>
      <c r="O29" s="188"/>
    </row>
    <row r="30" spans="1:15" x14ac:dyDescent="0.25">
      <c r="A30" s="118">
        <v>13</v>
      </c>
      <c r="B30" s="130">
        <v>15</v>
      </c>
      <c r="C30" s="131" t="s">
        <v>59</v>
      </c>
      <c r="D30" s="130">
        <v>235.5</v>
      </c>
      <c r="E30" s="130"/>
      <c r="F30" s="130">
        <v>75</v>
      </c>
      <c r="G30" s="137">
        <v>17</v>
      </c>
      <c r="H30" s="137">
        <v>4</v>
      </c>
      <c r="I30" s="137">
        <v>12</v>
      </c>
      <c r="J30" s="157">
        <v>204</v>
      </c>
      <c r="K30" s="137" t="s">
        <v>86</v>
      </c>
      <c r="L30" s="143" t="s">
        <v>87</v>
      </c>
      <c r="M30" s="133"/>
      <c r="N30" s="249"/>
      <c r="O30" s="188"/>
    </row>
    <row r="31" spans="1:15" x14ac:dyDescent="0.25">
      <c r="A31" s="118">
        <v>13</v>
      </c>
      <c r="B31" s="130">
        <v>15</v>
      </c>
      <c r="C31" s="131" t="s">
        <v>59</v>
      </c>
      <c r="D31" s="130">
        <v>235.5</v>
      </c>
      <c r="E31" s="130"/>
      <c r="F31" s="130">
        <v>75</v>
      </c>
      <c r="G31" s="137">
        <v>17</v>
      </c>
      <c r="H31" s="137">
        <v>4</v>
      </c>
      <c r="I31" s="137">
        <v>12</v>
      </c>
      <c r="J31" s="157">
        <v>204</v>
      </c>
      <c r="K31" s="137" t="s">
        <v>91</v>
      </c>
      <c r="L31" s="142" t="s">
        <v>92</v>
      </c>
      <c r="M31" s="133"/>
      <c r="N31" s="249"/>
      <c r="O31" s="188"/>
    </row>
    <row r="32" spans="1:15" x14ac:dyDescent="0.25">
      <c r="A32" s="118">
        <v>14</v>
      </c>
      <c r="B32" s="130">
        <v>17</v>
      </c>
      <c r="C32" s="131" t="s">
        <v>63</v>
      </c>
      <c r="D32" s="130">
        <v>157</v>
      </c>
      <c r="E32" s="130"/>
      <c r="F32" s="130">
        <v>50</v>
      </c>
      <c r="G32" s="137">
        <v>15</v>
      </c>
      <c r="H32" s="137">
        <v>1</v>
      </c>
      <c r="I32" s="137">
        <v>10</v>
      </c>
      <c r="J32" s="157">
        <v>150</v>
      </c>
      <c r="K32" s="137" t="s">
        <v>86</v>
      </c>
      <c r="L32" s="143" t="s">
        <v>87</v>
      </c>
      <c r="M32" s="133"/>
      <c r="N32" s="249"/>
      <c r="O32" s="188"/>
    </row>
    <row r="33" spans="1:15" x14ac:dyDescent="0.25">
      <c r="A33" s="118">
        <v>14</v>
      </c>
      <c r="B33" s="130">
        <v>17</v>
      </c>
      <c r="C33" s="131" t="s">
        <v>63</v>
      </c>
      <c r="D33" s="130">
        <v>157</v>
      </c>
      <c r="E33" s="130"/>
      <c r="F33" s="130">
        <v>50</v>
      </c>
      <c r="G33" s="137">
        <v>15</v>
      </c>
      <c r="H33" s="137">
        <v>1</v>
      </c>
      <c r="I33" s="137">
        <v>10</v>
      </c>
      <c r="J33" s="157">
        <v>150</v>
      </c>
      <c r="K33" s="137" t="s">
        <v>91</v>
      </c>
      <c r="L33" s="142" t="s">
        <v>92</v>
      </c>
      <c r="M33" s="133"/>
      <c r="N33" s="249"/>
      <c r="O33" s="188"/>
    </row>
    <row r="34" spans="1:15" x14ac:dyDescent="0.25">
      <c r="A34" s="118">
        <v>15</v>
      </c>
      <c r="B34" s="130">
        <v>19</v>
      </c>
      <c r="C34" s="131" t="s">
        <v>63</v>
      </c>
      <c r="D34" s="130">
        <v>163.28</v>
      </c>
      <c r="E34" s="130"/>
      <c r="F34" s="139">
        <v>52</v>
      </c>
      <c r="G34" s="140">
        <v>14</v>
      </c>
      <c r="H34" s="137">
        <v>2</v>
      </c>
      <c r="I34" s="137">
        <v>8</v>
      </c>
      <c r="J34" s="157">
        <v>112</v>
      </c>
      <c r="K34" s="137" t="s">
        <v>86</v>
      </c>
      <c r="L34" s="143" t="s">
        <v>87</v>
      </c>
      <c r="M34" s="133"/>
      <c r="N34" s="249"/>
      <c r="O34" s="188"/>
    </row>
    <row r="35" spans="1:15" x14ac:dyDescent="0.25">
      <c r="A35" s="118">
        <v>15</v>
      </c>
      <c r="B35" s="130">
        <v>19</v>
      </c>
      <c r="C35" s="131" t="s">
        <v>63</v>
      </c>
      <c r="D35" s="130">
        <v>163.28</v>
      </c>
      <c r="E35" s="130"/>
      <c r="F35" s="139">
        <v>52</v>
      </c>
      <c r="G35" s="140">
        <v>14</v>
      </c>
      <c r="H35" s="137">
        <v>2</v>
      </c>
      <c r="I35" s="137">
        <v>8</v>
      </c>
      <c r="J35" s="157">
        <v>112</v>
      </c>
      <c r="K35" s="137" t="s">
        <v>91</v>
      </c>
      <c r="L35" s="142" t="s">
        <v>92</v>
      </c>
      <c r="M35" s="133"/>
      <c r="N35" s="249"/>
      <c r="O35" s="188"/>
    </row>
    <row r="36" spans="1:15" x14ac:dyDescent="0.25">
      <c r="A36" s="118">
        <v>16</v>
      </c>
      <c r="B36" s="130">
        <v>20</v>
      </c>
      <c r="C36" s="131" t="s">
        <v>63</v>
      </c>
      <c r="D36" s="130">
        <v>113.04</v>
      </c>
      <c r="E36" s="130"/>
      <c r="F36" s="139">
        <v>36</v>
      </c>
      <c r="G36" s="140">
        <v>12</v>
      </c>
      <c r="H36" s="137">
        <v>2</v>
      </c>
      <c r="I36" s="137">
        <v>8</v>
      </c>
      <c r="J36" s="157">
        <v>96</v>
      </c>
      <c r="K36" s="137" t="s">
        <v>86</v>
      </c>
      <c r="L36" s="143" t="s">
        <v>87</v>
      </c>
      <c r="M36" s="133"/>
      <c r="N36" s="249"/>
      <c r="O36" s="188"/>
    </row>
    <row r="37" spans="1:15" x14ac:dyDescent="0.25">
      <c r="A37" s="118">
        <v>16</v>
      </c>
      <c r="B37" s="130">
        <v>20</v>
      </c>
      <c r="C37" s="131" t="s">
        <v>63</v>
      </c>
      <c r="D37" s="130">
        <v>113.04</v>
      </c>
      <c r="E37" s="130"/>
      <c r="F37" s="139">
        <v>36</v>
      </c>
      <c r="G37" s="140">
        <v>12</v>
      </c>
      <c r="H37" s="137">
        <v>2</v>
      </c>
      <c r="I37" s="137">
        <v>8</v>
      </c>
      <c r="J37" s="157">
        <v>96</v>
      </c>
      <c r="K37" s="137" t="s">
        <v>91</v>
      </c>
      <c r="L37" s="142" t="s">
        <v>92</v>
      </c>
      <c r="M37" s="133"/>
      <c r="N37" s="249"/>
      <c r="O37" s="188"/>
    </row>
    <row r="38" spans="1:15" x14ac:dyDescent="0.25">
      <c r="A38" s="118">
        <v>17</v>
      </c>
      <c r="B38" s="130">
        <v>22</v>
      </c>
      <c r="C38" s="131" t="s">
        <v>63</v>
      </c>
      <c r="D38" s="130">
        <v>131.88</v>
      </c>
      <c r="E38" s="130"/>
      <c r="F38" s="130">
        <v>42</v>
      </c>
      <c r="G38" s="137">
        <v>14</v>
      </c>
      <c r="H38" s="137">
        <v>3</v>
      </c>
      <c r="I38" s="137">
        <v>10</v>
      </c>
      <c r="J38" s="157">
        <v>140</v>
      </c>
      <c r="K38" s="137" t="s">
        <v>93</v>
      </c>
      <c r="L38" s="143" t="s">
        <v>94</v>
      </c>
      <c r="M38" s="146" t="s">
        <v>95</v>
      </c>
      <c r="N38" s="249"/>
      <c r="O38" s="188"/>
    </row>
    <row r="39" spans="1:15" x14ac:dyDescent="0.25">
      <c r="A39" s="118">
        <v>17</v>
      </c>
      <c r="B39" s="130">
        <v>22</v>
      </c>
      <c r="C39" s="131" t="s">
        <v>63</v>
      </c>
      <c r="D39" s="130">
        <v>131.88</v>
      </c>
      <c r="E39" s="130"/>
      <c r="F39" s="130">
        <v>42</v>
      </c>
      <c r="G39" s="137">
        <v>14</v>
      </c>
      <c r="H39" s="137">
        <v>3</v>
      </c>
      <c r="I39" s="137">
        <v>10</v>
      </c>
      <c r="J39" s="157">
        <v>140</v>
      </c>
      <c r="K39" s="137" t="s">
        <v>86</v>
      </c>
      <c r="L39" s="143" t="s">
        <v>87</v>
      </c>
      <c r="M39" s="133"/>
      <c r="N39" s="249"/>
      <c r="O39" s="188"/>
    </row>
    <row r="40" spans="1:15" x14ac:dyDescent="0.25">
      <c r="A40" s="118">
        <v>18</v>
      </c>
      <c r="B40" s="130">
        <v>23</v>
      </c>
      <c r="C40" s="131" t="s">
        <v>63</v>
      </c>
      <c r="D40" s="130">
        <v>103.62</v>
      </c>
      <c r="E40" s="130"/>
      <c r="F40" s="130">
        <v>33</v>
      </c>
      <c r="G40" s="137">
        <v>13</v>
      </c>
      <c r="H40" s="137">
        <v>3</v>
      </c>
      <c r="I40" s="137">
        <v>7</v>
      </c>
      <c r="J40" s="157">
        <v>91</v>
      </c>
      <c r="K40" s="137" t="s">
        <v>86</v>
      </c>
      <c r="L40" s="143" t="s">
        <v>87</v>
      </c>
      <c r="M40" s="133"/>
      <c r="N40" s="249"/>
      <c r="O40" s="188"/>
    </row>
    <row r="41" spans="1:15" x14ac:dyDescent="0.25">
      <c r="A41" s="118">
        <v>18</v>
      </c>
      <c r="B41" s="130">
        <v>23</v>
      </c>
      <c r="C41" s="131" t="s">
        <v>63</v>
      </c>
      <c r="D41" s="130">
        <v>103.62</v>
      </c>
      <c r="E41" s="130"/>
      <c r="F41" s="130">
        <v>33</v>
      </c>
      <c r="G41" s="137">
        <v>13</v>
      </c>
      <c r="H41" s="137">
        <v>3</v>
      </c>
      <c r="I41" s="137">
        <v>7</v>
      </c>
      <c r="J41" s="157">
        <v>91</v>
      </c>
      <c r="K41" s="137" t="s">
        <v>91</v>
      </c>
      <c r="L41" s="142" t="s">
        <v>92</v>
      </c>
      <c r="M41" s="133"/>
      <c r="N41" s="249"/>
      <c r="O41" s="188"/>
    </row>
    <row r="42" spans="1:15" x14ac:dyDescent="0.25">
      <c r="A42" s="118">
        <v>19</v>
      </c>
      <c r="B42" s="130">
        <v>25</v>
      </c>
      <c r="C42" s="133" t="s">
        <v>83</v>
      </c>
      <c r="D42" s="130">
        <v>229.22</v>
      </c>
      <c r="E42" s="130"/>
      <c r="F42" s="130">
        <v>73</v>
      </c>
      <c r="G42" s="137">
        <v>16</v>
      </c>
      <c r="H42" s="137">
        <v>2</v>
      </c>
      <c r="I42" s="137">
        <v>9</v>
      </c>
      <c r="J42" s="157">
        <v>144</v>
      </c>
      <c r="K42" s="137" t="s">
        <v>86</v>
      </c>
      <c r="L42" s="143" t="s">
        <v>87</v>
      </c>
      <c r="M42" s="133"/>
      <c r="N42" s="249"/>
      <c r="O42" s="188"/>
    </row>
    <row r="43" spans="1:15" x14ac:dyDescent="0.25">
      <c r="A43" s="118">
        <v>19</v>
      </c>
      <c r="B43" s="130">
        <v>25</v>
      </c>
      <c r="C43" s="133" t="s">
        <v>83</v>
      </c>
      <c r="D43" s="130">
        <v>229.22</v>
      </c>
      <c r="E43" s="130"/>
      <c r="F43" s="130">
        <v>73</v>
      </c>
      <c r="G43" s="137">
        <v>16</v>
      </c>
      <c r="H43" s="137">
        <v>2</v>
      </c>
      <c r="I43" s="137">
        <v>9</v>
      </c>
      <c r="J43" s="157">
        <v>144</v>
      </c>
      <c r="K43" s="137" t="s">
        <v>91</v>
      </c>
      <c r="L43" s="142" t="s">
        <v>92</v>
      </c>
      <c r="M43" s="133"/>
      <c r="N43" s="249"/>
      <c r="O43" s="188"/>
    </row>
    <row r="44" spans="1:15" x14ac:dyDescent="0.25">
      <c r="A44" s="118">
        <v>20</v>
      </c>
      <c r="B44" s="128">
        <v>26</v>
      </c>
      <c r="C44" s="132" t="s">
        <v>58</v>
      </c>
      <c r="D44" s="128">
        <v>197.82000000000002</v>
      </c>
      <c r="E44" s="128"/>
      <c r="F44" s="128">
        <v>63</v>
      </c>
      <c r="G44" s="136">
        <v>15</v>
      </c>
      <c r="H44" s="136">
        <v>3</v>
      </c>
      <c r="I44" s="136">
        <v>10</v>
      </c>
      <c r="J44" s="158">
        <v>150</v>
      </c>
      <c r="K44" s="136" t="s">
        <v>86</v>
      </c>
      <c r="L44" s="144" t="s">
        <v>87</v>
      </c>
      <c r="M44" s="148"/>
      <c r="N44" s="249"/>
      <c r="O44" s="188"/>
    </row>
    <row r="45" spans="1:15" x14ac:dyDescent="0.25">
      <c r="A45" s="118">
        <v>21</v>
      </c>
      <c r="B45" s="128">
        <v>27</v>
      </c>
      <c r="C45" s="132" t="s">
        <v>58</v>
      </c>
      <c r="D45" s="128">
        <v>229.22</v>
      </c>
      <c r="E45" s="128"/>
      <c r="F45" s="128">
        <v>73</v>
      </c>
      <c r="G45" s="136">
        <v>17</v>
      </c>
      <c r="H45" s="136">
        <v>6</v>
      </c>
      <c r="I45" s="136">
        <v>12</v>
      </c>
      <c r="J45" s="158">
        <v>204</v>
      </c>
      <c r="K45" s="136" t="s">
        <v>86</v>
      </c>
      <c r="L45" s="147" t="s">
        <v>87</v>
      </c>
      <c r="M45" s="148"/>
      <c r="N45" s="249"/>
      <c r="O45" s="188"/>
    </row>
    <row r="46" spans="1:15" x14ac:dyDescent="0.25">
      <c r="A46" s="118">
        <v>22</v>
      </c>
      <c r="B46" s="130">
        <v>28</v>
      </c>
      <c r="C46" s="131" t="s">
        <v>58</v>
      </c>
      <c r="D46" s="130">
        <v>200.96</v>
      </c>
      <c r="E46" s="130"/>
      <c r="F46" s="130">
        <v>64</v>
      </c>
      <c r="G46" s="137">
        <v>18</v>
      </c>
      <c r="H46" s="137">
        <v>5</v>
      </c>
      <c r="I46" s="137">
        <v>11</v>
      </c>
      <c r="J46" s="157">
        <v>198</v>
      </c>
      <c r="K46" s="137" t="s">
        <v>93</v>
      </c>
      <c r="L46" s="143" t="s">
        <v>94</v>
      </c>
      <c r="M46" s="146" t="s">
        <v>95</v>
      </c>
      <c r="N46" s="249"/>
      <c r="O46" s="188"/>
    </row>
    <row r="47" spans="1:15" x14ac:dyDescent="0.25">
      <c r="A47" s="118">
        <v>22</v>
      </c>
      <c r="B47" s="130">
        <v>28</v>
      </c>
      <c r="C47" s="131" t="s">
        <v>58</v>
      </c>
      <c r="D47" s="130">
        <v>200.96</v>
      </c>
      <c r="E47" s="130"/>
      <c r="F47" s="130">
        <v>64</v>
      </c>
      <c r="G47" s="137">
        <v>18</v>
      </c>
      <c r="H47" s="137">
        <v>5</v>
      </c>
      <c r="I47" s="137">
        <v>11</v>
      </c>
      <c r="J47" s="157">
        <v>198</v>
      </c>
      <c r="K47" s="137" t="s">
        <v>86</v>
      </c>
      <c r="L47" s="142" t="s">
        <v>87</v>
      </c>
      <c r="M47" s="133"/>
      <c r="N47" s="249"/>
      <c r="O47" s="188"/>
    </row>
    <row r="48" spans="1:15" ht="24" x14ac:dyDescent="0.25">
      <c r="A48" s="118">
        <v>22</v>
      </c>
      <c r="B48" s="130">
        <v>28</v>
      </c>
      <c r="C48" s="131" t="s">
        <v>58</v>
      </c>
      <c r="D48" s="130">
        <v>200.96</v>
      </c>
      <c r="E48" s="130"/>
      <c r="F48" s="130">
        <v>64</v>
      </c>
      <c r="G48" s="137">
        <v>18</v>
      </c>
      <c r="H48" s="137">
        <v>5</v>
      </c>
      <c r="I48" s="137">
        <v>11</v>
      </c>
      <c r="J48" s="157">
        <v>198</v>
      </c>
      <c r="K48" s="137" t="s">
        <v>96</v>
      </c>
      <c r="L48" s="164" t="s">
        <v>117</v>
      </c>
      <c r="M48" s="165" t="s">
        <v>97</v>
      </c>
      <c r="N48" s="249"/>
      <c r="O48" s="189">
        <f>N48</f>
        <v>0</v>
      </c>
    </row>
    <row r="49" spans="1:15" x14ac:dyDescent="0.25">
      <c r="A49" s="118">
        <v>23</v>
      </c>
      <c r="B49" s="130">
        <v>29</v>
      </c>
      <c r="C49" s="131" t="s">
        <v>63</v>
      </c>
      <c r="D49" s="130">
        <v>197.82000000000002</v>
      </c>
      <c r="E49" s="130"/>
      <c r="F49" s="130">
        <v>63</v>
      </c>
      <c r="G49" s="137">
        <v>19</v>
      </c>
      <c r="H49" s="137">
        <v>10</v>
      </c>
      <c r="I49" s="137">
        <v>9</v>
      </c>
      <c r="J49" s="157">
        <v>171</v>
      </c>
      <c r="K49" s="137" t="s">
        <v>93</v>
      </c>
      <c r="L49" s="143" t="s">
        <v>94</v>
      </c>
      <c r="M49" s="146" t="s">
        <v>95</v>
      </c>
      <c r="N49" s="249"/>
      <c r="O49" s="188"/>
    </row>
    <row r="50" spans="1:15" x14ac:dyDescent="0.25">
      <c r="A50" s="118">
        <v>23</v>
      </c>
      <c r="B50" s="130">
        <v>29</v>
      </c>
      <c r="C50" s="131" t="s">
        <v>63</v>
      </c>
      <c r="D50" s="130">
        <v>197.82000000000002</v>
      </c>
      <c r="E50" s="130"/>
      <c r="F50" s="130">
        <v>63</v>
      </c>
      <c r="G50" s="137">
        <v>19</v>
      </c>
      <c r="H50" s="137">
        <v>10</v>
      </c>
      <c r="I50" s="137">
        <v>9</v>
      </c>
      <c r="J50" s="157">
        <v>171</v>
      </c>
      <c r="K50" s="137" t="s">
        <v>86</v>
      </c>
      <c r="L50" s="143" t="s">
        <v>87</v>
      </c>
      <c r="M50" s="133"/>
      <c r="N50" s="249"/>
      <c r="O50" s="188"/>
    </row>
    <row r="51" spans="1:15" x14ac:dyDescent="0.25">
      <c r="A51" s="118">
        <v>24</v>
      </c>
      <c r="B51" s="130">
        <v>30</v>
      </c>
      <c r="C51" s="131" t="s">
        <v>63</v>
      </c>
      <c r="D51" s="130">
        <v>185.26000000000002</v>
      </c>
      <c r="E51" s="130"/>
      <c r="F51" s="130">
        <v>59</v>
      </c>
      <c r="G51" s="137">
        <v>17</v>
      </c>
      <c r="H51" s="137">
        <v>5</v>
      </c>
      <c r="I51" s="137">
        <v>8</v>
      </c>
      <c r="J51" s="157">
        <v>136</v>
      </c>
      <c r="K51" s="137" t="s">
        <v>93</v>
      </c>
      <c r="L51" s="143" t="s">
        <v>94</v>
      </c>
      <c r="M51" s="146" t="s">
        <v>95</v>
      </c>
      <c r="N51" s="249"/>
      <c r="O51" s="188"/>
    </row>
    <row r="52" spans="1:15" x14ac:dyDescent="0.25">
      <c r="A52" s="118">
        <v>24</v>
      </c>
      <c r="B52" s="130">
        <v>30</v>
      </c>
      <c r="C52" s="131" t="s">
        <v>63</v>
      </c>
      <c r="D52" s="130">
        <v>185.26000000000002</v>
      </c>
      <c r="E52" s="130"/>
      <c r="F52" s="130">
        <v>59</v>
      </c>
      <c r="G52" s="137">
        <v>17</v>
      </c>
      <c r="H52" s="137">
        <v>5</v>
      </c>
      <c r="I52" s="137">
        <v>8</v>
      </c>
      <c r="J52" s="157">
        <v>136</v>
      </c>
      <c r="K52" s="137" t="s">
        <v>86</v>
      </c>
      <c r="L52" s="142" t="s">
        <v>87</v>
      </c>
      <c r="M52" s="146"/>
      <c r="N52" s="249"/>
      <c r="O52" s="188"/>
    </row>
    <row r="53" spans="1:15" x14ac:dyDescent="0.25">
      <c r="A53" s="118">
        <v>25</v>
      </c>
      <c r="B53" s="130">
        <v>34</v>
      </c>
      <c r="C53" s="131" t="s">
        <v>63</v>
      </c>
      <c r="D53" s="130">
        <v>244.92000000000002</v>
      </c>
      <c r="E53" s="130"/>
      <c r="F53" s="130">
        <v>78</v>
      </c>
      <c r="G53" s="137">
        <v>19</v>
      </c>
      <c r="H53" s="137">
        <v>8</v>
      </c>
      <c r="I53" s="137">
        <v>10</v>
      </c>
      <c r="J53" s="157">
        <v>190</v>
      </c>
      <c r="K53" s="137" t="s">
        <v>93</v>
      </c>
      <c r="L53" s="143" t="s">
        <v>94</v>
      </c>
      <c r="M53" s="146" t="s">
        <v>95</v>
      </c>
      <c r="N53" s="249"/>
      <c r="O53" s="188"/>
    </row>
    <row r="54" spans="1:15" x14ac:dyDescent="0.25">
      <c r="A54" s="118">
        <v>25</v>
      </c>
      <c r="B54" s="130">
        <v>34</v>
      </c>
      <c r="C54" s="131" t="s">
        <v>63</v>
      </c>
      <c r="D54" s="130">
        <v>244.92000000000002</v>
      </c>
      <c r="E54" s="130"/>
      <c r="F54" s="130">
        <v>78</v>
      </c>
      <c r="G54" s="137">
        <v>19</v>
      </c>
      <c r="H54" s="137">
        <v>8</v>
      </c>
      <c r="I54" s="137">
        <v>10</v>
      </c>
      <c r="J54" s="157">
        <v>190</v>
      </c>
      <c r="K54" s="137" t="s">
        <v>86</v>
      </c>
      <c r="L54" s="142" t="s">
        <v>87</v>
      </c>
      <c r="M54" s="133"/>
      <c r="N54" s="249"/>
      <c r="O54" s="188"/>
    </row>
    <row r="55" spans="1:15" x14ac:dyDescent="0.25">
      <c r="A55" s="118">
        <v>26</v>
      </c>
      <c r="B55" s="130">
        <v>35</v>
      </c>
      <c r="C55" s="131" t="s">
        <v>58</v>
      </c>
      <c r="D55" s="130">
        <v>276.32</v>
      </c>
      <c r="E55" s="130"/>
      <c r="F55" s="130">
        <v>88</v>
      </c>
      <c r="G55" s="137">
        <v>17</v>
      </c>
      <c r="H55" s="137">
        <v>4</v>
      </c>
      <c r="I55" s="137">
        <v>15</v>
      </c>
      <c r="J55" s="157">
        <v>255</v>
      </c>
      <c r="K55" s="137" t="s">
        <v>86</v>
      </c>
      <c r="L55" s="143" t="s">
        <v>87</v>
      </c>
      <c r="M55" s="133"/>
      <c r="N55" s="249"/>
      <c r="O55" s="188"/>
    </row>
    <row r="56" spans="1:15" x14ac:dyDescent="0.25">
      <c r="A56" s="118">
        <v>26</v>
      </c>
      <c r="B56" s="130">
        <v>35</v>
      </c>
      <c r="C56" s="131" t="s">
        <v>58</v>
      </c>
      <c r="D56" s="130">
        <v>276.32</v>
      </c>
      <c r="E56" s="130"/>
      <c r="F56" s="130">
        <v>88</v>
      </c>
      <c r="G56" s="137">
        <v>17</v>
      </c>
      <c r="H56" s="137">
        <v>4</v>
      </c>
      <c r="I56" s="137">
        <v>15</v>
      </c>
      <c r="J56" s="157">
        <v>255</v>
      </c>
      <c r="K56" s="137" t="s">
        <v>91</v>
      </c>
      <c r="L56" s="142" t="s">
        <v>92</v>
      </c>
      <c r="M56" s="133"/>
      <c r="N56" s="249"/>
      <c r="O56" s="188"/>
    </row>
    <row r="57" spans="1:15" x14ac:dyDescent="0.25">
      <c r="A57" s="118">
        <v>27</v>
      </c>
      <c r="B57" s="128">
        <v>37</v>
      </c>
      <c r="C57" s="132" t="s">
        <v>58</v>
      </c>
      <c r="D57" s="128">
        <v>226.08</v>
      </c>
      <c r="E57" s="128"/>
      <c r="F57" s="128">
        <v>72</v>
      </c>
      <c r="G57" s="136">
        <v>10</v>
      </c>
      <c r="H57" s="136">
        <v>7</v>
      </c>
      <c r="I57" s="136">
        <v>16</v>
      </c>
      <c r="J57" s="158">
        <v>160</v>
      </c>
      <c r="K57" s="136" t="s">
        <v>86</v>
      </c>
      <c r="L57" s="144" t="s">
        <v>87</v>
      </c>
      <c r="M57" s="149"/>
      <c r="N57" s="249"/>
      <c r="O57" s="188"/>
    </row>
    <row r="58" spans="1:15" x14ac:dyDescent="0.25">
      <c r="A58" s="118">
        <v>28</v>
      </c>
      <c r="B58" s="130">
        <v>38</v>
      </c>
      <c r="C58" s="131" t="s">
        <v>58</v>
      </c>
      <c r="D58" s="130">
        <v>103.62</v>
      </c>
      <c r="E58" s="130"/>
      <c r="F58" s="130">
        <v>33</v>
      </c>
      <c r="G58" s="137">
        <v>9</v>
      </c>
      <c r="H58" s="137">
        <v>4</v>
      </c>
      <c r="I58" s="137">
        <v>9</v>
      </c>
      <c r="J58" s="157">
        <v>81</v>
      </c>
      <c r="K58" s="137" t="s">
        <v>86</v>
      </c>
      <c r="L58" s="143" t="s">
        <v>87</v>
      </c>
      <c r="M58" s="133"/>
      <c r="N58" s="249"/>
      <c r="O58" s="188"/>
    </row>
    <row r="59" spans="1:15" x14ac:dyDescent="0.25">
      <c r="A59" s="118">
        <v>28</v>
      </c>
      <c r="B59" s="130">
        <v>38</v>
      </c>
      <c r="C59" s="131" t="s">
        <v>58</v>
      </c>
      <c r="D59" s="130">
        <v>103.62</v>
      </c>
      <c r="E59" s="130"/>
      <c r="F59" s="130">
        <v>33</v>
      </c>
      <c r="G59" s="137">
        <v>9</v>
      </c>
      <c r="H59" s="137">
        <v>4</v>
      </c>
      <c r="I59" s="137">
        <v>9</v>
      </c>
      <c r="J59" s="157">
        <v>81</v>
      </c>
      <c r="K59" s="137" t="s">
        <v>91</v>
      </c>
      <c r="L59" s="142" t="s">
        <v>92</v>
      </c>
      <c r="M59" s="133"/>
      <c r="N59" s="249"/>
      <c r="O59" s="188"/>
    </row>
    <row r="60" spans="1:15" x14ac:dyDescent="0.25">
      <c r="A60" s="118">
        <v>29</v>
      </c>
      <c r="B60" s="130">
        <v>39</v>
      </c>
      <c r="C60" s="131" t="s">
        <v>58</v>
      </c>
      <c r="D60" s="130">
        <v>197.82000000000002</v>
      </c>
      <c r="E60" s="130"/>
      <c r="F60" s="130">
        <v>63</v>
      </c>
      <c r="G60" s="137">
        <v>18</v>
      </c>
      <c r="H60" s="137">
        <v>4</v>
      </c>
      <c r="I60" s="137">
        <v>11</v>
      </c>
      <c r="J60" s="157">
        <v>198</v>
      </c>
      <c r="K60" s="137" t="s">
        <v>86</v>
      </c>
      <c r="L60" s="142" t="s">
        <v>87</v>
      </c>
      <c r="M60" s="146"/>
      <c r="N60" s="249"/>
      <c r="O60" s="188"/>
    </row>
    <row r="61" spans="1:15" x14ac:dyDescent="0.25">
      <c r="A61" s="118">
        <v>29</v>
      </c>
      <c r="B61" s="130">
        <v>39</v>
      </c>
      <c r="C61" s="131" t="s">
        <v>58</v>
      </c>
      <c r="D61" s="130">
        <v>197.82000000000002</v>
      </c>
      <c r="E61" s="130"/>
      <c r="F61" s="130">
        <v>63</v>
      </c>
      <c r="G61" s="137">
        <v>18</v>
      </c>
      <c r="H61" s="137">
        <v>4</v>
      </c>
      <c r="I61" s="137">
        <v>11</v>
      </c>
      <c r="J61" s="157">
        <v>198</v>
      </c>
      <c r="K61" s="137" t="s">
        <v>91</v>
      </c>
      <c r="L61" s="142" t="s">
        <v>92</v>
      </c>
      <c r="M61" s="146"/>
      <c r="N61" s="249"/>
      <c r="O61" s="188"/>
    </row>
    <row r="62" spans="1:15" x14ac:dyDescent="0.25">
      <c r="A62" s="118">
        <v>30</v>
      </c>
      <c r="B62" s="128">
        <v>41</v>
      </c>
      <c r="C62" s="132" t="s">
        <v>58</v>
      </c>
      <c r="D62" s="128">
        <v>188.4</v>
      </c>
      <c r="E62" s="128"/>
      <c r="F62" s="128">
        <v>60</v>
      </c>
      <c r="G62" s="136">
        <v>18</v>
      </c>
      <c r="H62" s="136">
        <v>5</v>
      </c>
      <c r="I62" s="136">
        <v>13</v>
      </c>
      <c r="J62" s="158">
        <v>234</v>
      </c>
      <c r="K62" s="136" t="s">
        <v>86</v>
      </c>
      <c r="L62" s="147" t="s">
        <v>87</v>
      </c>
      <c r="M62" s="148"/>
      <c r="N62" s="249"/>
      <c r="O62" s="188"/>
    </row>
    <row r="63" spans="1:15" x14ac:dyDescent="0.25">
      <c r="A63" s="118">
        <v>31</v>
      </c>
      <c r="B63" s="130">
        <v>42</v>
      </c>
      <c r="C63" s="131" t="s">
        <v>58</v>
      </c>
      <c r="D63" s="130">
        <v>144.44</v>
      </c>
      <c r="E63" s="130"/>
      <c r="F63" s="130">
        <v>46</v>
      </c>
      <c r="G63" s="137">
        <v>8</v>
      </c>
      <c r="H63" s="137">
        <v>3</v>
      </c>
      <c r="I63" s="137">
        <v>8</v>
      </c>
      <c r="J63" s="157">
        <v>64</v>
      </c>
      <c r="K63" s="137" t="s">
        <v>86</v>
      </c>
      <c r="L63" s="142" t="s">
        <v>87</v>
      </c>
      <c r="M63" s="133"/>
      <c r="N63" s="249"/>
      <c r="O63" s="188"/>
    </row>
    <row r="64" spans="1:15" x14ac:dyDescent="0.25">
      <c r="A64" s="118">
        <v>31</v>
      </c>
      <c r="B64" s="130">
        <v>42</v>
      </c>
      <c r="C64" s="131" t="s">
        <v>58</v>
      </c>
      <c r="D64" s="130">
        <v>144.44</v>
      </c>
      <c r="E64" s="130"/>
      <c r="F64" s="130">
        <v>46</v>
      </c>
      <c r="G64" s="137">
        <v>8</v>
      </c>
      <c r="H64" s="137">
        <v>3</v>
      </c>
      <c r="I64" s="137">
        <v>8</v>
      </c>
      <c r="J64" s="157">
        <v>64</v>
      </c>
      <c r="K64" s="137" t="s">
        <v>91</v>
      </c>
      <c r="L64" s="142" t="s">
        <v>92</v>
      </c>
      <c r="M64" s="133"/>
      <c r="N64" s="249"/>
      <c r="O64" s="188"/>
    </row>
    <row r="65" spans="1:15" x14ac:dyDescent="0.25">
      <c r="A65" s="118">
        <v>32</v>
      </c>
      <c r="B65" s="130">
        <v>43</v>
      </c>
      <c r="C65" s="131" t="s">
        <v>58</v>
      </c>
      <c r="D65" s="130">
        <v>103.62</v>
      </c>
      <c r="E65" s="130">
        <v>91.06</v>
      </c>
      <c r="F65" s="130">
        <v>33</v>
      </c>
      <c r="G65" s="137">
        <v>16</v>
      </c>
      <c r="H65" s="137">
        <v>3</v>
      </c>
      <c r="I65" s="137">
        <v>13</v>
      </c>
      <c r="J65" s="157">
        <v>208</v>
      </c>
      <c r="K65" s="137" t="s">
        <v>86</v>
      </c>
      <c r="L65" s="143" t="s">
        <v>87</v>
      </c>
      <c r="M65" s="133"/>
      <c r="N65" s="249"/>
      <c r="O65" s="188"/>
    </row>
    <row r="66" spans="1:15" x14ac:dyDescent="0.25">
      <c r="A66" s="118">
        <v>32</v>
      </c>
      <c r="B66" s="130">
        <v>43</v>
      </c>
      <c r="C66" s="131" t="s">
        <v>58</v>
      </c>
      <c r="D66" s="130">
        <v>103.62</v>
      </c>
      <c r="E66" s="130">
        <v>91.06</v>
      </c>
      <c r="F66" s="130">
        <v>33</v>
      </c>
      <c r="G66" s="137">
        <v>16</v>
      </c>
      <c r="H66" s="137">
        <v>3</v>
      </c>
      <c r="I66" s="137">
        <v>13</v>
      </c>
      <c r="J66" s="157">
        <v>208</v>
      </c>
      <c r="K66" s="137" t="s">
        <v>91</v>
      </c>
      <c r="L66" s="142" t="s">
        <v>92</v>
      </c>
      <c r="M66" s="133"/>
      <c r="N66" s="249"/>
      <c r="O66" s="188"/>
    </row>
    <row r="67" spans="1:15" x14ac:dyDescent="0.25">
      <c r="A67" s="118">
        <v>33</v>
      </c>
      <c r="B67" s="128">
        <v>45</v>
      </c>
      <c r="C67" s="132" t="s">
        <v>58</v>
      </c>
      <c r="D67" s="128">
        <v>279.46000000000004</v>
      </c>
      <c r="E67" s="128"/>
      <c r="F67" s="128">
        <v>89</v>
      </c>
      <c r="G67" s="136">
        <v>19</v>
      </c>
      <c r="H67" s="136">
        <v>8</v>
      </c>
      <c r="I67" s="136">
        <v>14</v>
      </c>
      <c r="J67" s="158">
        <v>266</v>
      </c>
      <c r="K67" s="136" t="s">
        <v>86</v>
      </c>
      <c r="L67" s="147" t="s">
        <v>87</v>
      </c>
      <c r="M67" s="148"/>
      <c r="N67" s="249"/>
      <c r="O67" s="188"/>
    </row>
    <row r="68" spans="1:15" x14ac:dyDescent="0.25">
      <c r="A68" s="118">
        <v>34</v>
      </c>
      <c r="B68" s="130">
        <v>46</v>
      </c>
      <c r="C68" s="131" t="s">
        <v>58</v>
      </c>
      <c r="D68" s="130">
        <v>238.64000000000001</v>
      </c>
      <c r="E68" s="130"/>
      <c r="F68" s="130">
        <v>76</v>
      </c>
      <c r="G68" s="130">
        <v>19</v>
      </c>
      <c r="H68" s="130">
        <v>4</v>
      </c>
      <c r="I68" s="137">
        <v>13</v>
      </c>
      <c r="J68" s="157">
        <v>247</v>
      </c>
      <c r="K68" s="137" t="s">
        <v>86</v>
      </c>
      <c r="L68" s="143" t="s">
        <v>87</v>
      </c>
      <c r="M68" s="133"/>
      <c r="N68" s="249"/>
      <c r="O68" s="188"/>
    </row>
    <row r="69" spans="1:15" x14ac:dyDescent="0.25">
      <c r="A69" s="118">
        <v>34</v>
      </c>
      <c r="B69" s="130">
        <v>46</v>
      </c>
      <c r="C69" s="131" t="s">
        <v>58</v>
      </c>
      <c r="D69" s="130">
        <v>238.64000000000001</v>
      </c>
      <c r="E69" s="130"/>
      <c r="F69" s="130">
        <v>76</v>
      </c>
      <c r="G69" s="130">
        <v>19</v>
      </c>
      <c r="H69" s="130">
        <v>4</v>
      </c>
      <c r="I69" s="137">
        <v>13</v>
      </c>
      <c r="J69" s="157">
        <v>247</v>
      </c>
      <c r="K69" s="137" t="s">
        <v>91</v>
      </c>
      <c r="L69" s="142" t="s">
        <v>92</v>
      </c>
      <c r="M69" s="133"/>
      <c r="N69" s="249"/>
      <c r="O69" s="188"/>
    </row>
    <row r="70" spans="1:15" ht="24" x14ac:dyDescent="0.25">
      <c r="A70" s="118">
        <v>34</v>
      </c>
      <c r="B70" s="130">
        <v>46</v>
      </c>
      <c r="C70" s="131" t="s">
        <v>58</v>
      </c>
      <c r="D70" s="130">
        <v>238.64000000000001</v>
      </c>
      <c r="E70" s="130"/>
      <c r="F70" s="130">
        <v>76</v>
      </c>
      <c r="G70" s="130">
        <v>19</v>
      </c>
      <c r="H70" s="130">
        <v>4</v>
      </c>
      <c r="I70" s="137">
        <v>13</v>
      </c>
      <c r="J70" s="157">
        <v>247</v>
      </c>
      <c r="K70" s="137" t="s">
        <v>96</v>
      </c>
      <c r="L70" s="164" t="s">
        <v>117</v>
      </c>
      <c r="M70" s="165" t="s">
        <v>97</v>
      </c>
      <c r="N70" s="249"/>
      <c r="O70" s="189">
        <f>N70</f>
        <v>0</v>
      </c>
    </row>
    <row r="71" spans="1:15" x14ac:dyDescent="0.25">
      <c r="A71" s="118">
        <v>35</v>
      </c>
      <c r="B71" s="130">
        <v>47</v>
      </c>
      <c r="C71" s="131" t="s">
        <v>58</v>
      </c>
      <c r="D71" s="130">
        <v>125.60000000000001</v>
      </c>
      <c r="E71" s="130"/>
      <c r="F71" s="130">
        <v>40</v>
      </c>
      <c r="G71" s="130">
        <v>10</v>
      </c>
      <c r="H71" s="130">
        <v>4</v>
      </c>
      <c r="I71" s="130">
        <v>7</v>
      </c>
      <c r="J71" s="157">
        <v>70</v>
      </c>
      <c r="K71" s="137" t="s">
        <v>86</v>
      </c>
      <c r="L71" s="143" t="s">
        <v>87</v>
      </c>
      <c r="M71" s="133"/>
      <c r="N71" s="249"/>
      <c r="O71" s="188"/>
    </row>
    <row r="72" spans="1:15" x14ac:dyDescent="0.25">
      <c r="A72" s="118">
        <v>35</v>
      </c>
      <c r="B72" s="130">
        <v>47</v>
      </c>
      <c r="C72" s="131" t="s">
        <v>58</v>
      </c>
      <c r="D72" s="130">
        <v>125.60000000000001</v>
      </c>
      <c r="E72" s="130"/>
      <c r="F72" s="130">
        <v>40</v>
      </c>
      <c r="G72" s="130">
        <v>10</v>
      </c>
      <c r="H72" s="130">
        <v>4</v>
      </c>
      <c r="I72" s="130">
        <v>7</v>
      </c>
      <c r="J72" s="157">
        <v>70</v>
      </c>
      <c r="K72" s="137" t="s">
        <v>91</v>
      </c>
      <c r="L72" s="142" t="s">
        <v>92</v>
      </c>
      <c r="M72" s="133"/>
      <c r="N72" s="249"/>
      <c r="O72" s="188"/>
    </row>
    <row r="73" spans="1:15" x14ac:dyDescent="0.25">
      <c r="A73" s="118">
        <v>36</v>
      </c>
      <c r="B73" s="130">
        <v>48</v>
      </c>
      <c r="C73" s="131" t="s">
        <v>58</v>
      </c>
      <c r="D73" s="130">
        <v>279.46000000000004</v>
      </c>
      <c r="E73" s="130"/>
      <c r="F73" s="130">
        <v>89</v>
      </c>
      <c r="G73" s="130">
        <v>18</v>
      </c>
      <c r="H73" s="130">
        <v>4</v>
      </c>
      <c r="I73" s="130">
        <v>14</v>
      </c>
      <c r="J73" s="157">
        <v>252</v>
      </c>
      <c r="K73" s="137" t="s">
        <v>86</v>
      </c>
      <c r="L73" s="143" t="s">
        <v>87</v>
      </c>
      <c r="M73" s="133"/>
      <c r="N73" s="249"/>
      <c r="O73" s="188"/>
    </row>
    <row r="74" spans="1:15" x14ac:dyDescent="0.25">
      <c r="A74" s="118">
        <v>36</v>
      </c>
      <c r="B74" s="130">
        <v>48</v>
      </c>
      <c r="C74" s="131" t="s">
        <v>58</v>
      </c>
      <c r="D74" s="130">
        <v>279.46000000000004</v>
      </c>
      <c r="E74" s="130"/>
      <c r="F74" s="130">
        <v>89</v>
      </c>
      <c r="G74" s="130">
        <v>18</v>
      </c>
      <c r="H74" s="130">
        <v>4</v>
      </c>
      <c r="I74" s="130">
        <v>14</v>
      </c>
      <c r="J74" s="157">
        <v>252</v>
      </c>
      <c r="K74" s="137" t="s">
        <v>100</v>
      </c>
      <c r="L74" s="143" t="s">
        <v>101</v>
      </c>
      <c r="M74" s="133" t="s">
        <v>102</v>
      </c>
      <c r="N74" s="249"/>
      <c r="O74" s="188"/>
    </row>
    <row r="75" spans="1:15" x14ac:dyDescent="0.25">
      <c r="A75" s="118">
        <v>36</v>
      </c>
      <c r="B75" s="130">
        <v>48</v>
      </c>
      <c r="C75" s="131" t="s">
        <v>58</v>
      </c>
      <c r="D75" s="130">
        <v>279.46000000000004</v>
      </c>
      <c r="E75" s="130"/>
      <c r="F75" s="130">
        <v>89</v>
      </c>
      <c r="G75" s="130">
        <v>18</v>
      </c>
      <c r="H75" s="130">
        <v>4</v>
      </c>
      <c r="I75" s="130">
        <v>14</v>
      </c>
      <c r="J75" s="157">
        <v>252</v>
      </c>
      <c r="K75" s="137" t="s">
        <v>91</v>
      </c>
      <c r="L75" s="142" t="s">
        <v>92</v>
      </c>
      <c r="M75" s="133"/>
      <c r="N75" s="249"/>
      <c r="O75" s="188"/>
    </row>
    <row r="76" spans="1:15" x14ac:dyDescent="0.25">
      <c r="A76" s="118">
        <v>37</v>
      </c>
      <c r="B76" s="130">
        <v>49</v>
      </c>
      <c r="C76" s="131" t="s">
        <v>58</v>
      </c>
      <c r="D76" s="130">
        <v>273.18</v>
      </c>
      <c r="E76" s="130"/>
      <c r="F76" s="130">
        <v>87</v>
      </c>
      <c r="G76" s="130">
        <v>17</v>
      </c>
      <c r="H76" s="130">
        <v>5</v>
      </c>
      <c r="I76" s="130">
        <v>14</v>
      </c>
      <c r="J76" s="157">
        <v>238</v>
      </c>
      <c r="K76" s="137" t="s">
        <v>86</v>
      </c>
      <c r="L76" s="143" t="s">
        <v>87</v>
      </c>
      <c r="M76" s="133"/>
      <c r="N76" s="249"/>
      <c r="O76" s="188"/>
    </row>
    <row r="77" spans="1:15" x14ac:dyDescent="0.25">
      <c r="A77" s="118">
        <v>37</v>
      </c>
      <c r="B77" s="130">
        <v>49</v>
      </c>
      <c r="C77" s="131" t="s">
        <v>58</v>
      </c>
      <c r="D77" s="130">
        <v>273.18</v>
      </c>
      <c r="E77" s="130"/>
      <c r="F77" s="130">
        <v>87</v>
      </c>
      <c r="G77" s="130">
        <v>17</v>
      </c>
      <c r="H77" s="130">
        <v>5</v>
      </c>
      <c r="I77" s="130">
        <v>14</v>
      </c>
      <c r="J77" s="157">
        <v>238</v>
      </c>
      <c r="K77" s="137" t="s">
        <v>100</v>
      </c>
      <c r="L77" s="143" t="s">
        <v>101</v>
      </c>
      <c r="M77" s="133" t="s">
        <v>102</v>
      </c>
      <c r="N77" s="249"/>
      <c r="O77" s="188"/>
    </row>
    <row r="78" spans="1:15" x14ac:dyDescent="0.25">
      <c r="A78" s="118">
        <v>37</v>
      </c>
      <c r="B78" s="130">
        <v>49</v>
      </c>
      <c r="C78" s="131" t="s">
        <v>58</v>
      </c>
      <c r="D78" s="130">
        <v>273.18</v>
      </c>
      <c r="E78" s="130"/>
      <c r="F78" s="130">
        <v>87</v>
      </c>
      <c r="G78" s="130">
        <v>17</v>
      </c>
      <c r="H78" s="130">
        <v>5</v>
      </c>
      <c r="I78" s="130">
        <v>14</v>
      </c>
      <c r="J78" s="157">
        <v>238</v>
      </c>
      <c r="K78" s="137" t="s">
        <v>91</v>
      </c>
      <c r="L78" s="142" t="s">
        <v>92</v>
      </c>
      <c r="M78" s="133"/>
      <c r="N78" s="249"/>
      <c r="O78" s="188"/>
    </row>
    <row r="79" spans="1:15" ht="24" x14ac:dyDescent="0.25">
      <c r="A79" s="118">
        <v>37</v>
      </c>
      <c r="B79" s="130">
        <v>49</v>
      </c>
      <c r="C79" s="131" t="s">
        <v>58</v>
      </c>
      <c r="D79" s="130">
        <v>273.18</v>
      </c>
      <c r="E79" s="130"/>
      <c r="F79" s="130">
        <v>87</v>
      </c>
      <c r="G79" s="130">
        <v>17</v>
      </c>
      <c r="H79" s="130">
        <v>5</v>
      </c>
      <c r="I79" s="130">
        <v>14</v>
      </c>
      <c r="J79" s="157">
        <v>238</v>
      </c>
      <c r="K79" s="137" t="s">
        <v>103</v>
      </c>
      <c r="L79" s="164" t="s">
        <v>117</v>
      </c>
      <c r="M79" s="165" t="s">
        <v>104</v>
      </c>
      <c r="N79" s="249"/>
      <c r="O79" s="189">
        <f>N79</f>
        <v>0</v>
      </c>
    </row>
    <row r="80" spans="1:15" x14ac:dyDescent="0.25">
      <c r="A80" s="118">
        <v>38</v>
      </c>
      <c r="B80" s="130">
        <v>50</v>
      </c>
      <c r="C80" s="131" t="s">
        <v>58</v>
      </c>
      <c r="D80" s="130">
        <v>125.60000000000001</v>
      </c>
      <c r="E80" s="130"/>
      <c r="F80" s="130">
        <v>40</v>
      </c>
      <c r="G80" s="130">
        <v>12</v>
      </c>
      <c r="H80" s="130">
        <v>3</v>
      </c>
      <c r="I80" s="130">
        <v>10</v>
      </c>
      <c r="J80" s="157">
        <v>120</v>
      </c>
      <c r="K80" s="137" t="s">
        <v>86</v>
      </c>
      <c r="L80" s="143" t="s">
        <v>87</v>
      </c>
      <c r="M80" s="133"/>
      <c r="N80" s="249"/>
      <c r="O80" s="188"/>
    </row>
    <row r="81" spans="1:15" x14ac:dyDescent="0.25">
      <c r="A81" s="118">
        <v>38</v>
      </c>
      <c r="B81" s="130">
        <v>50</v>
      </c>
      <c r="C81" s="131" t="s">
        <v>58</v>
      </c>
      <c r="D81" s="130">
        <v>125.60000000000001</v>
      </c>
      <c r="E81" s="130"/>
      <c r="F81" s="130">
        <v>40</v>
      </c>
      <c r="G81" s="130">
        <v>12</v>
      </c>
      <c r="H81" s="130">
        <v>3</v>
      </c>
      <c r="I81" s="130">
        <v>10</v>
      </c>
      <c r="J81" s="157">
        <v>120</v>
      </c>
      <c r="K81" s="137" t="s">
        <v>91</v>
      </c>
      <c r="L81" s="142" t="s">
        <v>92</v>
      </c>
      <c r="M81" s="133"/>
      <c r="N81" s="249"/>
      <c r="O81" s="188"/>
    </row>
    <row r="82" spans="1:15" x14ac:dyDescent="0.25">
      <c r="A82" s="118">
        <v>39</v>
      </c>
      <c r="B82" s="128">
        <v>51</v>
      </c>
      <c r="C82" s="132" t="s">
        <v>58</v>
      </c>
      <c r="D82" s="128">
        <v>263.76</v>
      </c>
      <c r="E82" s="128"/>
      <c r="F82" s="128">
        <v>84</v>
      </c>
      <c r="G82" s="128">
        <v>17</v>
      </c>
      <c r="H82" s="128">
        <v>6</v>
      </c>
      <c r="I82" s="128">
        <v>15</v>
      </c>
      <c r="J82" s="158">
        <v>255</v>
      </c>
      <c r="K82" s="136" t="s">
        <v>86</v>
      </c>
      <c r="L82" s="144" t="s">
        <v>87</v>
      </c>
      <c r="M82" s="149"/>
      <c r="N82" s="249"/>
      <c r="O82" s="188"/>
    </row>
    <row r="83" spans="1:15" x14ac:dyDescent="0.25">
      <c r="A83" s="118">
        <v>40</v>
      </c>
      <c r="B83" s="130">
        <v>52</v>
      </c>
      <c r="C83" s="131" t="s">
        <v>58</v>
      </c>
      <c r="D83" s="130">
        <v>197.82000000000002</v>
      </c>
      <c r="E83" s="130"/>
      <c r="F83" s="130">
        <v>63</v>
      </c>
      <c r="G83" s="130">
        <v>16</v>
      </c>
      <c r="H83" s="130">
        <v>10</v>
      </c>
      <c r="I83" s="130">
        <v>10</v>
      </c>
      <c r="J83" s="157">
        <v>160</v>
      </c>
      <c r="K83" s="137" t="s">
        <v>93</v>
      </c>
      <c r="L83" s="143" t="s">
        <v>94</v>
      </c>
      <c r="M83" s="146" t="s">
        <v>95</v>
      </c>
      <c r="N83" s="249"/>
      <c r="O83" s="188"/>
    </row>
    <row r="84" spans="1:15" x14ac:dyDescent="0.25">
      <c r="A84" s="118">
        <v>40</v>
      </c>
      <c r="B84" s="130">
        <v>52</v>
      </c>
      <c r="C84" s="131" t="s">
        <v>58</v>
      </c>
      <c r="D84" s="130">
        <v>197.82000000000002</v>
      </c>
      <c r="E84" s="130"/>
      <c r="F84" s="130">
        <v>63</v>
      </c>
      <c r="G84" s="130">
        <v>16</v>
      </c>
      <c r="H84" s="130">
        <v>10</v>
      </c>
      <c r="I84" s="130">
        <v>10</v>
      </c>
      <c r="J84" s="157">
        <v>160</v>
      </c>
      <c r="K84" s="137" t="s">
        <v>86</v>
      </c>
      <c r="L84" s="143" t="s">
        <v>87</v>
      </c>
      <c r="M84" s="150"/>
      <c r="N84" s="249"/>
      <c r="O84" s="188"/>
    </row>
    <row r="85" spans="1:15" x14ac:dyDescent="0.25">
      <c r="A85" s="118">
        <v>41</v>
      </c>
      <c r="B85" s="130">
        <v>53</v>
      </c>
      <c r="C85" s="131" t="s">
        <v>58</v>
      </c>
      <c r="D85" s="130">
        <v>207.24</v>
      </c>
      <c r="E85" s="130"/>
      <c r="F85" s="130">
        <v>66</v>
      </c>
      <c r="G85" s="130">
        <v>17</v>
      </c>
      <c r="H85" s="130">
        <v>4</v>
      </c>
      <c r="I85" s="130">
        <v>12</v>
      </c>
      <c r="J85" s="157">
        <v>204</v>
      </c>
      <c r="K85" s="137" t="s">
        <v>86</v>
      </c>
      <c r="L85" s="143" t="s">
        <v>87</v>
      </c>
      <c r="M85" s="150"/>
      <c r="N85" s="249"/>
      <c r="O85" s="188"/>
    </row>
    <row r="86" spans="1:15" x14ac:dyDescent="0.25">
      <c r="A86" s="118">
        <v>41</v>
      </c>
      <c r="B86" s="130">
        <v>53</v>
      </c>
      <c r="C86" s="131" t="s">
        <v>58</v>
      </c>
      <c r="D86" s="130">
        <v>207.24</v>
      </c>
      <c r="E86" s="130"/>
      <c r="F86" s="130">
        <v>66</v>
      </c>
      <c r="G86" s="130">
        <v>17</v>
      </c>
      <c r="H86" s="130">
        <v>4</v>
      </c>
      <c r="I86" s="130">
        <v>12</v>
      </c>
      <c r="J86" s="157">
        <v>204</v>
      </c>
      <c r="K86" s="137" t="s">
        <v>91</v>
      </c>
      <c r="L86" s="142" t="s">
        <v>92</v>
      </c>
      <c r="M86" s="150"/>
      <c r="N86" s="249"/>
      <c r="O86" s="188"/>
    </row>
    <row r="87" spans="1:15" x14ac:dyDescent="0.25">
      <c r="A87" s="118">
        <v>42</v>
      </c>
      <c r="B87" s="130">
        <v>54</v>
      </c>
      <c r="C87" s="131" t="s">
        <v>58</v>
      </c>
      <c r="D87" s="130">
        <v>248.06</v>
      </c>
      <c r="E87" s="130"/>
      <c r="F87" s="130">
        <v>79</v>
      </c>
      <c r="G87" s="130">
        <v>17</v>
      </c>
      <c r="H87" s="130">
        <v>4</v>
      </c>
      <c r="I87" s="130">
        <v>15</v>
      </c>
      <c r="J87" s="157">
        <v>255</v>
      </c>
      <c r="K87" s="137" t="s">
        <v>86</v>
      </c>
      <c r="L87" s="142" t="s">
        <v>87</v>
      </c>
      <c r="M87" s="150"/>
      <c r="N87" s="249"/>
      <c r="O87" s="188"/>
    </row>
    <row r="88" spans="1:15" x14ac:dyDescent="0.25">
      <c r="A88" s="118">
        <v>42</v>
      </c>
      <c r="B88" s="130">
        <v>54</v>
      </c>
      <c r="C88" s="131" t="s">
        <v>58</v>
      </c>
      <c r="D88" s="130">
        <v>248.06</v>
      </c>
      <c r="E88" s="130"/>
      <c r="F88" s="130">
        <v>79</v>
      </c>
      <c r="G88" s="130">
        <v>17</v>
      </c>
      <c r="H88" s="130">
        <v>4</v>
      </c>
      <c r="I88" s="130">
        <v>15</v>
      </c>
      <c r="J88" s="157">
        <v>255</v>
      </c>
      <c r="K88" s="137" t="s">
        <v>91</v>
      </c>
      <c r="L88" s="142" t="s">
        <v>92</v>
      </c>
      <c r="M88" s="150"/>
      <c r="N88" s="249"/>
      <c r="O88" s="188"/>
    </row>
    <row r="89" spans="1:15" x14ac:dyDescent="0.25">
      <c r="A89" s="118">
        <v>43</v>
      </c>
      <c r="B89" s="128">
        <v>55</v>
      </c>
      <c r="C89" s="132" t="s">
        <v>58</v>
      </c>
      <c r="D89" s="128">
        <v>188.4</v>
      </c>
      <c r="E89" s="128"/>
      <c r="F89" s="128">
        <v>60</v>
      </c>
      <c r="G89" s="128">
        <v>16</v>
      </c>
      <c r="H89" s="128">
        <v>10</v>
      </c>
      <c r="I89" s="128">
        <v>11</v>
      </c>
      <c r="J89" s="158">
        <v>176</v>
      </c>
      <c r="K89" s="136" t="s">
        <v>86</v>
      </c>
      <c r="L89" s="147" t="s">
        <v>87</v>
      </c>
      <c r="M89" s="147"/>
      <c r="N89" s="249"/>
      <c r="O89" s="188"/>
    </row>
    <row r="90" spans="1:15" x14ac:dyDescent="0.25">
      <c r="A90" s="118">
        <v>44</v>
      </c>
      <c r="B90" s="130">
        <v>56</v>
      </c>
      <c r="C90" s="131" t="s">
        <v>58</v>
      </c>
      <c r="D90" s="130">
        <v>235.5</v>
      </c>
      <c r="E90" s="130"/>
      <c r="F90" s="130">
        <v>75</v>
      </c>
      <c r="G90" s="130">
        <v>17</v>
      </c>
      <c r="H90" s="130">
        <v>9</v>
      </c>
      <c r="I90" s="130">
        <v>13</v>
      </c>
      <c r="J90" s="157">
        <v>221</v>
      </c>
      <c r="K90" s="137" t="s">
        <v>86</v>
      </c>
      <c r="L90" s="143" t="s">
        <v>87</v>
      </c>
      <c r="M90" s="133"/>
      <c r="N90" s="249"/>
      <c r="O90" s="188"/>
    </row>
    <row r="91" spans="1:15" ht="24" x14ac:dyDescent="0.25">
      <c r="A91" s="118">
        <v>44</v>
      </c>
      <c r="B91" s="130">
        <v>56</v>
      </c>
      <c r="C91" s="131" t="s">
        <v>58</v>
      </c>
      <c r="D91" s="130">
        <v>235.5</v>
      </c>
      <c r="E91" s="130"/>
      <c r="F91" s="130">
        <v>75</v>
      </c>
      <c r="G91" s="130">
        <v>17</v>
      </c>
      <c r="H91" s="130">
        <v>9</v>
      </c>
      <c r="I91" s="130">
        <v>13</v>
      </c>
      <c r="J91" s="157">
        <v>221</v>
      </c>
      <c r="K91" s="137" t="s">
        <v>96</v>
      </c>
      <c r="L91" s="164" t="s">
        <v>117</v>
      </c>
      <c r="M91" s="165" t="s">
        <v>97</v>
      </c>
      <c r="N91" s="249"/>
      <c r="O91" s="189">
        <f>N91</f>
        <v>0</v>
      </c>
    </row>
    <row r="92" spans="1:15" x14ac:dyDescent="0.25">
      <c r="A92" s="118">
        <v>45</v>
      </c>
      <c r="B92" s="128">
        <v>58</v>
      </c>
      <c r="C92" s="132" t="s">
        <v>58</v>
      </c>
      <c r="D92" s="128">
        <v>216.66</v>
      </c>
      <c r="E92" s="128"/>
      <c r="F92" s="128">
        <v>69</v>
      </c>
      <c r="G92" s="128">
        <v>19</v>
      </c>
      <c r="H92" s="128">
        <v>6</v>
      </c>
      <c r="I92" s="128">
        <v>14</v>
      </c>
      <c r="J92" s="158">
        <v>266</v>
      </c>
      <c r="K92" s="136" t="s">
        <v>86</v>
      </c>
      <c r="L92" s="147" t="s">
        <v>87</v>
      </c>
      <c r="M92" s="148"/>
      <c r="N92" s="249"/>
      <c r="O92" s="188"/>
    </row>
    <row r="93" spans="1:15" x14ac:dyDescent="0.25">
      <c r="A93" s="118">
        <v>46</v>
      </c>
      <c r="B93" s="128">
        <v>59</v>
      </c>
      <c r="C93" s="132" t="s">
        <v>58</v>
      </c>
      <c r="D93" s="128">
        <v>219.8</v>
      </c>
      <c r="E93" s="128"/>
      <c r="F93" s="128">
        <v>70</v>
      </c>
      <c r="G93" s="128">
        <v>18</v>
      </c>
      <c r="H93" s="128">
        <v>8</v>
      </c>
      <c r="I93" s="128">
        <v>14</v>
      </c>
      <c r="J93" s="158">
        <v>252</v>
      </c>
      <c r="K93" s="136" t="s">
        <v>86</v>
      </c>
      <c r="L93" s="147" t="s">
        <v>87</v>
      </c>
      <c r="M93" s="148"/>
      <c r="N93" s="249"/>
      <c r="O93" s="188"/>
    </row>
    <row r="94" spans="1:15" x14ac:dyDescent="0.25">
      <c r="A94" s="118">
        <v>47</v>
      </c>
      <c r="B94" s="128">
        <v>60</v>
      </c>
      <c r="C94" s="132" t="s">
        <v>58</v>
      </c>
      <c r="D94" s="128">
        <v>210.38</v>
      </c>
      <c r="E94" s="128"/>
      <c r="F94" s="128">
        <v>67</v>
      </c>
      <c r="G94" s="128">
        <v>19</v>
      </c>
      <c r="H94" s="128">
        <v>7</v>
      </c>
      <c r="I94" s="128">
        <v>12</v>
      </c>
      <c r="J94" s="158">
        <v>228</v>
      </c>
      <c r="K94" s="136" t="s">
        <v>86</v>
      </c>
      <c r="L94" s="147" t="s">
        <v>87</v>
      </c>
      <c r="M94" s="148"/>
      <c r="N94" s="249"/>
      <c r="O94" s="188"/>
    </row>
    <row r="95" spans="1:15" x14ac:dyDescent="0.25">
      <c r="A95" s="118">
        <v>48</v>
      </c>
      <c r="B95" s="130">
        <v>61</v>
      </c>
      <c r="C95" s="131" t="s">
        <v>58</v>
      </c>
      <c r="D95" s="130">
        <v>222.94</v>
      </c>
      <c r="E95" s="130"/>
      <c r="F95" s="130">
        <v>71</v>
      </c>
      <c r="G95" s="130">
        <v>14</v>
      </c>
      <c r="H95" s="130">
        <v>6</v>
      </c>
      <c r="I95" s="130">
        <v>7</v>
      </c>
      <c r="J95" s="157">
        <v>98</v>
      </c>
      <c r="K95" s="137" t="s">
        <v>98</v>
      </c>
      <c r="L95" s="143" t="s">
        <v>94</v>
      </c>
      <c r="M95" s="143" t="s">
        <v>99</v>
      </c>
      <c r="N95" s="249"/>
      <c r="O95" s="188"/>
    </row>
    <row r="96" spans="1:15" x14ac:dyDescent="0.25">
      <c r="A96" s="118">
        <v>48</v>
      </c>
      <c r="B96" s="130">
        <v>61</v>
      </c>
      <c r="C96" s="131" t="s">
        <v>58</v>
      </c>
      <c r="D96" s="130">
        <v>222.94</v>
      </c>
      <c r="E96" s="130"/>
      <c r="F96" s="130">
        <v>71</v>
      </c>
      <c r="G96" s="130">
        <v>14</v>
      </c>
      <c r="H96" s="130">
        <v>6</v>
      </c>
      <c r="I96" s="130">
        <v>7</v>
      </c>
      <c r="J96" s="157">
        <v>98</v>
      </c>
      <c r="K96" s="137" t="s">
        <v>86</v>
      </c>
      <c r="L96" s="143" t="s">
        <v>87</v>
      </c>
      <c r="M96" s="133"/>
      <c r="N96" s="249"/>
      <c r="O96" s="188"/>
    </row>
    <row r="97" spans="1:15" x14ac:dyDescent="0.25">
      <c r="A97" s="118">
        <v>49</v>
      </c>
      <c r="B97" s="128">
        <v>62</v>
      </c>
      <c r="C97" s="132" t="s">
        <v>58</v>
      </c>
      <c r="D97" s="128">
        <v>266.90000000000003</v>
      </c>
      <c r="E97" s="128"/>
      <c r="F97" s="128">
        <v>85</v>
      </c>
      <c r="G97" s="128">
        <v>17</v>
      </c>
      <c r="H97" s="128">
        <v>7</v>
      </c>
      <c r="I97" s="128">
        <v>12</v>
      </c>
      <c r="J97" s="158">
        <v>204</v>
      </c>
      <c r="K97" s="136" t="s">
        <v>86</v>
      </c>
      <c r="L97" s="144" t="s">
        <v>87</v>
      </c>
      <c r="M97" s="148"/>
      <c r="N97" s="249"/>
      <c r="O97" s="188"/>
    </row>
    <row r="98" spans="1:15" x14ac:dyDescent="0.25">
      <c r="A98" s="118">
        <v>50</v>
      </c>
      <c r="B98" s="130">
        <v>63</v>
      </c>
      <c r="C98" s="131" t="s">
        <v>58</v>
      </c>
      <c r="D98" s="130">
        <v>244.92000000000002</v>
      </c>
      <c r="E98" s="130"/>
      <c r="F98" s="130">
        <v>78</v>
      </c>
      <c r="G98" s="130">
        <v>18</v>
      </c>
      <c r="H98" s="130">
        <v>4</v>
      </c>
      <c r="I98" s="130">
        <v>10</v>
      </c>
      <c r="J98" s="157">
        <v>180</v>
      </c>
      <c r="K98" s="137" t="s">
        <v>86</v>
      </c>
      <c r="L98" s="143" t="s">
        <v>87</v>
      </c>
      <c r="M98" s="133"/>
      <c r="N98" s="249"/>
      <c r="O98" s="188"/>
    </row>
    <row r="99" spans="1:15" x14ac:dyDescent="0.25">
      <c r="A99" s="118">
        <v>50</v>
      </c>
      <c r="B99" s="130">
        <v>63</v>
      </c>
      <c r="C99" s="131" t="s">
        <v>58</v>
      </c>
      <c r="D99" s="130">
        <v>244.92000000000002</v>
      </c>
      <c r="E99" s="130"/>
      <c r="F99" s="130">
        <v>78</v>
      </c>
      <c r="G99" s="130">
        <v>18</v>
      </c>
      <c r="H99" s="130">
        <v>4</v>
      </c>
      <c r="I99" s="130">
        <v>10</v>
      </c>
      <c r="J99" s="157">
        <v>180</v>
      </c>
      <c r="K99" s="137" t="s">
        <v>91</v>
      </c>
      <c r="L99" s="142" t="s">
        <v>92</v>
      </c>
      <c r="M99" s="133"/>
      <c r="N99" s="249"/>
      <c r="O99" s="188"/>
    </row>
    <row r="100" spans="1:15" x14ac:dyDescent="0.25">
      <c r="A100" s="118">
        <v>51</v>
      </c>
      <c r="B100" s="128">
        <v>64</v>
      </c>
      <c r="C100" s="132" t="s">
        <v>58</v>
      </c>
      <c r="D100" s="128">
        <v>235.5</v>
      </c>
      <c r="E100" s="128"/>
      <c r="F100" s="128">
        <v>75</v>
      </c>
      <c r="G100" s="128">
        <v>18</v>
      </c>
      <c r="H100" s="128">
        <v>5</v>
      </c>
      <c r="I100" s="128">
        <v>14</v>
      </c>
      <c r="J100" s="158">
        <v>252</v>
      </c>
      <c r="K100" s="136" t="s">
        <v>86</v>
      </c>
      <c r="L100" s="147" t="s">
        <v>87</v>
      </c>
      <c r="M100" s="148"/>
      <c r="N100" s="249"/>
      <c r="O100" s="188"/>
    </row>
    <row r="101" spans="1:15" x14ac:dyDescent="0.25">
      <c r="A101" s="118">
        <v>52</v>
      </c>
      <c r="B101" s="128">
        <v>65</v>
      </c>
      <c r="C101" s="132" t="s">
        <v>58</v>
      </c>
      <c r="D101" s="128">
        <v>282.60000000000002</v>
      </c>
      <c r="E101" s="128"/>
      <c r="F101" s="128">
        <v>90</v>
      </c>
      <c r="G101" s="128">
        <v>18</v>
      </c>
      <c r="H101" s="128">
        <v>8</v>
      </c>
      <c r="I101" s="128">
        <v>16</v>
      </c>
      <c r="J101" s="158">
        <v>288</v>
      </c>
      <c r="K101" s="136" t="s">
        <v>86</v>
      </c>
      <c r="L101" s="144" t="s">
        <v>87</v>
      </c>
      <c r="M101" s="148"/>
      <c r="N101" s="249"/>
      <c r="O101" s="188"/>
    </row>
    <row r="102" spans="1:15" x14ac:dyDescent="0.25">
      <c r="A102" s="118">
        <v>53</v>
      </c>
      <c r="B102" s="130">
        <v>66</v>
      </c>
      <c r="C102" s="131" t="s">
        <v>58</v>
      </c>
      <c r="D102" s="130">
        <v>266.90000000000003</v>
      </c>
      <c r="E102" s="130"/>
      <c r="F102" s="130">
        <v>85</v>
      </c>
      <c r="G102" s="130">
        <v>19</v>
      </c>
      <c r="H102" s="130">
        <v>4</v>
      </c>
      <c r="I102" s="130">
        <v>13</v>
      </c>
      <c r="J102" s="157">
        <v>247</v>
      </c>
      <c r="K102" s="137" t="s">
        <v>86</v>
      </c>
      <c r="L102" s="143" t="s">
        <v>87</v>
      </c>
      <c r="M102" s="133"/>
      <c r="N102" s="249"/>
      <c r="O102" s="188"/>
    </row>
    <row r="103" spans="1:15" x14ac:dyDescent="0.25">
      <c r="A103" s="118">
        <v>53</v>
      </c>
      <c r="B103" s="130">
        <v>66</v>
      </c>
      <c r="C103" s="131" t="s">
        <v>58</v>
      </c>
      <c r="D103" s="130">
        <v>266.90000000000003</v>
      </c>
      <c r="E103" s="130"/>
      <c r="F103" s="130">
        <v>85</v>
      </c>
      <c r="G103" s="130">
        <v>19</v>
      </c>
      <c r="H103" s="130">
        <v>4</v>
      </c>
      <c r="I103" s="130">
        <v>13</v>
      </c>
      <c r="J103" s="157">
        <v>247</v>
      </c>
      <c r="K103" s="137" t="s">
        <v>91</v>
      </c>
      <c r="L103" s="142" t="s">
        <v>92</v>
      </c>
      <c r="M103" s="133"/>
      <c r="N103" s="249"/>
      <c r="O103" s="188"/>
    </row>
    <row r="104" spans="1:15" x14ac:dyDescent="0.25">
      <c r="A104" s="118">
        <v>54</v>
      </c>
      <c r="B104" s="130">
        <v>67</v>
      </c>
      <c r="C104" s="131" t="s">
        <v>63</v>
      </c>
      <c r="D104" s="130">
        <v>119.32000000000001</v>
      </c>
      <c r="E104" s="130"/>
      <c r="F104" s="130">
        <v>38</v>
      </c>
      <c r="G104" s="137">
        <v>16</v>
      </c>
      <c r="H104" s="137">
        <v>3</v>
      </c>
      <c r="I104" s="137">
        <v>13</v>
      </c>
      <c r="J104" s="157">
        <v>208</v>
      </c>
      <c r="K104" s="137" t="s">
        <v>86</v>
      </c>
      <c r="L104" s="143" t="s">
        <v>87</v>
      </c>
      <c r="M104" s="133"/>
      <c r="N104" s="249"/>
      <c r="O104" s="188"/>
    </row>
    <row r="105" spans="1:15" x14ac:dyDescent="0.25">
      <c r="A105" s="118">
        <v>54</v>
      </c>
      <c r="B105" s="130">
        <v>67</v>
      </c>
      <c r="C105" s="131" t="s">
        <v>63</v>
      </c>
      <c r="D105" s="130">
        <v>119.32000000000001</v>
      </c>
      <c r="E105" s="130"/>
      <c r="F105" s="130">
        <v>38</v>
      </c>
      <c r="G105" s="137">
        <v>16</v>
      </c>
      <c r="H105" s="137">
        <v>3</v>
      </c>
      <c r="I105" s="137">
        <v>13</v>
      </c>
      <c r="J105" s="157">
        <v>208</v>
      </c>
      <c r="K105" s="137" t="s">
        <v>91</v>
      </c>
      <c r="L105" s="142" t="s">
        <v>92</v>
      </c>
      <c r="M105" s="133"/>
      <c r="N105" s="249"/>
      <c r="O105" s="188"/>
    </row>
    <row r="106" spans="1:15" x14ac:dyDescent="0.25">
      <c r="A106" s="118">
        <v>55</v>
      </c>
      <c r="B106" s="130">
        <v>68</v>
      </c>
      <c r="C106" s="131" t="s">
        <v>63</v>
      </c>
      <c r="D106" s="130">
        <v>263.76</v>
      </c>
      <c r="E106" s="130"/>
      <c r="F106" s="130">
        <v>84</v>
      </c>
      <c r="G106" s="137">
        <v>20</v>
      </c>
      <c r="H106" s="137">
        <v>8</v>
      </c>
      <c r="I106" s="137">
        <v>18</v>
      </c>
      <c r="J106" s="157">
        <v>360</v>
      </c>
      <c r="K106" s="137" t="s">
        <v>98</v>
      </c>
      <c r="L106" s="143" t="s">
        <v>94</v>
      </c>
      <c r="M106" s="143" t="s">
        <v>99</v>
      </c>
      <c r="N106" s="249"/>
      <c r="O106" s="188"/>
    </row>
    <row r="107" spans="1:15" x14ac:dyDescent="0.25">
      <c r="A107" s="118">
        <v>55</v>
      </c>
      <c r="B107" s="130">
        <v>68</v>
      </c>
      <c r="C107" s="131" t="s">
        <v>63</v>
      </c>
      <c r="D107" s="130">
        <v>263.76</v>
      </c>
      <c r="E107" s="130"/>
      <c r="F107" s="130">
        <v>84</v>
      </c>
      <c r="G107" s="137">
        <v>20</v>
      </c>
      <c r="H107" s="137">
        <v>8</v>
      </c>
      <c r="I107" s="137">
        <v>18</v>
      </c>
      <c r="J107" s="157">
        <v>360</v>
      </c>
      <c r="K107" s="137" t="s">
        <v>86</v>
      </c>
      <c r="L107" s="143" t="s">
        <v>87</v>
      </c>
      <c r="M107" s="133"/>
      <c r="N107" s="249"/>
      <c r="O107" s="188"/>
    </row>
    <row r="108" spans="1:15" x14ac:dyDescent="0.25">
      <c r="A108" s="118">
        <v>56</v>
      </c>
      <c r="B108" s="130">
        <v>70</v>
      </c>
      <c r="C108" s="131" t="s">
        <v>63</v>
      </c>
      <c r="D108" s="130">
        <v>119.32000000000001</v>
      </c>
      <c r="E108" s="130"/>
      <c r="F108" s="130">
        <v>38</v>
      </c>
      <c r="G108" s="137">
        <v>15</v>
      </c>
      <c r="H108" s="137">
        <v>4</v>
      </c>
      <c r="I108" s="137">
        <v>8</v>
      </c>
      <c r="J108" s="157">
        <v>120</v>
      </c>
      <c r="K108" s="137" t="s">
        <v>86</v>
      </c>
      <c r="L108" s="142" t="s">
        <v>87</v>
      </c>
      <c r="M108" s="133"/>
      <c r="N108" s="249"/>
      <c r="O108" s="188"/>
    </row>
    <row r="109" spans="1:15" x14ac:dyDescent="0.25">
      <c r="A109" s="118">
        <v>56</v>
      </c>
      <c r="B109" s="130">
        <v>70</v>
      </c>
      <c r="C109" s="131" t="s">
        <v>63</v>
      </c>
      <c r="D109" s="130">
        <v>119.32000000000001</v>
      </c>
      <c r="E109" s="130"/>
      <c r="F109" s="130">
        <v>38</v>
      </c>
      <c r="G109" s="137">
        <v>15</v>
      </c>
      <c r="H109" s="137">
        <v>4</v>
      </c>
      <c r="I109" s="137">
        <v>8</v>
      </c>
      <c r="J109" s="157">
        <v>120</v>
      </c>
      <c r="K109" s="137" t="s">
        <v>91</v>
      </c>
      <c r="L109" s="142" t="s">
        <v>92</v>
      </c>
      <c r="M109" s="133"/>
      <c r="N109" s="249"/>
      <c r="O109" s="188"/>
    </row>
    <row r="110" spans="1:15" x14ac:dyDescent="0.25">
      <c r="A110" s="118">
        <v>57</v>
      </c>
      <c r="B110" s="128">
        <v>71</v>
      </c>
      <c r="C110" s="132" t="s">
        <v>63</v>
      </c>
      <c r="D110" s="128">
        <v>116.18</v>
      </c>
      <c r="E110" s="128"/>
      <c r="F110" s="128">
        <v>37</v>
      </c>
      <c r="G110" s="136">
        <v>16</v>
      </c>
      <c r="H110" s="136">
        <v>8</v>
      </c>
      <c r="I110" s="136">
        <v>5</v>
      </c>
      <c r="J110" s="158">
        <v>80</v>
      </c>
      <c r="K110" s="136" t="s">
        <v>86</v>
      </c>
      <c r="L110" s="147" t="s">
        <v>87</v>
      </c>
      <c r="M110" s="148"/>
      <c r="N110" s="249"/>
      <c r="O110" s="188"/>
    </row>
    <row r="111" spans="1:15" x14ac:dyDescent="0.25">
      <c r="A111" s="118">
        <v>58</v>
      </c>
      <c r="B111" s="128">
        <v>73</v>
      </c>
      <c r="C111" s="132" t="s">
        <v>63</v>
      </c>
      <c r="D111" s="128">
        <v>97.34</v>
      </c>
      <c r="E111" s="128"/>
      <c r="F111" s="128">
        <v>31</v>
      </c>
      <c r="G111" s="136">
        <v>13</v>
      </c>
      <c r="H111" s="136">
        <v>9</v>
      </c>
      <c r="I111" s="136">
        <v>7</v>
      </c>
      <c r="J111" s="158">
        <v>91</v>
      </c>
      <c r="K111" s="136" t="s">
        <v>86</v>
      </c>
      <c r="L111" s="144" t="s">
        <v>87</v>
      </c>
      <c r="M111" s="148"/>
      <c r="N111" s="249"/>
      <c r="O111" s="188"/>
    </row>
    <row r="112" spans="1:15" x14ac:dyDescent="0.25">
      <c r="A112" s="118">
        <v>59</v>
      </c>
      <c r="B112" s="130">
        <v>74</v>
      </c>
      <c r="C112" s="131" t="s">
        <v>63</v>
      </c>
      <c r="D112" s="130">
        <v>84.78</v>
      </c>
      <c r="E112" s="130"/>
      <c r="F112" s="130">
        <v>27</v>
      </c>
      <c r="G112" s="137">
        <v>15</v>
      </c>
      <c r="H112" s="137">
        <v>4</v>
      </c>
      <c r="I112" s="137">
        <v>6</v>
      </c>
      <c r="J112" s="157">
        <v>90</v>
      </c>
      <c r="K112" s="137" t="s">
        <v>86</v>
      </c>
      <c r="L112" s="143" t="s">
        <v>87</v>
      </c>
      <c r="M112" s="133"/>
      <c r="N112" s="249"/>
      <c r="O112" s="188"/>
    </row>
    <row r="113" spans="1:15" x14ac:dyDescent="0.25">
      <c r="A113" s="118">
        <v>59</v>
      </c>
      <c r="B113" s="130">
        <v>74</v>
      </c>
      <c r="C113" s="131" t="s">
        <v>63</v>
      </c>
      <c r="D113" s="130">
        <v>84.78</v>
      </c>
      <c r="E113" s="130"/>
      <c r="F113" s="130">
        <v>27</v>
      </c>
      <c r="G113" s="137">
        <v>15</v>
      </c>
      <c r="H113" s="137">
        <v>4</v>
      </c>
      <c r="I113" s="137">
        <v>6</v>
      </c>
      <c r="J113" s="157">
        <v>90</v>
      </c>
      <c r="K113" s="137" t="s">
        <v>91</v>
      </c>
      <c r="L113" s="142" t="s">
        <v>92</v>
      </c>
      <c r="M113" s="133"/>
      <c r="N113" s="249"/>
      <c r="O113" s="188"/>
    </row>
    <row r="114" spans="1:15" x14ac:dyDescent="0.25">
      <c r="A114" s="118">
        <v>60</v>
      </c>
      <c r="B114" s="130">
        <v>75</v>
      </c>
      <c r="C114" s="131" t="s">
        <v>63</v>
      </c>
      <c r="D114" s="130">
        <v>113.04</v>
      </c>
      <c r="E114" s="130"/>
      <c r="F114" s="130">
        <v>36</v>
      </c>
      <c r="G114" s="137">
        <v>13</v>
      </c>
      <c r="H114" s="137">
        <v>4</v>
      </c>
      <c r="I114" s="137">
        <v>9</v>
      </c>
      <c r="J114" s="157">
        <v>117</v>
      </c>
      <c r="K114" s="137" t="s">
        <v>86</v>
      </c>
      <c r="L114" s="143" t="s">
        <v>87</v>
      </c>
      <c r="M114" s="143"/>
      <c r="N114" s="249"/>
      <c r="O114" s="188"/>
    </row>
    <row r="115" spans="1:15" x14ac:dyDescent="0.25">
      <c r="A115" s="118">
        <v>60</v>
      </c>
      <c r="B115" s="130">
        <v>75</v>
      </c>
      <c r="C115" s="131" t="s">
        <v>63</v>
      </c>
      <c r="D115" s="130">
        <v>113.04</v>
      </c>
      <c r="E115" s="130"/>
      <c r="F115" s="130">
        <v>36</v>
      </c>
      <c r="G115" s="137">
        <v>13</v>
      </c>
      <c r="H115" s="137">
        <v>4</v>
      </c>
      <c r="I115" s="137">
        <v>9</v>
      </c>
      <c r="J115" s="157">
        <v>117</v>
      </c>
      <c r="K115" s="137" t="s">
        <v>91</v>
      </c>
      <c r="L115" s="142" t="s">
        <v>92</v>
      </c>
      <c r="M115" s="143"/>
      <c r="N115" s="249"/>
      <c r="O115" s="188"/>
    </row>
    <row r="116" spans="1:15" x14ac:dyDescent="0.25">
      <c r="A116" s="118">
        <v>61</v>
      </c>
      <c r="B116" s="130">
        <v>77</v>
      </c>
      <c r="C116" s="131" t="s">
        <v>63</v>
      </c>
      <c r="D116" s="130">
        <v>97.34</v>
      </c>
      <c r="E116" s="130"/>
      <c r="F116" s="130">
        <v>31</v>
      </c>
      <c r="G116" s="137">
        <v>13</v>
      </c>
      <c r="H116" s="137">
        <v>7</v>
      </c>
      <c r="I116" s="137">
        <v>7</v>
      </c>
      <c r="J116" s="157">
        <v>91</v>
      </c>
      <c r="K116" s="137" t="s">
        <v>93</v>
      </c>
      <c r="L116" s="143" t="s">
        <v>94</v>
      </c>
      <c r="M116" s="146" t="s">
        <v>95</v>
      </c>
      <c r="N116" s="249"/>
      <c r="O116" s="188"/>
    </row>
    <row r="117" spans="1:15" x14ac:dyDescent="0.25">
      <c r="A117" s="118">
        <v>61</v>
      </c>
      <c r="B117" s="130">
        <v>77</v>
      </c>
      <c r="C117" s="131" t="s">
        <v>63</v>
      </c>
      <c r="D117" s="130">
        <v>97.34</v>
      </c>
      <c r="E117" s="130"/>
      <c r="F117" s="130">
        <v>31</v>
      </c>
      <c r="G117" s="137">
        <v>13</v>
      </c>
      <c r="H117" s="137">
        <v>7</v>
      </c>
      <c r="I117" s="137">
        <v>7</v>
      </c>
      <c r="J117" s="157">
        <v>91</v>
      </c>
      <c r="K117" s="137" t="s">
        <v>86</v>
      </c>
      <c r="L117" s="143" t="s">
        <v>87</v>
      </c>
      <c r="M117" s="143"/>
      <c r="N117" s="249"/>
      <c r="O117" s="188"/>
    </row>
    <row r="118" spans="1:15" x14ac:dyDescent="0.25">
      <c r="A118" s="118">
        <v>62</v>
      </c>
      <c r="B118" s="128">
        <v>80</v>
      </c>
      <c r="C118" s="132" t="s">
        <v>58</v>
      </c>
      <c r="D118" s="128">
        <v>147.58000000000001</v>
      </c>
      <c r="E118" s="128"/>
      <c r="F118" s="128">
        <v>47</v>
      </c>
      <c r="G118" s="136">
        <v>15</v>
      </c>
      <c r="H118" s="136">
        <v>7</v>
      </c>
      <c r="I118" s="136">
        <v>12</v>
      </c>
      <c r="J118" s="158">
        <v>180</v>
      </c>
      <c r="K118" s="136" t="s">
        <v>86</v>
      </c>
      <c r="L118" s="147" t="s">
        <v>87</v>
      </c>
      <c r="M118" s="148"/>
      <c r="N118" s="249"/>
      <c r="O118" s="188"/>
    </row>
    <row r="119" spans="1:15" x14ac:dyDescent="0.25">
      <c r="A119" s="118">
        <v>63</v>
      </c>
      <c r="B119" s="130">
        <v>81</v>
      </c>
      <c r="C119" s="131" t="s">
        <v>59</v>
      </c>
      <c r="D119" s="130">
        <v>229.22</v>
      </c>
      <c r="E119" s="130"/>
      <c r="F119" s="130">
        <v>73</v>
      </c>
      <c r="G119" s="137">
        <v>19</v>
      </c>
      <c r="H119" s="137">
        <v>9</v>
      </c>
      <c r="I119" s="137">
        <v>14</v>
      </c>
      <c r="J119" s="157">
        <v>266</v>
      </c>
      <c r="K119" s="137" t="s">
        <v>98</v>
      </c>
      <c r="L119" s="143" t="s">
        <v>94</v>
      </c>
      <c r="M119" s="143" t="s">
        <v>99</v>
      </c>
      <c r="N119" s="249"/>
      <c r="O119" s="188"/>
    </row>
    <row r="120" spans="1:15" x14ac:dyDescent="0.25">
      <c r="A120" s="118">
        <v>63</v>
      </c>
      <c r="B120" s="130">
        <v>81</v>
      </c>
      <c r="C120" s="131" t="s">
        <v>59</v>
      </c>
      <c r="D120" s="130">
        <v>229.22</v>
      </c>
      <c r="E120" s="130"/>
      <c r="F120" s="130">
        <v>73</v>
      </c>
      <c r="G120" s="137">
        <v>19</v>
      </c>
      <c r="H120" s="137">
        <v>9</v>
      </c>
      <c r="I120" s="137">
        <v>14</v>
      </c>
      <c r="J120" s="157">
        <v>266</v>
      </c>
      <c r="K120" s="137" t="s">
        <v>86</v>
      </c>
      <c r="L120" s="143" t="s">
        <v>87</v>
      </c>
      <c r="M120" s="151"/>
      <c r="N120" s="249"/>
      <c r="O120" s="188"/>
    </row>
    <row r="121" spans="1:15" x14ac:dyDescent="0.25">
      <c r="A121" s="118">
        <v>64</v>
      </c>
      <c r="B121" s="130">
        <v>82</v>
      </c>
      <c r="C121" s="131" t="s">
        <v>63</v>
      </c>
      <c r="D121" s="130">
        <v>226.08</v>
      </c>
      <c r="E121" s="130"/>
      <c r="F121" s="130">
        <v>72</v>
      </c>
      <c r="G121" s="137">
        <v>21</v>
      </c>
      <c r="H121" s="137">
        <v>12</v>
      </c>
      <c r="I121" s="137">
        <v>11</v>
      </c>
      <c r="J121" s="157">
        <v>231</v>
      </c>
      <c r="K121" s="137" t="s">
        <v>93</v>
      </c>
      <c r="L121" s="143" t="s">
        <v>94</v>
      </c>
      <c r="M121" s="146" t="s">
        <v>95</v>
      </c>
      <c r="N121" s="249"/>
      <c r="O121" s="188"/>
    </row>
    <row r="122" spans="1:15" x14ac:dyDescent="0.25">
      <c r="A122" s="118">
        <v>64</v>
      </c>
      <c r="B122" s="130">
        <v>82</v>
      </c>
      <c r="C122" s="131" t="s">
        <v>63</v>
      </c>
      <c r="D122" s="130">
        <v>226.08</v>
      </c>
      <c r="E122" s="130"/>
      <c r="F122" s="130">
        <v>72</v>
      </c>
      <c r="G122" s="137">
        <v>21</v>
      </c>
      <c r="H122" s="137">
        <v>12</v>
      </c>
      <c r="I122" s="137">
        <v>11</v>
      </c>
      <c r="J122" s="157">
        <v>231</v>
      </c>
      <c r="K122" s="137" t="s">
        <v>86</v>
      </c>
      <c r="L122" s="143" t="s">
        <v>87</v>
      </c>
      <c r="M122" s="151"/>
      <c r="N122" s="249"/>
      <c r="O122" s="188"/>
    </row>
    <row r="123" spans="1:15" x14ac:dyDescent="0.25">
      <c r="A123" s="118">
        <v>65</v>
      </c>
      <c r="B123" s="130">
        <v>87</v>
      </c>
      <c r="C123" s="131" t="s">
        <v>63</v>
      </c>
      <c r="D123" s="130">
        <v>238.64000000000001</v>
      </c>
      <c r="E123" s="130"/>
      <c r="F123" s="130">
        <v>76</v>
      </c>
      <c r="G123" s="137">
        <v>20</v>
      </c>
      <c r="H123" s="137">
        <v>7</v>
      </c>
      <c r="I123" s="137">
        <v>14</v>
      </c>
      <c r="J123" s="157">
        <v>280</v>
      </c>
      <c r="K123" s="137" t="s">
        <v>93</v>
      </c>
      <c r="L123" s="143" t="s">
        <v>94</v>
      </c>
      <c r="M123" s="146" t="s">
        <v>95</v>
      </c>
      <c r="N123" s="249"/>
      <c r="O123" s="188"/>
    </row>
    <row r="124" spans="1:15" x14ac:dyDescent="0.25">
      <c r="A124" s="118">
        <v>65</v>
      </c>
      <c r="B124" s="130">
        <v>87</v>
      </c>
      <c r="C124" s="131" t="s">
        <v>63</v>
      </c>
      <c r="D124" s="130">
        <v>238.64000000000001</v>
      </c>
      <c r="E124" s="130"/>
      <c r="F124" s="130">
        <v>76</v>
      </c>
      <c r="G124" s="137">
        <v>20</v>
      </c>
      <c r="H124" s="137">
        <v>7</v>
      </c>
      <c r="I124" s="137">
        <v>14</v>
      </c>
      <c r="J124" s="157">
        <v>280</v>
      </c>
      <c r="K124" s="137" t="s">
        <v>86</v>
      </c>
      <c r="L124" s="143" t="s">
        <v>87</v>
      </c>
      <c r="M124" s="143"/>
      <c r="N124" s="249"/>
      <c r="O124" s="188"/>
    </row>
    <row r="125" spans="1:15" ht="24" x14ac:dyDescent="0.25">
      <c r="A125" s="118">
        <v>65</v>
      </c>
      <c r="B125" s="130">
        <v>87</v>
      </c>
      <c r="C125" s="131" t="s">
        <v>63</v>
      </c>
      <c r="D125" s="130">
        <v>238.64000000000001</v>
      </c>
      <c r="E125" s="130"/>
      <c r="F125" s="130">
        <v>76</v>
      </c>
      <c r="G125" s="137">
        <v>20</v>
      </c>
      <c r="H125" s="137">
        <v>7</v>
      </c>
      <c r="I125" s="137">
        <v>14</v>
      </c>
      <c r="J125" s="157">
        <v>280</v>
      </c>
      <c r="K125" s="137" t="s">
        <v>96</v>
      </c>
      <c r="L125" s="164" t="s">
        <v>117</v>
      </c>
      <c r="M125" s="165" t="s">
        <v>97</v>
      </c>
      <c r="N125" s="249"/>
      <c r="O125" s="189">
        <f>N125</f>
        <v>0</v>
      </c>
    </row>
    <row r="126" spans="1:15" x14ac:dyDescent="0.25">
      <c r="A126" s="118">
        <v>66</v>
      </c>
      <c r="B126" s="130">
        <v>91</v>
      </c>
      <c r="C126" s="131" t="s">
        <v>63</v>
      </c>
      <c r="D126" s="130">
        <v>182.12</v>
      </c>
      <c r="E126" s="130"/>
      <c r="F126" s="130">
        <v>58</v>
      </c>
      <c r="G126" s="137">
        <v>17</v>
      </c>
      <c r="H126" s="137">
        <v>8</v>
      </c>
      <c r="I126" s="137">
        <v>8</v>
      </c>
      <c r="J126" s="157">
        <v>136</v>
      </c>
      <c r="K126" s="137" t="s">
        <v>98</v>
      </c>
      <c r="L126" s="143" t="s">
        <v>94</v>
      </c>
      <c r="M126" s="143" t="s">
        <v>99</v>
      </c>
      <c r="N126" s="249"/>
      <c r="O126" s="188"/>
    </row>
    <row r="127" spans="1:15" x14ac:dyDescent="0.25">
      <c r="A127" s="118">
        <v>66</v>
      </c>
      <c r="B127" s="130">
        <v>91</v>
      </c>
      <c r="C127" s="131" t="s">
        <v>63</v>
      </c>
      <c r="D127" s="130">
        <v>182.12</v>
      </c>
      <c r="E127" s="130"/>
      <c r="F127" s="130">
        <v>58</v>
      </c>
      <c r="G127" s="137">
        <v>17</v>
      </c>
      <c r="H127" s="137">
        <v>8</v>
      </c>
      <c r="I127" s="137">
        <v>8</v>
      </c>
      <c r="J127" s="157">
        <v>136</v>
      </c>
      <c r="K127" s="137" t="s">
        <v>86</v>
      </c>
      <c r="L127" s="143" t="s">
        <v>87</v>
      </c>
      <c r="M127" s="133"/>
      <c r="N127" s="249"/>
      <c r="O127" s="188"/>
    </row>
    <row r="128" spans="1:15" x14ac:dyDescent="0.25">
      <c r="A128" s="118">
        <v>67</v>
      </c>
      <c r="B128" s="119">
        <v>92</v>
      </c>
      <c r="C128" s="67" t="s">
        <v>63</v>
      </c>
      <c r="D128" s="119">
        <v>163.28</v>
      </c>
      <c r="E128" s="119"/>
      <c r="F128" s="119">
        <v>52</v>
      </c>
      <c r="G128" s="118">
        <v>18</v>
      </c>
      <c r="H128" s="118">
        <v>8</v>
      </c>
      <c r="I128" s="118">
        <v>11</v>
      </c>
      <c r="J128" s="120">
        <v>198</v>
      </c>
      <c r="K128" s="118" t="s">
        <v>86</v>
      </c>
      <c r="L128" s="122" t="s">
        <v>87</v>
      </c>
      <c r="M128" s="122"/>
      <c r="N128" s="249"/>
      <c r="O128" s="188"/>
    </row>
    <row r="129" spans="1:15" x14ac:dyDescent="0.25">
      <c r="A129" s="118">
        <v>68</v>
      </c>
      <c r="B129" s="119">
        <v>93</v>
      </c>
      <c r="C129" s="67" t="s">
        <v>63</v>
      </c>
      <c r="D129" s="119">
        <v>175.84</v>
      </c>
      <c r="E129" s="119"/>
      <c r="F129" s="119">
        <v>56</v>
      </c>
      <c r="G129" s="118">
        <v>20</v>
      </c>
      <c r="H129" s="118">
        <v>9</v>
      </c>
      <c r="I129" s="118">
        <v>12</v>
      </c>
      <c r="J129" s="120">
        <v>240</v>
      </c>
      <c r="K129" s="118" t="s">
        <v>86</v>
      </c>
      <c r="L129" s="121" t="s">
        <v>87</v>
      </c>
      <c r="M129" s="122"/>
      <c r="N129" s="249"/>
      <c r="O129" s="188"/>
    </row>
    <row r="130" spans="1:15" x14ac:dyDescent="0.25">
      <c r="A130" s="118">
        <v>69</v>
      </c>
      <c r="B130" s="130">
        <v>94</v>
      </c>
      <c r="C130" s="131" t="s">
        <v>63</v>
      </c>
      <c r="D130" s="130">
        <v>163.28</v>
      </c>
      <c r="E130" s="130"/>
      <c r="F130" s="130">
        <v>52</v>
      </c>
      <c r="G130" s="137">
        <v>19</v>
      </c>
      <c r="H130" s="137">
        <v>8</v>
      </c>
      <c r="I130" s="137">
        <v>7</v>
      </c>
      <c r="J130" s="157">
        <v>133</v>
      </c>
      <c r="K130" s="137" t="s">
        <v>98</v>
      </c>
      <c r="L130" s="143" t="s">
        <v>94</v>
      </c>
      <c r="M130" s="143" t="s">
        <v>99</v>
      </c>
      <c r="N130" s="249"/>
      <c r="O130" s="188"/>
    </row>
    <row r="131" spans="1:15" x14ac:dyDescent="0.25">
      <c r="A131" s="118">
        <v>69</v>
      </c>
      <c r="B131" s="130">
        <v>94</v>
      </c>
      <c r="C131" s="131" t="s">
        <v>63</v>
      </c>
      <c r="D131" s="130">
        <v>163.28</v>
      </c>
      <c r="E131" s="130"/>
      <c r="F131" s="130">
        <v>52</v>
      </c>
      <c r="G131" s="137">
        <v>19</v>
      </c>
      <c r="H131" s="137">
        <v>8</v>
      </c>
      <c r="I131" s="137">
        <v>7</v>
      </c>
      <c r="J131" s="157">
        <v>133</v>
      </c>
      <c r="K131" s="137" t="s">
        <v>86</v>
      </c>
      <c r="L131" s="143" t="s">
        <v>87</v>
      </c>
      <c r="M131" s="143"/>
      <c r="N131" s="249"/>
      <c r="O131" s="188"/>
    </row>
    <row r="132" spans="1:15" x14ac:dyDescent="0.25">
      <c r="A132" s="118">
        <v>70</v>
      </c>
      <c r="B132" s="130">
        <v>95</v>
      </c>
      <c r="C132" s="131" t="s">
        <v>63</v>
      </c>
      <c r="D132" s="130">
        <v>172.70000000000002</v>
      </c>
      <c r="E132" s="130"/>
      <c r="F132" s="130">
        <v>55</v>
      </c>
      <c r="G132" s="137">
        <v>18</v>
      </c>
      <c r="H132" s="137">
        <v>6</v>
      </c>
      <c r="I132" s="137">
        <v>8</v>
      </c>
      <c r="J132" s="157">
        <v>144</v>
      </c>
      <c r="K132" s="137" t="s">
        <v>93</v>
      </c>
      <c r="L132" s="143" t="s">
        <v>94</v>
      </c>
      <c r="M132" s="146" t="s">
        <v>95</v>
      </c>
      <c r="N132" s="249"/>
      <c r="O132" s="188"/>
    </row>
    <row r="133" spans="1:15" x14ac:dyDescent="0.25">
      <c r="A133" s="118">
        <v>70</v>
      </c>
      <c r="B133" s="130">
        <v>95</v>
      </c>
      <c r="C133" s="131" t="s">
        <v>63</v>
      </c>
      <c r="D133" s="130">
        <v>172.70000000000002</v>
      </c>
      <c r="E133" s="130"/>
      <c r="F133" s="130">
        <v>55</v>
      </c>
      <c r="G133" s="137">
        <v>18</v>
      </c>
      <c r="H133" s="137">
        <v>6</v>
      </c>
      <c r="I133" s="137">
        <v>8</v>
      </c>
      <c r="J133" s="157">
        <v>144</v>
      </c>
      <c r="K133" s="137" t="s">
        <v>86</v>
      </c>
      <c r="L133" s="143" t="s">
        <v>87</v>
      </c>
      <c r="M133" s="143"/>
      <c r="N133" s="249"/>
      <c r="O133" s="188"/>
    </row>
    <row r="134" spans="1:15" x14ac:dyDescent="0.25">
      <c r="A134" s="118">
        <v>71</v>
      </c>
      <c r="B134" s="130">
        <v>97</v>
      </c>
      <c r="C134" s="131" t="s">
        <v>63</v>
      </c>
      <c r="D134" s="130">
        <v>175.84</v>
      </c>
      <c r="E134" s="130"/>
      <c r="F134" s="130">
        <v>56</v>
      </c>
      <c r="G134" s="137">
        <v>19</v>
      </c>
      <c r="H134" s="137">
        <v>4</v>
      </c>
      <c r="I134" s="137">
        <v>7</v>
      </c>
      <c r="J134" s="157">
        <v>133</v>
      </c>
      <c r="K134" s="137" t="s">
        <v>93</v>
      </c>
      <c r="L134" s="143" t="s">
        <v>94</v>
      </c>
      <c r="M134" s="146" t="s">
        <v>95</v>
      </c>
      <c r="N134" s="249"/>
      <c r="O134" s="188"/>
    </row>
    <row r="135" spans="1:15" x14ac:dyDescent="0.25">
      <c r="A135" s="118">
        <v>71</v>
      </c>
      <c r="B135" s="130">
        <v>97</v>
      </c>
      <c r="C135" s="131" t="s">
        <v>63</v>
      </c>
      <c r="D135" s="130">
        <v>175.84</v>
      </c>
      <c r="E135" s="130"/>
      <c r="F135" s="130">
        <v>56</v>
      </c>
      <c r="G135" s="137">
        <v>19</v>
      </c>
      <c r="H135" s="137">
        <v>4</v>
      </c>
      <c r="I135" s="137">
        <v>7</v>
      </c>
      <c r="J135" s="157">
        <v>133</v>
      </c>
      <c r="K135" s="137" t="s">
        <v>86</v>
      </c>
      <c r="L135" s="143" t="s">
        <v>87</v>
      </c>
      <c r="M135" s="143"/>
      <c r="N135" s="249"/>
      <c r="O135" s="188"/>
    </row>
    <row r="136" spans="1:15" x14ac:dyDescent="0.25">
      <c r="A136" s="118">
        <v>72</v>
      </c>
      <c r="B136" s="130">
        <v>98</v>
      </c>
      <c r="C136" s="131" t="s">
        <v>63</v>
      </c>
      <c r="D136" s="130">
        <v>119.32000000000001</v>
      </c>
      <c r="E136" s="130"/>
      <c r="F136" s="130">
        <v>38</v>
      </c>
      <c r="G136" s="137">
        <v>17</v>
      </c>
      <c r="H136" s="137">
        <v>6</v>
      </c>
      <c r="I136" s="137">
        <v>5</v>
      </c>
      <c r="J136" s="157">
        <v>85</v>
      </c>
      <c r="K136" s="137" t="s">
        <v>93</v>
      </c>
      <c r="L136" s="143" t="s">
        <v>94</v>
      </c>
      <c r="M136" s="146" t="s">
        <v>95</v>
      </c>
      <c r="N136" s="249"/>
      <c r="O136" s="188"/>
    </row>
    <row r="137" spans="1:15" x14ac:dyDescent="0.25">
      <c r="A137" s="118">
        <v>72</v>
      </c>
      <c r="B137" s="130">
        <v>98</v>
      </c>
      <c r="C137" s="131" t="s">
        <v>63</v>
      </c>
      <c r="D137" s="130">
        <v>119.32000000000001</v>
      </c>
      <c r="E137" s="130"/>
      <c r="F137" s="130">
        <v>38</v>
      </c>
      <c r="G137" s="137">
        <v>17</v>
      </c>
      <c r="H137" s="137">
        <v>6</v>
      </c>
      <c r="I137" s="137">
        <v>5</v>
      </c>
      <c r="J137" s="157">
        <v>85</v>
      </c>
      <c r="K137" s="137" t="s">
        <v>86</v>
      </c>
      <c r="L137" s="143" t="s">
        <v>87</v>
      </c>
      <c r="M137" s="143"/>
      <c r="N137" s="249"/>
      <c r="O137" s="188"/>
    </row>
    <row r="138" spans="1:15" x14ac:dyDescent="0.25">
      <c r="A138" s="118">
        <v>73</v>
      </c>
      <c r="B138" s="119">
        <v>102</v>
      </c>
      <c r="C138" s="67" t="s">
        <v>63</v>
      </c>
      <c r="D138" s="119">
        <v>138.16</v>
      </c>
      <c r="E138" s="119"/>
      <c r="F138" s="119">
        <v>44</v>
      </c>
      <c r="G138" s="118">
        <v>15</v>
      </c>
      <c r="H138" s="118">
        <v>8</v>
      </c>
      <c r="I138" s="118">
        <v>7</v>
      </c>
      <c r="J138" s="120">
        <v>105</v>
      </c>
      <c r="K138" s="118" t="s">
        <v>86</v>
      </c>
      <c r="L138" s="122" t="s">
        <v>87</v>
      </c>
      <c r="M138" s="122"/>
      <c r="N138" s="249"/>
      <c r="O138" s="188"/>
    </row>
    <row r="139" spans="1:15" x14ac:dyDescent="0.25">
      <c r="A139" s="118">
        <v>74</v>
      </c>
      <c r="B139" s="130">
        <v>108</v>
      </c>
      <c r="C139" s="131" t="s">
        <v>59</v>
      </c>
      <c r="D139" s="130">
        <v>194.68</v>
      </c>
      <c r="E139" s="130"/>
      <c r="F139" s="130">
        <v>62</v>
      </c>
      <c r="G139" s="137">
        <v>18</v>
      </c>
      <c r="H139" s="137">
        <v>4</v>
      </c>
      <c r="I139" s="137">
        <v>11</v>
      </c>
      <c r="J139" s="157">
        <v>198</v>
      </c>
      <c r="K139" s="137" t="s">
        <v>86</v>
      </c>
      <c r="L139" s="143" t="s">
        <v>87</v>
      </c>
      <c r="M139" s="150"/>
      <c r="N139" s="249"/>
      <c r="O139" s="188"/>
    </row>
    <row r="140" spans="1:15" x14ac:dyDescent="0.25">
      <c r="A140" s="118">
        <v>74</v>
      </c>
      <c r="B140" s="130">
        <v>108</v>
      </c>
      <c r="C140" s="131" t="s">
        <v>59</v>
      </c>
      <c r="D140" s="130">
        <v>194.68</v>
      </c>
      <c r="E140" s="130"/>
      <c r="F140" s="130">
        <v>62</v>
      </c>
      <c r="G140" s="137">
        <v>18</v>
      </c>
      <c r="H140" s="137">
        <v>4</v>
      </c>
      <c r="I140" s="137">
        <v>11</v>
      </c>
      <c r="J140" s="157">
        <v>198</v>
      </c>
      <c r="K140" s="137" t="s">
        <v>91</v>
      </c>
      <c r="L140" s="142" t="s">
        <v>92</v>
      </c>
      <c r="M140" s="150"/>
      <c r="N140" s="249"/>
      <c r="O140" s="188"/>
    </row>
    <row r="141" spans="1:15" x14ac:dyDescent="0.25">
      <c r="A141" s="118">
        <v>75</v>
      </c>
      <c r="B141" s="130">
        <v>111</v>
      </c>
      <c r="C141" s="131" t="s">
        <v>63</v>
      </c>
      <c r="D141" s="130">
        <v>169.56</v>
      </c>
      <c r="E141" s="130"/>
      <c r="F141" s="130">
        <v>54</v>
      </c>
      <c r="G141" s="137">
        <v>18</v>
      </c>
      <c r="H141" s="137">
        <v>9</v>
      </c>
      <c r="I141" s="137">
        <v>9</v>
      </c>
      <c r="J141" s="157">
        <v>162</v>
      </c>
      <c r="K141" s="137" t="s">
        <v>93</v>
      </c>
      <c r="L141" s="143" t="s">
        <v>94</v>
      </c>
      <c r="M141" s="146" t="s">
        <v>95</v>
      </c>
      <c r="N141" s="249"/>
      <c r="O141" s="188"/>
    </row>
    <row r="142" spans="1:15" x14ac:dyDescent="0.25">
      <c r="A142" s="118">
        <v>75</v>
      </c>
      <c r="B142" s="130">
        <v>111</v>
      </c>
      <c r="C142" s="131" t="s">
        <v>63</v>
      </c>
      <c r="D142" s="130">
        <v>169.56</v>
      </c>
      <c r="E142" s="130"/>
      <c r="F142" s="130">
        <v>54</v>
      </c>
      <c r="G142" s="137">
        <v>18</v>
      </c>
      <c r="H142" s="137">
        <v>9</v>
      </c>
      <c r="I142" s="137">
        <v>9</v>
      </c>
      <c r="J142" s="157">
        <v>162</v>
      </c>
      <c r="K142" s="137" t="s">
        <v>86</v>
      </c>
      <c r="L142" s="143" t="s">
        <v>87</v>
      </c>
      <c r="M142" s="143"/>
      <c r="N142" s="249"/>
      <c r="O142" s="188"/>
    </row>
    <row r="143" spans="1:15" ht="24" x14ac:dyDescent="0.25">
      <c r="A143" s="118">
        <v>75</v>
      </c>
      <c r="B143" s="130">
        <v>111</v>
      </c>
      <c r="C143" s="131" t="s">
        <v>63</v>
      </c>
      <c r="D143" s="130">
        <v>169.56</v>
      </c>
      <c r="E143" s="130"/>
      <c r="F143" s="130">
        <v>54</v>
      </c>
      <c r="G143" s="137">
        <v>18</v>
      </c>
      <c r="H143" s="137">
        <v>9</v>
      </c>
      <c r="I143" s="137">
        <v>9</v>
      </c>
      <c r="J143" s="157">
        <v>162</v>
      </c>
      <c r="K143" s="137" t="s">
        <v>96</v>
      </c>
      <c r="L143" s="164" t="s">
        <v>117</v>
      </c>
      <c r="M143" s="165" t="s">
        <v>97</v>
      </c>
      <c r="N143" s="249"/>
      <c r="O143" s="189">
        <f>N143</f>
        <v>0</v>
      </c>
    </row>
    <row r="144" spans="1:15" x14ac:dyDescent="0.25">
      <c r="A144" s="118">
        <v>76</v>
      </c>
      <c r="B144" s="130">
        <v>112</v>
      </c>
      <c r="C144" s="131" t="s">
        <v>59</v>
      </c>
      <c r="D144" s="130">
        <v>219.8</v>
      </c>
      <c r="E144" s="130"/>
      <c r="F144" s="130">
        <v>70</v>
      </c>
      <c r="G144" s="137">
        <v>17</v>
      </c>
      <c r="H144" s="137">
        <v>2</v>
      </c>
      <c r="I144" s="137">
        <v>9</v>
      </c>
      <c r="J144" s="157">
        <v>153</v>
      </c>
      <c r="K144" s="137" t="s">
        <v>86</v>
      </c>
      <c r="L144" s="143" t="s">
        <v>87</v>
      </c>
      <c r="M144" s="143"/>
      <c r="N144" s="249"/>
      <c r="O144" s="188"/>
    </row>
    <row r="145" spans="1:15" x14ac:dyDescent="0.25">
      <c r="A145" s="118">
        <v>76</v>
      </c>
      <c r="B145" s="130">
        <v>112</v>
      </c>
      <c r="C145" s="131" t="s">
        <v>59</v>
      </c>
      <c r="D145" s="130">
        <v>219.8</v>
      </c>
      <c r="E145" s="130"/>
      <c r="F145" s="130">
        <v>70</v>
      </c>
      <c r="G145" s="137">
        <v>17</v>
      </c>
      <c r="H145" s="137">
        <v>2</v>
      </c>
      <c r="I145" s="137">
        <v>9</v>
      </c>
      <c r="J145" s="157">
        <v>153</v>
      </c>
      <c r="K145" s="137" t="s">
        <v>91</v>
      </c>
      <c r="L145" s="142" t="s">
        <v>92</v>
      </c>
      <c r="M145" s="143"/>
      <c r="N145" s="249"/>
      <c r="O145" s="188"/>
    </row>
    <row r="146" spans="1:15" x14ac:dyDescent="0.25">
      <c r="A146" s="118">
        <v>77</v>
      </c>
      <c r="B146" s="130">
        <v>113</v>
      </c>
      <c r="C146" s="131" t="s">
        <v>63</v>
      </c>
      <c r="D146" s="130">
        <v>197.82000000000002</v>
      </c>
      <c r="E146" s="130"/>
      <c r="F146" s="130">
        <v>63</v>
      </c>
      <c r="G146" s="137">
        <v>19</v>
      </c>
      <c r="H146" s="137">
        <v>5</v>
      </c>
      <c r="I146" s="137">
        <v>6</v>
      </c>
      <c r="J146" s="157">
        <v>114</v>
      </c>
      <c r="K146" s="137" t="s">
        <v>105</v>
      </c>
      <c r="L146" s="143" t="s">
        <v>94</v>
      </c>
      <c r="M146" s="143" t="s">
        <v>106</v>
      </c>
      <c r="N146" s="249"/>
      <c r="O146" s="188"/>
    </row>
    <row r="147" spans="1:15" x14ac:dyDescent="0.25">
      <c r="A147" s="118">
        <v>77</v>
      </c>
      <c r="B147" s="130">
        <v>113</v>
      </c>
      <c r="C147" s="131" t="s">
        <v>63</v>
      </c>
      <c r="D147" s="130">
        <v>197.82000000000002</v>
      </c>
      <c r="E147" s="130"/>
      <c r="F147" s="130">
        <v>63</v>
      </c>
      <c r="G147" s="137">
        <v>19</v>
      </c>
      <c r="H147" s="137">
        <v>5</v>
      </c>
      <c r="I147" s="137">
        <v>6</v>
      </c>
      <c r="J147" s="157">
        <v>114</v>
      </c>
      <c r="K147" s="137" t="s">
        <v>86</v>
      </c>
      <c r="L147" s="143" t="s">
        <v>87</v>
      </c>
      <c r="M147" s="143"/>
      <c r="N147" s="249"/>
      <c r="O147" s="188"/>
    </row>
    <row r="148" spans="1:15" x14ac:dyDescent="0.25">
      <c r="A148" s="118">
        <v>77</v>
      </c>
      <c r="B148" s="130">
        <v>113</v>
      </c>
      <c r="C148" s="131" t="s">
        <v>63</v>
      </c>
      <c r="D148" s="130">
        <v>197.82000000000002</v>
      </c>
      <c r="E148" s="130"/>
      <c r="F148" s="130">
        <v>63</v>
      </c>
      <c r="G148" s="137">
        <v>19</v>
      </c>
      <c r="H148" s="137">
        <v>5</v>
      </c>
      <c r="I148" s="137">
        <v>6</v>
      </c>
      <c r="J148" s="157">
        <v>114</v>
      </c>
      <c r="K148" s="137" t="s">
        <v>91</v>
      </c>
      <c r="L148" s="142" t="s">
        <v>92</v>
      </c>
      <c r="M148" s="143"/>
      <c r="N148" s="249"/>
      <c r="O148" s="188"/>
    </row>
    <row r="149" spans="1:15" x14ac:dyDescent="0.25">
      <c r="A149" s="118">
        <v>78</v>
      </c>
      <c r="B149" s="119">
        <v>114</v>
      </c>
      <c r="C149" s="67" t="s">
        <v>59</v>
      </c>
      <c r="D149" s="119">
        <v>254.34</v>
      </c>
      <c r="E149" s="119"/>
      <c r="F149" s="119">
        <v>81</v>
      </c>
      <c r="G149" s="118">
        <v>18</v>
      </c>
      <c r="H149" s="118">
        <v>5</v>
      </c>
      <c r="I149" s="118">
        <v>11</v>
      </c>
      <c r="J149" s="120">
        <v>198</v>
      </c>
      <c r="K149" s="118" t="s">
        <v>86</v>
      </c>
      <c r="L149" s="122" t="s">
        <v>87</v>
      </c>
      <c r="M149" s="122"/>
      <c r="N149" s="249"/>
      <c r="O149" s="188"/>
    </row>
    <row r="150" spans="1:15" x14ac:dyDescent="0.25">
      <c r="A150" s="118">
        <v>79</v>
      </c>
      <c r="B150" s="130">
        <v>115</v>
      </c>
      <c r="C150" s="131" t="s">
        <v>59</v>
      </c>
      <c r="D150" s="130">
        <v>204.1</v>
      </c>
      <c r="E150" s="130"/>
      <c r="F150" s="130">
        <v>65</v>
      </c>
      <c r="G150" s="137">
        <v>17</v>
      </c>
      <c r="H150" s="137">
        <v>4</v>
      </c>
      <c r="I150" s="137">
        <v>4</v>
      </c>
      <c r="J150" s="157">
        <v>68</v>
      </c>
      <c r="K150" s="137" t="s">
        <v>86</v>
      </c>
      <c r="L150" s="143" t="s">
        <v>87</v>
      </c>
      <c r="M150" s="143"/>
      <c r="N150" s="249"/>
      <c r="O150" s="188"/>
    </row>
    <row r="151" spans="1:15" x14ac:dyDescent="0.25">
      <c r="A151" s="118">
        <v>79</v>
      </c>
      <c r="B151" s="130">
        <v>115</v>
      </c>
      <c r="C151" s="131" t="s">
        <v>59</v>
      </c>
      <c r="D151" s="130">
        <v>204.1</v>
      </c>
      <c r="E151" s="130"/>
      <c r="F151" s="130">
        <v>65</v>
      </c>
      <c r="G151" s="137">
        <v>17</v>
      </c>
      <c r="H151" s="137">
        <v>4</v>
      </c>
      <c r="I151" s="137">
        <v>4</v>
      </c>
      <c r="J151" s="157">
        <v>68</v>
      </c>
      <c r="K151" s="137" t="s">
        <v>91</v>
      </c>
      <c r="L151" s="142" t="s">
        <v>92</v>
      </c>
      <c r="M151" s="143"/>
      <c r="N151" s="249"/>
      <c r="O151" s="188"/>
    </row>
    <row r="152" spans="1:15" x14ac:dyDescent="0.25">
      <c r="A152" s="118">
        <v>80</v>
      </c>
      <c r="B152" s="130">
        <v>116</v>
      </c>
      <c r="C152" s="131" t="s">
        <v>59</v>
      </c>
      <c r="D152" s="130">
        <v>216.66</v>
      </c>
      <c r="E152" s="130"/>
      <c r="F152" s="130">
        <v>69</v>
      </c>
      <c r="G152" s="137">
        <v>19</v>
      </c>
      <c r="H152" s="137">
        <v>8</v>
      </c>
      <c r="I152" s="137">
        <v>11</v>
      </c>
      <c r="J152" s="157">
        <v>209</v>
      </c>
      <c r="K152" s="137" t="s">
        <v>93</v>
      </c>
      <c r="L152" s="143" t="s">
        <v>94</v>
      </c>
      <c r="M152" s="146" t="s">
        <v>95</v>
      </c>
      <c r="N152" s="249"/>
      <c r="O152" s="188"/>
    </row>
    <row r="153" spans="1:15" x14ac:dyDescent="0.25">
      <c r="A153" s="118">
        <v>80</v>
      </c>
      <c r="B153" s="130">
        <v>116</v>
      </c>
      <c r="C153" s="131" t="s">
        <v>59</v>
      </c>
      <c r="D153" s="130">
        <v>216.66</v>
      </c>
      <c r="E153" s="130"/>
      <c r="F153" s="130">
        <v>69</v>
      </c>
      <c r="G153" s="137">
        <v>19</v>
      </c>
      <c r="H153" s="137">
        <v>8</v>
      </c>
      <c r="I153" s="137">
        <v>11</v>
      </c>
      <c r="J153" s="157">
        <v>209</v>
      </c>
      <c r="K153" s="137" t="s">
        <v>86</v>
      </c>
      <c r="L153" s="143" t="s">
        <v>87</v>
      </c>
      <c r="M153" s="143"/>
      <c r="N153" s="249"/>
      <c r="O153" s="188"/>
    </row>
    <row r="154" spans="1:15" x14ac:dyDescent="0.25">
      <c r="A154" s="118">
        <v>80</v>
      </c>
      <c r="B154" s="130">
        <v>116</v>
      </c>
      <c r="C154" s="131" t="s">
        <v>59</v>
      </c>
      <c r="D154" s="130">
        <v>216.66</v>
      </c>
      <c r="E154" s="130"/>
      <c r="F154" s="130">
        <v>69</v>
      </c>
      <c r="G154" s="137">
        <v>19</v>
      </c>
      <c r="H154" s="137">
        <v>8</v>
      </c>
      <c r="I154" s="137">
        <v>11</v>
      </c>
      <c r="J154" s="157">
        <v>209</v>
      </c>
      <c r="K154" s="137" t="s">
        <v>100</v>
      </c>
      <c r="L154" s="143" t="s">
        <v>101</v>
      </c>
      <c r="M154" s="143" t="s">
        <v>107</v>
      </c>
      <c r="N154" s="249"/>
      <c r="O154" s="188"/>
    </row>
    <row r="155" spans="1:15" x14ac:dyDescent="0.25">
      <c r="A155" s="118">
        <v>81</v>
      </c>
      <c r="B155" s="119">
        <v>117</v>
      </c>
      <c r="C155" s="67" t="s">
        <v>63</v>
      </c>
      <c r="D155" s="119">
        <v>185.26000000000002</v>
      </c>
      <c r="E155" s="119"/>
      <c r="F155" s="119">
        <v>59</v>
      </c>
      <c r="G155" s="118">
        <v>19</v>
      </c>
      <c r="H155" s="118">
        <v>9</v>
      </c>
      <c r="I155" s="118">
        <v>8</v>
      </c>
      <c r="J155" s="120">
        <v>152</v>
      </c>
      <c r="K155" s="118" t="s">
        <v>86</v>
      </c>
      <c r="L155" s="122" t="s">
        <v>87</v>
      </c>
      <c r="M155" s="122"/>
      <c r="N155" s="249"/>
      <c r="O155" s="188"/>
    </row>
    <row r="156" spans="1:15" x14ac:dyDescent="0.25">
      <c r="A156" s="118">
        <v>82</v>
      </c>
      <c r="B156" s="130">
        <v>118</v>
      </c>
      <c r="C156" s="131" t="s">
        <v>63</v>
      </c>
      <c r="D156" s="130">
        <v>138.16</v>
      </c>
      <c r="E156" s="130"/>
      <c r="F156" s="130">
        <v>44</v>
      </c>
      <c r="G156" s="137">
        <v>19</v>
      </c>
      <c r="H156" s="137">
        <v>3</v>
      </c>
      <c r="I156" s="137">
        <v>9</v>
      </c>
      <c r="J156" s="157">
        <v>171</v>
      </c>
      <c r="K156" s="137" t="s">
        <v>86</v>
      </c>
      <c r="L156" s="143" t="s">
        <v>87</v>
      </c>
      <c r="M156" s="143"/>
      <c r="N156" s="249"/>
      <c r="O156" s="188"/>
    </row>
    <row r="157" spans="1:15" x14ac:dyDescent="0.25">
      <c r="A157" s="118">
        <v>82</v>
      </c>
      <c r="B157" s="130">
        <v>118</v>
      </c>
      <c r="C157" s="131" t="s">
        <v>63</v>
      </c>
      <c r="D157" s="130">
        <v>138.16</v>
      </c>
      <c r="E157" s="130"/>
      <c r="F157" s="130">
        <v>44</v>
      </c>
      <c r="G157" s="137">
        <v>19</v>
      </c>
      <c r="H157" s="137">
        <v>3</v>
      </c>
      <c r="I157" s="137">
        <v>9</v>
      </c>
      <c r="J157" s="157">
        <v>171</v>
      </c>
      <c r="K157" s="137" t="s">
        <v>91</v>
      </c>
      <c r="L157" s="142" t="s">
        <v>92</v>
      </c>
      <c r="M157" s="143"/>
      <c r="N157" s="249"/>
      <c r="O157" s="188"/>
    </row>
    <row r="158" spans="1:15" x14ac:dyDescent="0.25">
      <c r="A158" s="118">
        <v>83</v>
      </c>
      <c r="B158" s="130">
        <v>121</v>
      </c>
      <c r="C158" s="131" t="s">
        <v>59</v>
      </c>
      <c r="D158" s="130">
        <v>222.94</v>
      </c>
      <c r="E158" s="130"/>
      <c r="F158" s="130">
        <v>71</v>
      </c>
      <c r="G158" s="137">
        <v>18</v>
      </c>
      <c r="H158" s="137">
        <v>4</v>
      </c>
      <c r="I158" s="137">
        <v>11</v>
      </c>
      <c r="J158" s="157">
        <v>198</v>
      </c>
      <c r="K158" s="137" t="s">
        <v>86</v>
      </c>
      <c r="L158" s="143" t="s">
        <v>87</v>
      </c>
      <c r="M158" s="143"/>
      <c r="N158" s="249"/>
      <c r="O158" s="188"/>
    </row>
    <row r="159" spans="1:15" x14ac:dyDescent="0.25">
      <c r="A159" s="118">
        <v>83</v>
      </c>
      <c r="B159" s="130">
        <v>121</v>
      </c>
      <c r="C159" s="131" t="s">
        <v>59</v>
      </c>
      <c r="D159" s="130">
        <v>222.94</v>
      </c>
      <c r="E159" s="130"/>
      <c r="F159" s="130">
        <v>71</v>
      </c>
      <c r="G159" s="137">
        <v>18</v>
      </c>
      <c r="H159" s="137">
        <v>4</v>
      </c>
      <c r="I159" s="137">
        <v>11</v>
      </c>
      <c r="J159" s="157">
        <v>198</v>
      </c>
      <c r="K159" s="137" t="s">
        <v>91</v>
      </c>
      <c r="L159" s="142" t="s">
        <v>92</v>
      </c>
      <c r="M159" s="143"/>
      <c r="N159" s="249"/>
      <c r="O159" s="188"/>
    </row>
    <row r="160" spans="1:15" x14ac:dyDescent="0.25">
      <c r="A160" s="118">
        <v>84</v>
      </c>
      <c r="B160" s="119">
        <v>122</v>
      </c>
      <c r="C160" s="67" t="s">
        <v>63</v>
      </c>
      <c r="D160" s="119">
        <v>100.48</v>
      </c>
      <c r="E160" s="119"/>
      <c r="F160" s="119">
        <v>32</v>
      </c>
      <c r="G160" s="118">
        <v>17</v>
      </c>
      <c r="H160" s="118">
        <v>5</v>
      </c>
      <c r="I160" s="118">
        <v>5</v>
      </c>
      <c r="J160" s="120">
        <v>85</v>
      </c>
      <c r="K160" s="118" t="s">
        <v>86</v>
      </c>
      <c r="L160" s="121" t="s">
        <v>87</v>
      </c>
      <c r="M160" s="123"/>
      <c r="N160" s="249"/>
      <c r="O160" s="188"/>
    </row>
    <row r="161" spans="1:15" x14ac:dyDescent="0.25">
      <c r="A161" s="118">
        <v>85</v>
      </c>
      <c r="B161" s="119">
        <v>123</v>
      </c>
      <c r="C161" s="67" t="s">
        <v>59</v>
      </c>
      <c r="D161" s="119">
        <v>229.22</v>
      </c>
      <c r="E161" s="119"/>
      <c r="F161" s="119">
        <v>73</v>
      </c>
      <c r="G161" s="118">
        <v>19</v>
      </c>
      <c r="H161" s="118">
        <v>8</v>
      </c>
      <c r="I161" s="118">
        <v>13</v>
      </c>
      <c r="J161" s="120">
        <v>247</v>
      </c>
      <c r="K161" s="118" t="s">
        <v>86</v>
      </c>
      <c r="L161" s="122" t="s">
        <v>87</v>
      </c>
      <c r="M161" s="122"/>
      <c r="N161" s="249"/>
      <c r="O161" s="188"/>
    </row>
    <row r="162" spans="1:15" x14ac:dyDescent="0.25">
      <c r="A162" s="118">
        <v>86</v>
      </c>
      <c r="B162" s="130">
        <v>124</v>
      </c>
      <c r="C162" s="131" t="s">
        <v>63</v>
      </c>
      <c r="D162" s="130">
        <v>244.92000000000002</v>
      </c>
      <c r="E162" s="130"/>
      <c r="F162" s="130">
        <v>78</v>
      </c>
      <c r="G162" s="137">
        <v>20</v>
      </c>
      <c r="H162" s="137">
        <v>4</v>
      </c>
      <c r="I162" s="137">
        <v>14</v>
      </c>
      <c r="J162" s="157">
        <v>280</v>
      </c>
      <c r="K162" s="137" t="s">
        <v>86</v>
      </c>
      <c r="L162" s="143" t="s">
        <v>87</v>
      </c>
      <c r="M162" s="143"/>
      <c r="N162" s="249"/>
      <c r="O162" s="188"/>
    </row>
    <row r="163" spans="1:15" x14ac:dyDescent="0.25">
      <c r="A163" s="118">
        <v>86</v>
      </c>
      <c r="B163" s="130">
        <v>124</v>
      </c>
      <c r="C163" s="131" t="s">
        <v>63</v>
      </c>
      <c r="D163" s="130">
        <v>244.92000000000002</v>
      </c>
      <c r="E163" s="130"/>
      <c r="F163" s="130">
        <v>78</v>
      </c>
      <c r="G163" s="137">
        <v>20</v>
      </c>
      <c r="H163" s="137">
        <v>4</v>
      </c>
      <c r="I163" s="137">
        <v>14</v>
      </c>
      <c r="J163" s="157">
        <v>280</v>
      </c>
      <c r="K163" s="137" t="s">
        <v>91</v>
      </c>
      <c r="L163" s="142" t="s">
        <v>92</v>
      </c>
      <c r="M163" s="143"/>
      <c r="N163" s="249"/>
      <c r="O163" s="188"/>
    </row>
    <row r="164" spans="1:15" x14ac:dyDescent="0.25">
      <c r="A164" s="118">
        <v>87</v>
      </c>
      <c r="B164" s="130">
        <v>125</v>
      </c>
      <c r="C164" s="131" t="s">
        <v>63</v>
      </c>
      <c r="D164" s="130">
        <v>285.74</v>
      </c>
      <c r="E164" s="130"/>
      <c r="F164" s="130">
        <v>91</v>
      </c>
      <c r="G164" s="137">
        <v>20</v>
      </c>
      <c r="H164" s="137">
        <v>7</v>
      </c>
      <c r="I164" s="137">
        <v>13</v>
      </c>
      <c r="J164" s="157">
        <v>260</v>
      </c>
      <c r="K164" s="137" t="s">
        <v>93</v>
      </c>
      <c r="L164" s="143" t="s">
        <v>94</v>
      </c>
      <c r="M164" s="146" t="s">
        <v>95</v>
      </c>
      <c r="N164" s="249"/>
      <c r="O164" s="188"/>
    </row>
    <row r="165" spans="1:15" x14ac:dyDescent="0.25">
      <c r="A165" s="118">
        <v>87</v>
      </c>
      <c r="B165" s="130">
        <v>125</v>
      </c>
      <c r="C165" s="131" t="s">
        <v>63</v>
      </c>
      <c r="D165" s="130">
        <v>285.74</v>
      </c>
      <c r="E165" s="130"/>
      <c r="F165" s="130">
        <v>91</v>
      </c>
      <c r="G165" s="137">
        <v>20</v>
      </c>
      <c r="H165" s="137">
        <v>7</v>
      </c>
      <c r="I165" s="137">
        <v>13</v>
      </c>
      <c r="J165" s="157">
        <v>260</v>
      </c>
      <c r="K165" s="137" t="s">
        <v>86</v>
      </c>
      <c r="L165" s="142" t="s">
        <v>87</v>
      </c>
      <c r="M165" s="146"/>
      <c r="N165" s="249"/>
      <c r="O165" s="188"/>
    </row>
    <row r="166" spans="1:15" x14ac:dyDescent="0.25">
      <c r="A166" s="118">
        <v>88</v>
      </c>
      <c r="B166" s="119">
        <v>126</v>
      </c>
      <c r="C166" s="67" t="s">
        <v>59</v>
      </c>
      <c r="D166" s="119">
        <v>150.72</v>
      </c>
      <c r="E166" s="119"/>
      <c r="F166" s="119">
        <v>48</v>
      </c>
      <c r="G166" s="118">
        <v>16</v>
      </c>
      <c r="H166" s="118">
        <v>8</v>
      </c>
      <c r="I166" s="118">
        <v>9</v>
      </c>
      <c r="J166" s="120">
        <v>144</v>
      </c>
      <c r="K166" s="118" t="s">
        <v>86</v>
      </c>
      <c r="L166" s="122" t="s">
        <v>87</v>
      </c>
      <c r="M166" s="122"/>
      <c r="N166" s="249"/>
      <c r="O166" s="188"/>
    </row>
    <row r="167" spans="1:15" x14ac:dyDescent="0.25">
      <c r="A167" s="118">
        <v>89</v>
      </c>
      <c r="B167" s="130">
        <v>133</v>
      </c>
      <c r="C167" s="131" t="s">
        <v>63</v>
      </c>
      <c r="D167" s="130">
        <v>106.76</v>
      </c>
      <c r="E167" s="130"/>
      <c r="F167" s="130">
        <v>34</v>
      </c>
      <c r="G167" s="137">
        <v>17</v>
      </c>
      <c r="H167" s="137">
        <v>3</v>
      </c>
      <c r="I167" s="137">
        <v>8</v>
      </c>
      <c r="J167" s="157">
        <v>136</v>
      </c>
      <c r="K167" s="137" t="s">
        <v>86</v>
      </c>
      <c r="L167" s="143" t="s">
        <v>87</v>
      </c>
      <c r="M167" s="143"/>
      <c r="N167" s="249"/>
      <c r="O167" s="188"/>
    </row>
    <row r="168" spans="1:15" x14ac:dyDescent="0.25">
      <c r="A168" s="118">
        <v>89</v>
      </c>
      <c r="B168" s="130">
        <v>133</v>
      </c>
      <c r="C168" s="131" t="s">
        <v>63</v>
      </c>
      <c r="D168" s="130">
        <v>106.76</v>
      </c>
      <c r="E168" s="130"/>
      <c r="F168" s="130">
        <v>34</v>
      </c>
      <c r="G168" s="137">
        <v>17</v>
      </c>
      <c r="H168" s="137">
        <v>3</v>
      </c>
      <c r="I168" s="137">
        <v>8</v>
      </c>
      <c r="J168" s="157">
        <v>136</v>
      </c>
      <c r="K168" s="137" t="s">
        <v>91</v>
      </c>
      <c r="L168" s="142" t="s">
        <v>92</v>
      </c>
      <c r="M168" s="143"/>
      <c r="N168" s="249"/>
      <c r="O168" s="188"/>
    </row>
    <row r="169" spans="1:15" x14ac:dyDescent="0.25">
      <c r="A169" s="118">
        <v>90</v>
      </c>
      <c r="B169" s="130">
        <v>136</v>
      </c>
      <c r="C169" s="131" t="s">
        <v>63</v>
      </c>
      <c r="D169" s="130">
        <v>232.36</v>
      </c>
      <c r="E169" s="130"/>
      <c r="F169" s="130">
        <v>74</v>
      </c>
      <c r="G169" s="137">
        <v>20</v>
      </c>
      <c r="H169" s="137">
        <v>10</v>
      </c>
      <c r="I169" s="137">
        <v>15</v>
      </c>
      <c r="J169" s="157">
        <v>300</v>
      </c>
      <c r="K169" s="137" t="s">
        <v>93</v>
      </c>
      <c r="L169" s="143" t="s">
        <v>94</v>
      </c>
      <c r="M169" s="146" t="s">
        <v>95</v>
      </c>
      <c r="N169" s="249"/>
      <c r="O169" s="188"/>
    </row>
    <row r="170" spans="1:15" x14ac:dyDescent="0.25">
      <c r="A170" s="118">
        <v>90</v>
      </c>
      <c r="B170" s="130">
        <v>136</v>
      </c>
      <c r="C170" s="131" t="s">
        <v>63</v>
      </c>
      <c r="D170" s="130">
        <v>232.36</v>
      </c>
      <c r="E170" s="130"/>
      <c r="F170" s="130">
        <v>74</v>
      </c>
      <c r="G170" s="137">
        <v>20</v>
      </c>
      <c r="H170" s="137">
        <v>10</v>
      </c>
      <c r="I170" s="137">
        <v>15</v>
      </c>
      <c r="J170" s="157">
        <v>300</v>
      </c>
      <c r="K170" s="137" t="s">
        <v>86</v>
      </c>
      <c r="L170" s="142" t="s">
        <v>87</v>
      </c>
      <c r="M170" s="133"/>
      <c r="N170" s="249"/>
      <c r="O170" s="188"/>
    </row>
    <row r="171" spans="1:15" x14ac:dyDescent="0.25">
      <c r="A171" s="118">
        <v>90</v>
      </c>
      <c r="B171" s="130">
        <v>136</v>
      </c>
      <c r="C171" s="131" t="s">
        <v>63</v>
      </c>
      <c r="D171" s="130">
        <v>232.36</v>
      </c>
      <c r="E171" s="130"/>
      <c r="F171" s="130">
        <v>74</v>
      </c>
      <c r="G171" s="137">
        <v>20</v>
      </c>
      <c r="H171" s="137">
        <v>10</v>
      </c>
      <c r="I171" s="137">
        <v>15</v>
      </c>
      <c r="J171" s="157">
        <v>300</v>
      </c>
      <c r="K171" s="137" t="s">
        <v>91</v>
      </c>
      <c r="L171" s="142" t="s">
        <v>92</v>
      </c>
      <c r="M171" s="133"/>
      <c r="N171" s="249"/>
      <c r="O171" s="188"/>
    </row>
    <row r="172" spans="1:15" x14ac:dyDescent="0.25">
      <c r="A172" s="118">
        <v>91</v>
      </c>
      <c r="B172" s="130">
        <v>137</v>
      </c>
      <c r="C172" s="131" t="s">
        <v>63</v>
      </c>
      <c r="D172" s="130">
        <v>282.60000000000002</v>
      </c>
      <c r="E172" s="130"/>
      <c r="F172" s="130">
        <v>90</v>
      </c>
      <c r="G172" s="137">
        <v>20</v>
      </c>
      <c r="H172" s="137">
        <v>8</v>
      </c>
      <c r="I172" s="137">
        <v>13</v>
      </c>
      <c r="J172" s="157">
        <v>260</v>
      </c>
      <c r="K172" s="137" t="s">
        <v>93</v>
      </c>
      <c r="L172" s="143" t="s">
        <v>94</v>
      </c>
      <c r="M172" s="146" t="s">
        <v>95</v>
      </c>
      <c r="N172" s="249"/>
      <c r="O172" s="188"/>
    </row>
    <row r="173" spans="1:15" x14ac:dyDescent="0.25">
      <c r="A173" s="118">
        <v>91</v>
      </c>
      <c r="B173" s="130">
        <v>137</v>
      </c>
      <c r="C173" s="131" t="s">
        <v>63</v>
      </c>
      <c r="D173" s="130">
        <v>282.60000000000002</v>
      </c>
      <c r="E173" s="130"/>
      <c r="F173" s="130">
        <v>90</v>
      </c>
      <c r="G173" s="137">
        <v>20</v>
      </c>
      <c r="H173" s="137">
        <v>8</v>
      </c>
      <c r="I173" s="137">
        <v>13</v>
      </c>
      <c r="J173" s="157">
        <v>260</v>
      </c>
      <c r="K173" s="137" t="s">
        <v>86</v>
      </c>
      <c r="L173" s="143" t="s">
        <v>87</v>
      </c>
      <c r="M173" s="152"/>
      <c r="N173" s="249"/>
      <c r="O173" s="188"/>
    </row>
    <row r="174" spans="1:15" x14ac:dyDescent="0.25">
      <c r="A174" s="118">
        <v>92</v>
      </c>
      <c r="B174" s="128">
        <v>142</v>
      </c>
      <c r="C174" s="132" t="s">
        <v>63</v>
      </c>
      <c r="D174" s="128">
        <v>307.72000000000003</v>
      </c>
      <c r="E174" s="128"/>
      <c r="F174" s="128">
        <v>98</v>
      </c>
      <c r="G174" s="136">
        <v>20</v>
      </c>
      <c r="H174" s="136">
        <v>7</v>
      </c>
      <c r="I174" s="136">
        <v>17</v>
      </c>
      <c r="J174" s="158">
        <v>340</v>
      </c>
      <c r="K174" s="136" t="s">
        <v>86</v>
      </c>
      <c r="L174" s="147" t="s">
        <v>87</v>
      </c>
      <c r="M174" s="147"/>
      <c r="N174" s="249"/>
      <c r="O174" s="188"/>
    </row>
    <row r="175" spans="1:15" x14ac:dyDescent="0.25">
      <c r="A175" s="118">
        <v>93</v>
      </c>
      <c r="B175" s="130">
        <v>143</v>
      </c>
      <c r="C175" s="131" t="s">
        <v>63</v>
      </c>
      <c r="D175" s="130">
        <v>141.30000000000001</v>
      </c>
      <c r="E175" s="130"/>
      <c r="F175" s="130">
        <v>45</v>
      </c>
      <c r="G175" s="137">
        <v>15</v>
      </c>
      <c r="H175" s="137">
        <v>3</v>
      </c>
      <c r="I175" s="137">
        <v>11</v>
      </c>
      <c r="J175" s="157">
        <v>165</v>
      </c>
      <c r="K175" s="137" t="s">
        <v>86</v>
      </c>
      <c r="L175" s="142" t="s">
        <v>87</v>
      </c>
      <c r="M175" s="143"/>
      <c r="N175" s="249"/>
      <c r="O175" s="188"/>
    </row>
    <row r="176" spans="1:15" x14ac:dyDescent="0.25">
      <c r="A176" s="118">
        <v>93</v>
      </c>
      <c r="B176" s="130">
        <v>143</v>
      </c>
      <c r="C176" s="131" t="s">
        <v>63</v>
      </c>
      <c r="D176" s="130">
        <v>141.30000000000001</v>
      </c>
      <c r="E176" s="130"/>
      <c r="F176" s="130">
        <v>45</v>
      </c>
      <c r="G176" s="137">
        <v>15</v>
      </c>
      <c r="H176" s="137">
        <v>3</v>
      </c>
      <c r="I176" s="137">
        <v>11</v>
      </c>
      <c r="J176" s="157">
        <v>165</v>
      </c>
      <c r="K176" s="137" t="s">
        <v>91</v>
      </c>
      <c r="L176" s="142" t="s">
        <v>92</v>
      </c>
      <c r="M176" s="143"/>
      <c r="N176" s="249"/>
      <c r="O176" s="188"/>
    </row>
    <row r="177" spans="1:15" x14ac:dyDescent="0.25">
      <c r="A177" s="118">
        <v>94</v>
      </c>
      <c r="B177" s="130">
        <v>145</v>
      </c>
      <c r="C177" s="131" t="s">
        <v>63</v>
      </c>
      <c r="D177" s="130">
        <v>97.34</v>
      </c>
      <c r="E177" s="130"/>
      <c r="F177" s="130">
        <v>31</v>
      </c>
      <c r="G177" s="137">
        <v>9</v>
      </c>
      <c r="H177" s="137">
        <v>2</v>
      </c>
      <c r="I177" s="137">
        <v>7</v>
      </c>
      <c r="J177" s="157">
        <v>63</v>
      </c>
      <c r="K177" s="137" t="s">
        <v>86</v>
      </c>
      <c r="L177" s="142" t="s">
        <v>87</v>
      </c>
      <c r="M177" s="143"/>
      <c r="N177" s="249"/>
      <c r="O177" s="188"/>
    </row>
    <row r="178" spans="1:15" x14ac:dyDescent="0.25">
      <c r="A178" s="118">
        <v>94</v>
      </c>
      <c r="B178" s="130">
        <v>145</v>
      </c>
      <c r="C178" s="131" t="s">
        <v>63</v>
      </c>
      <c r="D178" s="130">
        <v>97.34</v>
      </c>
      <c r="E178" s="130"/>
      <c r="F178" s="130">
        <v>31</v>
      </c>
      <c r="G178" s="137">
        <v>9</v>
      </c>
      <c r="H178" s="137">
        <v>2</v>
      </c>
      <c r="I178" s="137">
        <v>7</v>
      </c>
      <c r="J178" s="157">
        <v>63</v>
      </c>
      <c r="K178" s="137" t="s">
        <v>91</v>
      </c>
      <c r="L178" s="142" t="s">
        <v>92</v>
      </c>
      <c r="M178" s="143"/>
      <c r="N178" s="249"/>
      <c r="O178" s="188"/>
    </row>
    <row r="179" spans="1:15" x14ac:dyDescent="0.25">
      <c r="A179" s="118">
        <v>95</v>
      </c>
      <c r="B179" s="130">
        <v>147</v>
      </c>
      <c r="C179" s="131" t="s">
        <v>63</v>
      </c>
      <c r="D179" s="130">
        <v>138.16</v>
      </c>
      <c r="E179" s="130"/>
      <c r="F179" s="130">
        <v>44</v>
      </c>
      <c r="G179" s="137">
        <v>14</v>
      </c>
      <c r="H179" s="137">
        <v>2</v>
      </c>
      <c r="I179" s="137">
        <v>9</v>
      </c>
      <c r="J179" s="157">
        <v>126</v>
      </c>
      <c r="K179" s="137" t="s">
        <v>86</v>
      </c>
      <c r="L179" s="143" t="s">
        <v>87</v>
      </c>
      <c r="M179" s="143"/>
      <c r="N179" s="249"/>
      <c r="O179" s="188"/>
    </row>
    <row r="180" spans="1:15" x14ac:dyDescent="0.25">
      <c r="A180" s="118">
        <v>95</v>
      </c>
      <c r="B180" s="130">
        <v>147</v>
      </c>
      <c r="C180" s="131" t="s">
        <v>63</v>
      </c>
      <c r="D180" s="130">
        <v>138.16</v>
      </c>
      <c r="E180" s="130"/>
      <c r="F180" s="130">
        <v>44</v>
      </c>
      <c r="G180" s="137">
        <v>14</v>
      </c>
      <c r="H180" s="137">
        <v>2</v>
      </c>
      <c r="I180" s="137">
        <v>9</v>
      </c>
      <c r="J180" s="157">
        <v>126</v>
      </c>
      <c r="K180" s="137" t="s">
        <v>91</v>
      </c>
      <c r="L180" s="142" t="s">
        <v>92</v>
      </c>
      <c r="M180" s="143"/>
      <c r="N180" s="249"/>
      <c r="O180" s="188"/>
    </row>
    <row r="181" spans="1:15" x14ac:dyDescent="0.25">
      <c r="A181" s="118">
        <v>96</v>
      </c>
      <c r="B181" s="130">
        <v>148</v>
      </c>
      <c r="C181" s="131" t="s">
        <v>63</v>
      </c>
      <c r="D181" s="130">
        <v>113.04</v>
      </c>
      <c r="E181" s="130"/>
      <c r="F181" s="130">
        <v>36</v>
      </c>
      <c r="G181" s="137">
        <v>12</v>
      </c>
      <c r="H181" s="137">
        <v>3</v>
      </c>
      <c r="I181" s="137">
        <v>7</v>
      </c>
      <c r="J181" s="157">
        <v>84</v>
      </c>
      <c r="K181" s="137" t="s">
        <v>86</v>
      </c>
      <c r="L181" s="143" t="s">
        <v>87</v>
      </c>
      <c r="M181" s="143"/>
      <c r="N181" s="249"/>
      <c r="O181" s="188"/>
    </row>
    <row r="182" spans="1:15" x14ac:dyDescent="0.25">
      <c r="A182" s="118">
        <v>96</v>
      </c>
      <c r="B182" s="130">
        <v>148</v>
      </c>
      <c r="C182" s="131" t="s">
        <v>63</v>
      </c>
      <c r="D182" s="130">
        <v>113.04</v>
      </c>
      <c r="E182" s="130"/>
      <c r="F182" s="130">
        <v>36</v>
      </c>
      <c r="G182" s="137">
        <v>12</v>
      </c>
      <c r="H182" s="137">
        <v>3</v>
      </c>
      <c r="I182" s="137">
        <v>7</v>
      </c>
      <c r="J182" s="157">
        <v>84</v>
      </c>
      <c r="K182" s="137" t="s">
        <v>91</v>
      </c>
      <c r="L182" s="142" t="s">
        <v>92</v>
      </c>
      <c r="M182" s="143"/>
      <c r="N182" s="249"/>
      <c r="O182" s="188"/>
    </row>
    <row r="183" spans="1:15" x14ac:dyDescent="0.25">
      <c r="A183" s="118">
        <v>97</v>
      </c>
      <c r="B183" s="130">
        <v>149</v>
      </c>
      <c r="C183" s="131" t="s">
        <v>63</v>
      </c>
      <c r="D183" s="130">
        <v>251.20000000000002</v>
      </c>
      <c r="E183" s="130"/>
      <c r="F183" s="130">
        <v>80</v>
      </c>
      <c r="G183" s="137">
        <v>18</v>
      </c>
      <c r="H183" s="137">
        <v>10</v>
      </c>
      <c r="I183" s="137">
        <v>12</v>
      </c>
      <c r="J183" s="157">
        <v>216</v>
      </c>
      <c r="K183" s="137" t="s">
        <v>98</v>
      </c>
      <c r="L183" s="143" t="s">
        <v>94</v>
      </c>
      <c r="M183" s="143" t="s">
        <v>99</v>
      </c>
      <c r="N183" s="249"/>
      <c r="O183" s="188"/>
    </row>
    <row r="184" spans="1:15" x14ac:dyDescent="0.25">
      <c r="A184" s="118">
        <v>97</v>
      </c>
      <c r="B184" s="130">
        <v>149</v>
      </c>
      <c r="C184" s="131" t="s">
        <v>63</v>
      </c>
      <c r="D184" s="130">
        <v>251.20000000000002</v>
      </c>
      <c r="E184" s="130"/>
      <c r="F184" s="130">
        <v>80</v>
      </c>
      <c r="G184" s="137">
        <v>18</v>
      </c>
      <c r="H184" s="137">
        <v>10</v>
      </c>
      <c r="I184" s="137">
        <v>12</v>
      </c>
      <c r="J184" s="157">
        <v>216</v>
      </c>
      <c r="K184" s="137" t="s">
        <v>86</v>
      </c>
      <c r="L184" s="143" t="s">
        <v>87</v>
      </c>
      <c r="M184" s="143"/>
      <c r="N184" s="249"/>
      <c r="O184" s="188"/>
    </row>
    <row r="185" spans="1:15" x14ac:dyDescent="0.25">
      <c r="A185" s="136">
        <v>98</v>
      </c>
      <c r="B185" s="128">
        <v>150</v>
      </c>
      <c r="C185" s="132" t="s">
        <v>63</v>
      </c>
      <c r="D185" s="128">
        <v>244.92000000000002</v>
      </c>
      <c r="E185" s="128"/>
      <c r="F185" s="128">
        <v>78</v>
      </c>
      <c r="G185" s="136">
        <v>19</v>
      </c>
      <c r="H185" s="136">
        <v>12</v>
      </c>
      <c r="I185" s="136">
        <v>14</v>
      </c>
      <c r="J185" s="158">
        <v>266</v>
      </c>
      <c r="K185" s="136" t="s">
        <v>86</v>
      </c>
      <c r="L185" s="144" t="s">
        <v>87</v>
      </c>
      <c r="M185" s="148"/>
      <c r="N185" s="249"/>
      <c r="O185" s="188"/>
    </row>
    <row r="186" spans="1:15" x14ac:dyDescent="0.25">
      <c r="A186" s="118">
        <v>99</v>
      </c>
      <c r="B186" s="128">
        <v>151</v>
      </c>
      <c r="C186" s="132" t="s">
        <v>58</v>
      </c>
      <c r="D186" s="128">
        <v>12.56</v>
      </c>
      <c r="E186" s="128"/>
      <c r="F186" s="128">
        <v>4</v>
      </c>
      <c r="G186" s="136">
        <v>3</v>
      </c>
      <c r="H186" s="136">
        <v>1</v>
      </c>
      <c r="I186" s="136">
        <v>2</v>
      </c>
      <c r="J186" s="158">
        <v>6</v>
      </c>
      <c r="K186" s="136" t="s">
        <v>108</v>
      </c>
      <c r="L186" s="147" t="s">
        <v>109</v>
      </c>
      <c r="M186" s="147"/>
      <c r="N186" s="249"/>
      <c r="O186" s="188"/>
    </row>
    <row r="187" spans="1:15" x14ac:dyDescent="0.25">
      <c r="A187" s="118">
        <v>100</v>
      </c>
      <c r="B187" s="128">
        <v>152</v>
      </c>
      <c r="C187" s="132" t="s">
        <v>63</v>
      </c>
      <c r="D187" s="128">
        <v>65.94</v>
      </c>
      <c r="E187" s="128"/>
      <c r="F187" s="128">
        <v>21</v>
      </c>
      <c r="G187" s="136">
        <v>11</v>
      </c>
      <c r="H187" s="136">
        <v>3</v>
      </c>
      <c r="I187" s="136">
        <v>4</v>
      </c>
      <c r="J187" s="158">
        <v>44</v>
      </c>
      <c r="K187" s="136" t="s">
        <v>86</v>
      </c>
      <c r="L187" s="144" t="s">
        <v>87</v>
      </c>
      <c r="M187" s="147"/>
      <c r="N187" s="249"/>
      <c r="O187" s="188"/>
    </row>
    <row r="188" spans="1:15" x14ac:dyDescent="0.25">
      <c r="A188" s="118">
        <v>101</v>
      </c>
      <c r="B188" s="130">
        <v>153</v>
      </c>
      <c r="C188" s="131" t="s">
        <v>63</v>
      </c>
      <c r="D188" s="130">
        <v>163.28</v>
      </c>
      <c r="E188" s="130"/>
      <c r="F188" s="130">
        <v>52</v>
      </c>
      <c r="G188" s="137">
        <v>14</v>
      </c>
      <c r="H188" s="137">
        <v>3</v>
      </c>
      <c r="I188" s="137">
        <v>8</v>
      </c>
      <c r="J188" s="157">
        <v>112</v>
      </c>
      <c r="K188" s="137" t="s">
        <v>86</v>
      </c>
      <c r="L188" s="143" t="s">
        <v>87</v>
      </c>
      <c r="M188" s="152"/>
      <c r="N188" s="249"/>
      <c r="O188" s="188"/>
    </row>
    <row r="189" spans="1:15" x14ac:dyDescent="0.25">
      <c r="A189" s="118">
        <v>101</v>
      </c>
      <c r="B189" s="130">
        <v>153</v>
      </c>
      <c r="C189" s="131" t="s">
        <v>63</v>
      </c>
      <c r="D189" s="130">
        <v>163.28</v>
      </c>
      <c r="E189" s="130"/>
      <c r="F189" s="130">
        <v>52</v>
      </c>
      <c r="G189" s="137">
        <v>14</v>
      </c>
      <c r="H189" s="137">
        <v>3</v>
      </c>
      <c r="I189" s="137">
        <v>8</v>
      </c>
      <c r="J189" s="157">
        <v>112</v>
      </c>
      <c r="K189" s="137" t="s">
        <v>100</v>
      </c>
      <c r="L189" s="143" t="s">
        <v>101</v>
      </c>
      <c r="M189" s="152" t="s">
        <v>110</v>
      </c>
      <c r="N189" s="249"/>
      <c r="O189" s="188"/>
    </row>
    <row r="190" spans="1:15" x14ac:dyDescent="0.25">
      <c r="A190" s="118">
        <v>101</v>
      </c>
      <c r="B190" s="130">
        <v>153</v>
      </c>
      <c r="C190" s="131" t="s">
        <v>63</v>
      </c>
      <c r="D190" s="130">
        <v>163.28</v>
      </c>
      <c r="E190" s="130"/>
      <c r="F190" s="130">
        <v>52</v>
      </c>
      <c r="G190" s="137">
        <v>14</v>
      </c>
      <c r="H190" s="137">
        <v>3</v>
      </c>
      <c r="I190" s="137">
        <v>8</v>
      </c>
      <c r="J190" s="157">
        <v>112</v>
      </c>
      <c r="K190" s="137" t="s">
        <v>91</v>
      </c>
      <c r="L190" s="142" t="s">
        <v>92</v>
      </c>
      <c r="M190" s="152"/>
      <c r="N190" s="249"/>
      <c r="O190" s="188"/>
    </row>
    <row r="191" spans="1:15" x14ac:dyDescent="0.25">
      <c r="A191" s="118">
        <v>102</v>
      </c>
      <c r="B191" s="130">
        <v>154</v>
      </c>
      <c r="C191" s="131" t="s">
        <v>63</v>
      </c>
      <c r="D191" s="130">
        <v>141.30000000000001</v>
      </c>
      <c r="E191" s="130"/>
      <c r="F191" s="130">
        <v>45</v>
      </c>
      <c r="G191" s="137">
        <v>16</v>
      </c>
      <c r="H191" s="137">
        <v>3</v>
      </c>
      <c r="I191" s="137">
        <v>8</v>
      </c>
      <c r="J191" s="157">
        <v>128</v>
      </c>
      <c r="K191" s="137" t="s">
        <v>86</v>
      </c>
      <c r="L191" s="143" t="s">
        <v>87</v>
      </c>
      <c r="M191" s="152"/>
      <c r="N191" s="249"/>
      <c r="O191" s="188"/>
    </row>
    <row r="192" spans="1:15" x14ac:dyDescent="0.25">
      <c r="A192" s="118">
        <v>102</v>
      </c>
      <c r="B192" s="130">
        <v>154</v>
      </c>
      <c r="C192" s="131" t="s">
        <v>63</v>
      </c>
      <c r="D192" s="130">
        <v>141.30000000000001</v>
      </c>
      <c r="E192" s="130"/>
      <c r="F192" s="130">
        <v>45</v>
      </c>
      <c r="G192" s="137">
        <v>16</v>
      </c>
      <c r="H192" s="137">
        <v>3</v>
      </c>
      <c r="I192" s="137">
        <v>8</v>
      </c>
      <c r="J192" s="157">
        <v>128</v>
      </c>
      <c r="K192" s="137" t="s">
        <v>91</v>
      </c>
      <c r="L192" s="142" t="s">
        <v>92</v>
      </c>
      <c r="M192" s="152"/>
      <c r="N192" s="249"/>
      <c r="O192" s="188"/>
    </row>
    <row r="193" spans="1:15" x14ac:dyDescent="0.25">
      <c r="A193" s="118">
        <v>103</v>
      </c>
      <c r="B193" s="130">
        <v>155</v>
      </c>
      <c r="C193" s="131" t="s">
        <v>63</v>
      </c>
      <c r="D193" s="130">
        <v>94.2</v>
      </c>
      <c r="E193" s="130"/>
      <c r="F193" s="130">
        <v>30</v>
      </c>
      <c r="G193" s="137">
        <v>12</v>
      </c>
      <c r="H193" s="137">
        <v>3</v>
      </c>
      <c r="I193" s="137">
        <v>8</v>
      </c>
      <c r="J193" s="157">
        <v>96</v>
      </c>
      <c r="K193" s="137" t="s">
        <v>86</v>
      </c>
      <c r="L193" s="142" t="s">
        <v>87</v>
      </c>
      <c r="M193" s="152"/>
      <c r="N193" s="249"/>
      <c r="O193" s="188"/>
    </row>
    <row r="194" spans="1:15" x14ac:dyDescent="0.25">
      <c r="A194" s="118">
        <v>103</v>
      </c>
      <c r="B194" s="130">
        <v>155</v>
      </c>
      <c r="C194" s="131" t="s">
        <v>63</v>
      </c>
      <c r="D194" s="130">
        <v>94.2</v>
      </c>
      <c r="E194" s="130"/>
      <c r="F194" s="130">
        <v>30</v>
      </c>
      <c r="G194" s="137">
        <v>12</v>
      </c>
      <c r="H194" s="137">
        <v>3</v>
      </c>
      <c r="I194" s="137">
        <v>8</v>
      </c>
      <c r="J194" s="157">
        <v>96</v>
      </c>
      <c r="K194" s="137" t="s">
        <v>91</v>
      </c>
      <c r="L194" s="142" t="s">
        <v>92</v>
      </c>
      <c r="M194" s="152"/>
      <c r="N194" s="249"/>
      <c r="O194" s="188"/>
    </row>
    <row r="195" spans="1:15" x14ac:dyDescent="0.25">
      <c r="A195" s="118">
        <v>104</v>
      </c>
      <c r="B195" s="130">
        <v>157</v>
      </c>
      <c r="C195" s="131" t="s">
        <v>63</v>
      </c>
      <c r="D195" s="130">
        <v>235.5</v>
      </c>
      <c r="E195" s="130"/>
      <c r="F195" s="130">
        <v>75</v>
      </c>
      <c r="G195" s="137">
        <v>19</v>
      </c>
      <c r="H195" s="137">
        <v>3</v>
      </c>
      <c r="I195" s="137">
        <v>8</v>
      </c>
      <c r="J195" s="157">
        <v>152</v>
      </c>
      <c r="K195" s="137" t="s">
        <v>98</v>
      </c>
      <c r="L195" s="143" t="s">
        <v>94</v>
      </c>
      <c r="M195" s="143" t="s">
        <v>99</v>
      </c>
      <c r="N195" s="249"/>
      <c r="O195" s="188"/>
    </row>
    <row r="196" spans="1:15" x14ac:dyDescent="0.25">
      <c r="A196" s="118">
        <v>104</v>
      </c>
      <c r="B196" s="130">
        <v>157</v>
      </c>
      <c r="C196" s="131" t="s">
        <v>63</v>
      </c>
      <c r="D196" s="130">
        <v>235.5</v>
      </c>
      <c r="E196" s="130"/>
      <c r="F196" s="130">
        <v>75</v>
      </c>
      <c r="G196" s="137">
        <v>19</v>
      </c>
      <c r="H196" s="137">
        <v>3</v>
      </c>
      <c r="I196" s="137">
        <v>8</v>
      </c>
      <c r="J196" s="157">
        <v>152</v>
      </c>
      <c r="K196" s="137" t="s">
        <v>86</v>
      </c>
      <c r="L196" s="142" t="s">
        <v>87</v>
      </c>
      <c r="M196" s="152"/>
      <c r="N196" s="249"/>
      <c r="O196" s="188"/>
    </row>
    <row r="197" spans="1:15" x14ac:dyDescent="0.25">
      <c r="A197" s="118">
        <v>104</v>
      </c>
      <c r="B197" s="130">
        <v>157</v>
      </c>
      <c r="C197" s="131" t="s">
        <v>63</v>
      </c>
      <c r="D197" s="130">
        <v>235.5</v>
      </c>
      <c r="E197" s="130"/>
      <c r="F197" s="130">
        <v>75</v>
      </c>
      <c r="G197" s="137">
        <v>19</v>
      </c>
      <c r="H197" s="137">
        <v>3</v>
      </c>
      <c r="I197" s="137">
        <v>8</v>
      </c>
      <c r="J197" s="157">
        <v>152</v>
      </c>
      <c r="K197" s="137" t="s">
        <v>91</v>
      </c>
      <c r="L197" s="142" t="s">
        <v>92</v>
      </c>
      <c r="M197" s="152"/>
      <c r="N197" s="249"/>
      <c r="O197" s="188"/>
    </row>
    <row r="198" spans="1:15" x14ac:dyDescent="0.25">
      <c r="A198" s="118">
        <v>105</v>
      </c>
      <c r="B198" s="128">
        <v>159</v>
      </c>
      <c r="C198" s="132" t="s">
        <v>59</v>
      </c>
      <c r="D198" s="128">
        <v>298.3</v>
      </c>
      <c r="E198" s="128"/>
      <c r="F198" s="128">
        <v>95</v>
      </c>
      <c r="G198" s="136">
        <v>22</v>
      </c>
      <c r="H198" s="136">
        <v>8</v>
      </c>
      <c r="I198" s="136">
        <v>18</v>
      </c>
      <c r="J198" s="158">
        <v>396</v>
      </c>
      <c r="K198" s="136" t="s">
        <v>86</v>
      </c>
      <c r="L198" s="147" t="s">
        <v>87</v>
      </c>
      <c r="M198" s="153"/>
      <c r="N198" s="249"/>
      <c r="O198" s="188"/>
    </row>
    <row r="199" spans="1:15" x14ac:dyDescent="0.25">
      <c r="A199" s="118">
        <v>106</v>
      </c>
      <c r="B199" s="128">
        <v>160</v>
      </c>
      <c r="C199" s="132" t="s">
        <v>82</v>
      </c>
      <c r="D199" s="128">
        <v>260.62</v>
      </c>
      <c r="E199" s="128"/>
      <c r="F199" s="128">
        <v>83</v>
      </c>
      <c r="G199" s="136">
        <v>19</v>
      </c>
      <c r="H199" s="136">
        <v>7</v>
      </c>
      <c r="I199" s="136">
        <v>12</v>
      </c>
      <c r="J199" s="158">
        <v>228</v>
      </c>
      <c r="K199" s="136" t="s">
        <v>86</v>
      </c>
      <c r="L199" s="144" t="s">
        <v>87</v>
      </c>
      <c r="M199" s="149"/>
      <c r="N199" s="249"/>
      <c r="O199" s="188"/>
    </row>
    <row r="200" spans="1:15" x14ac:dyDescent="0.25">
      <c r="A200" s="118">
        <v>107</v>
      </c>
      <c r="B200" s="128">
        <v>161</v>
      </c>
      <c r="C200" s="132" t="s">
        <v>58</v>
      </c>
      <c r="D200" s="128">
        <v>276.32</v>
      </c>
      <c r="E200" s="128"/>
      <c r="F200" s="128">
        <v>88</v>
      </c>
      <c r="G200" s="136">
        <v>20</v>
      </c>
      <c r="H200" s="136">
        <v>7</v>
      </c>
      <c r="I200" s="136">
        <v>19</v>
      </c>
      <c r="J200" s="158">
        <v>380</v>
      </c>
      <c r="K200" s="136" t="s">
        <v>86</v>
      </c>
      <c r="L200" s="147" t="s">
        <v>87</v>
      </c>
      <c r="M200" s="153"/>
      <c r="N200" s="249"/>
      <c r="O200" s="188"/>
    </row>
    <row r="201" spans="1:15" x14ac:dyDescent="0.25">
      <c r="A201" s="118">
        <v>108</v>
      </c>
      <c r="B201" s="128">
        <v>162</v>
      </c>
      <c r="C201" s="132" t="s">
        <v>59</v>
      </c>
      <c r="D201" s="128">
        <v>229.22</v>
      </c>
      <c r="E201" s="128"/>
      <c r="F201" s="128">
        <v>73</v>
      </c>
      <c r="G201" s="136">
        <v>19</v>
      </c>
      <c r="H201" s="136">
        <v>10</v>
      </c>
      <c r="I201" s="136">
        <v>12</v>
      </c>
      <c r="J201" s="158">
        <v>228</v>
      </c>
      <c r="K201" s="136" t="s">
        <v>86</v>
      </c>
      <c r="L201" s="144" t="s">
        <v>87</v>
      </c>
      <c r="M201" s="148"/>
      <c r="N201" s="249"/>
      <c r="O201" s="188"/>
    </row>
    <row r="202" spans="1:15" x14ac:dyDescent="0.25">
      <c r="A202" s="118">
        <v>109</v>
      </c>
      <c r="B202" s="128">
        <v>165</v>
      </c>
      <c r="C202" s="132" t="s">
        <v>59</v>
      </c>
      <c r="D202" s="128">
        <v>314</v>
      </c>
      <c r="E202" s="128"/>
      <c r="F202" s="128">
        <v>100</v>
      </c>
      <c r="G202" s="136">
        <v>20</v>
      </c>
      <c r="H202" s="136">
        <v>5</v>
      </c>
      <c r="I202" s="136">
        <v>13</v>
      </c>
      <c r="J202" s="158">
        <v>260</v>
      </c>
      <c r="K202" s="136" t="s">
        <v>86</v>
      </c>
      <c r="L202" s="147" t="s">
        <v>87</v>
      </c>
      <c r="M202" s="148"/>
      <c r="N202" s="249"/>
      <c r="O202" s="188"/>
    </row>
    <row r="203" spans="1:15" x14ac:dyDescent="0.25">
      <c r="A203" s="118">
        <v>110</v>
      </c>
      <c r="B203" s="130">
        <v>166</v>
      </c>
      <c r="C203" s="131" t="s">
        <v>59</v>
      </c>
      <c r="D203" s="130">
        <v>200.96</v>
      </c>
      <c r="E203" s="130"/>
      <c r="F203" s="130">
        <v>64</v>
      </c>
      <c r="G203" s="137">
        <v>20</v>
      </c>
      <c r="H203" s="137">
        <v>3</v>
      </c>
      <c r="I203" s="137">
        <v>12</v>
      </c>
      <c r="J203" s="157">
        <v>240</v>
      </c>
      <c r="K203" s="137" t="s">
        <v>86</v>
      </c>
      <c r="L203" s="142" t="s">
        <v>87</v>
      </c>
      <c r="M203" s="152"/>
      <c r="N203" s="249"/>
      <c r="O203" s="188"/>
    </row>
    <row r="204" spans="1:15" x14ac:dyDescent="0.25">
      <c r="A204" s="118">
        <v>110</v>
      </c>
      <c r="B204" s="130">
        <v>166</v>
      </c>
      <c r="C204" s="131" t="s">
        <v>59</v>
      </c>
      <c r="D204" s="130">
        <v>200.96</v>
      </c>
      <c r="E204" s="130"/>
      <c r="F204" s="130">
        <v>64</v>
      </c>
      <c r="G204" s="137">
        <v>20</v>
      </c>
      <c r="H204" s="137">
        <v>3</v>
      </c>
      <c r="I204" s="137">
        <v>12</v>
      </c>
      <c r="J204" s="157">
        <v>240</v>
      </c>
      <c r="K204" s="137" t="s">
        <v>91</v>
      </c>
      <c r="L204" s="142" t="s">
        <v>92</v>
      </c>
      <c r="M204" s="152"/>
      <c r="N204" s="249"/>
      <c r="O204" s="188"/>
    </row>
    <row r="205" spans="1:15" x14ac:dyDescent="0.25">
      <c r="A205" s="118">
        <v>111</v>
      </c>
      <c r="B205" s="128">
        <v>169</v>
      </c>
      <c r="C205" s="132" t="s">
        <v>63</v>
      </c>
      <c r="D205" s="128">
        <v>260.62</v>
      </c>
      <c r="E205" s="128"/>
      <c r="F205" s="128">
        <v>83</v>
      </c>
      <c r="G205" s="136">
        <v>19</v>
      </c>
      <c r="H205" s="136">
        <v>12</v>
      </c>
      <c r="I205" s="136">
        <v>10</v>
      </c>
      <c r="J205" s="158">
        <v>190</v>
      </c>
      <c r="K205" s="136" t="s">
        <v>86</v>
      </c>
      <c r="L205" s="147" t="s">
        <v>87</v>
      </c>
      <c r="M205" s="153"/>
      <c r="N205" s="249"/>
      <c r="O205" s="188"/>
    </row>
    <row r="206" spans="1:15" x14ac:dyDescent="0.25">
      <c r="A206" s="118">
        <v>112</v>
      </c>
      <c r="B206" s="130">
        <v>170</v>
      </c>
      <c r="C206" s="131" t="s">
        <v>63</v>
      </c>
      <c r="D206" s="130">
        <v>251.20000000000002</v>
      </c>
      <c r="E206" s="130"/>
      <c r="F206" s="130">
        <v>80</v>
      </c>
      <c r="G206" s="137">
        <v>19</v>
      </c>
      <c r="H206" s="137">
        <v>10</v>
      </c>
      <c r="I206" s="137">
        <v>13</v>
      </c>
      <c r="J206" s="157">
        <v>247</v>
      </c>
      <c r="K206" s="137" t="s">
        <v>93</v>
      </c>
      <c r="L206" s="143" t="s">
        <v>94</v>
      </c>
      <c r="M206" s="146" t="s">
        <v>95</v>
      </c>
      <c r="N206" s="249"/>
      <c r="O206" s="188"/>
    </row>
    <row r="207" spans="1:15" x14ac:dyDescent="0.25">
      <c r="A207" s="118">
        <v>112</v>
      </c>
      <c r="B207" s="130">
        <v>170</v>
      </c>
      <c r="C207" s="131" t="s">
        <v>63</v>
      </c>
      <c r="D207" s="130">
        <v>251.20000000000002</v>
      </c>
      <c r="E207" s="130"/>
      <c r="F207" s="130">
        <v>80</v>
      </c>
      <c r="G207" s="137">
        <v>19</v>
      </c>
      <c r="H207" s="137">
        <v>10</v>
      </c>
      <c r="I207" s="137">
        <v>13</v>
      </c>
      <c r="J207" s="157">
        <v>247</v>
      </c>
      <c r="K207" s="137" t="s">
        <v>86</v>
      </c>
      <c r="L207" s="133" t="s">
        <v>87</v>
      </c>
      <c r="M207" s="152"/>
      <c r="N207" s="249"/>
      <c r="O207" s="188"/>
    </row>
    <row r="208" spans="1:15" x14ac:dyDescent="0.25">
      <c r="A208" s="118">
        <v>113</v>
      </c>
      <c r="B208" s="128">
        <v>171</v>
      </c>
      <c r="C208" s="132" t="s">
        <v>58</v>
      </c>
      <c r="D208" s="128">
        <v>270.04000000000002</v>
      </c>
      <c r="E208" s="128"/>
      <c r="F208" s="128">
        <v>86</v>
      </c>
      <c r="G208" s="136">
        <v>17</v>
      </c>
      <c r="H208" s="136">
        <v>7</v>
      </c>
      <c r="I208" s="136">
        <v>12</v>
      </c>
      <c r="J208" s="158">
        <v>204</v>
      </c>
      <c r="K208" s="136" t="s">
        <v>86</v>
      </c>
      <c r="L208" s="144" t="s">
        <v>87</v>
      </c>
      <c r="M208" s="153"/>
      <c r="N208" s="249"/>
      <c r="O208" s="188"/>
    </row>
    <row r="209" spans="1:15" x14ac:dyDescent="0.25">
      <c r="A209" s="118">
        <v>114</v>
      </c>
      <c r="B209" s="130">
        <v>172</v>
      </c>
      <c r="C209" s="131" t="s">
        <v>63</v>
      </c>
      <c r="D209" s="130">
        <v>216.66</v>
      </c>
      <c r="E209" s="130"/>
      <c r="F209" s="130">
        <v>69</v>
      </c>
      <c r="G209" s="137">
        <v>16</v>
      </c>
      <c r="H209" s="137">
        <v>8</v>
      </c>
      <c r="I209" s="137">
        <v>10</v>
      </c>
      <c r="J209" s="157">
        <v>160</v>
      </c>
      <c r="K209" s="137" t="s">
        <v>93</v>
      </c>
      <c r="L209" s="143" t="s">
        <v>94</v>
      </c>
      <c r="M209" s="146" t="s">
        <v>95</v>
      </c>
      <c r="N209" s="249"/>
      <c r="O209" s="188"/>
    </row>
    <row r="210" spans="1:15" x14ac:dyDescent="0.25">
      <c r="A210" s="118">
        <v>114</v>
      </c>
      <c r="B210" s="130">
        <v>172</v>
      </c>
      <c r="C210" s="131" t="s">
        <v>63</v>
      </c>
      <c r="D210" s="130">
        <v>216.66</v>
      </c>
      <c r="E210" s="130"/>
      <c r="F210" s="130">
        <v>69</v>
      </c>
      <c r="G210" s="137">
        <v>16</v>
      </c>
      <c r="H210" s="137">
        <v>8</v>
      </c>
      <c r="I210" s="137">
        <v>10</v>
      </c>
      <c r="J210" s="157">
        <v>160</v>
      </c>
      <c r="K210" s="137" t="s">
        <v>86</v>
      </c>
      <c r="L210" s="142" t="s">
        <v>87</v>
      </c>
      <c r="M210" s="146"/>
      <c r="N210" s="249"/>
      <c r="O210" s="188"/>
    </row>
    <row r="211" spans="1:15" x14ac:dyDescent="0.25">
      <c r="A211" s="118">
        <v>115</v>
      </c>
      <c r="B211" s="130">
        <v>173</v>
      </c>
      <c r="C211" s="131" t="s">
        <v>59</v>
      </c>
      <c r="D211" s="130">
        <v>339.12</v>
      </c>
      <c r="E211" s="130"/>
      <c r="F211" s="130">
        <v>108</v>
      </c>
      <c r="G211" s="137">
        <v>20</v>
      </c>
      <c r="H211" s="137">
        <v>5</v>
      </c>
      <c r="I211" s="137">
        <v>14</v>
      </c>
      <c r="J211" s="157">
        <v>280</v>
      </c>
      <c r="K211" s="137" t="s">
        <v>98</v>
      </c>
      <c r="L211" s="143" t="s">
        <v>94</v>
      </c>
      <c r="M211" s="143" t="s">
        <v>99</v>
      </c>
      <c r="N211" s="249"/>
      <c r="O211" s="188"/>
    </row>
    <row r="212" spans="1:15" x14ac:dyDescent="0.25">
      <c r="A212" s="118">
        <v>115</v>
      </c>
      <c r="B212" s="130">
        <v>173</v>
      </c>
      <c r="C212" s="131" t="s">
        <v>59</v>
      </c>
      <c r="D212" s="130">
        <v>339.12</v>
      </c>
      <c r="E212" s="130"/>
      <c r="F212" s="130">
        <v>108</v>
      </c>
      <c r="G212" s="137">
        <v>20</v>
      </c>
      <c r="H212" s="137">
        <v>5</v>
      </c>
      <c r="I212" s="137">
        <v>14</v>
      </c>
      <c r="J212" s="157">
        <v>280</v>
      </c>
      <c r="K212" s="137" t="s">
        <v>86</v>
      </c>
      <c r="L212" s="143" t="s">
        <v>87</v>
      </c>
      <c r="M212" s="152"/>
      <c r="N212" s="249"/>
      <c r="O212" s="188"/>
    </row>
    <row r="213" spans="1:15" x14ac:dyDescent="0.25">
      <c r="A213" s="118">
        <v>116</v>
      </c>
      <c r="B213" s="130">
        <v>175</v>
      </c>
      <c r="C213" s="131" t="s">
        <v>63</v>
      </c>
      <c r="D213" s="130">
        <v>282.60000000000002</v>
      </c>
      <c r="E213" s="130"/>
      <c r="F213" s="130">
        <v>90</v>
      </c>
      <c r="G213" s="137">
        <v>19</v>
      </c>
      <c r="H213" s="137">
        <v>6</v>
      </c>
      <c r="I213" s="137">
        <v>13</v>
      </c>
      <c r="J213" s="157">
        <v>247</v>
      </c>
      <c r="K213" s="137" t="s">
        <v>93</v>
      </c>
      <c r="L213" s="143" t="s">
        <v>94</v>
      </c>
      <c r="M213" s="146" t="s">
        <v>95</v>
      </c>
      <c r="N213" s="249"/>
      <c r="O213" s="188"/>
    </row>
    <row r="214" spans="1:15" x14ac:dyDescent="0.25">
      <c r="A214" s="118">
        <v>116</v>
      </c>
      <c r="B214" s="130">
        <v>175</v>
      </c>
      <c r="C214" s="131" t="s">
        <v>63</v>
      </c>
      <c r="D214" s="130">
        <v>282.60000000000002</v>
      </c>
      <c r="E214" s="130"/>
      <c r="F214" s="130">
        <v>90</v>
      </c>
      <c r="G214" s="137">
        <v>19</v>
      </c>
      <c r="H214" s="137">
        <v>6</v>
      </c>
      <c r="I214" s="137">
        <v>13</v>
      </c>
      <c r="J214" s="157">
        <v>247</v>
      </c>
      <c r="K214" s="137" t="s">
        <v>86</v>
      </c>
      <c r="L214" s="142" t="s">
        <v>87</v>
      </c>
      <c r="M214" s="152"/>
      <c r="N214" s="249"/>
      <c r="O214" s="188"/>
    </row>
    <row r="215" spans="1:15" x14ac:dyDescent="0.25">
      <c r="A215" s="118">
        <v>117</v>
      </c>
      <c r="B215" s="130">
        <v>177</v>
      </c>
      <c r="C215" s="131" t="s">
        <v>63</v>
      </c>
      <c r="D215" s="130">
        <v>78.5</v>
      </c>
      <c r="E215" s="130"/>
      <c r="F215" s="130">
        <v>25</v>
      </c>
      <c r="G215" s="137">
        <v>7</v>
      </c>
      <c r="H215" s="137">
        <v>2</v>
      </c>
      <c r="I215" s="137">
        <v>7</v>
      </c>
      <c r="J215" s="157">
        <v>49</v>
      </c>
      <c r="K215" s="137" t="s">
        <v>86</v>
      </c>
      <c r="L215" s="143" t="s">
        <v>87</v>
      </c>
      <c r="M215" s="152"/>
      <c r="N215" s="249"/>
      <c r="O215" s="188"/>
    </row>
    <row r="216" spans="1:15" x14ac:dyDescent="0.25">
      <c r="A216" s="118">
        <v>117</v>
      </c>
      <c r="B216" s="130">
        <v>177</v>
      </c>
      <c r="C216" s="131" t="s">
        <v>63</v>
      </c>
      <c r="D216" s="130">
        <v>78.5</v>
      </c>
      <c r="E216" s="130"/>
      <c r="F216" s="130">
        <v>25</v>
      </c>
      <c r="G216" s="137">
        <v>7</v>
      </c>
      <c r="H216" s="137">
        <v>2</v>
      </c>
      <c r="I216" s="137">
        <v>7</v>
      </c>
      <c r="J216" s="157">
        <v>49</v>
      </c>
      <c r="K216" s="137" t="s">
        <v>91</v>
      </c>
      <c r="L216" s="142" t="s">
        <v>92</v>
      </c>
      <c r="M216" s="152"/>
      <c r="N216" s="249"/>
      <c r="O216" s="188"/>
    </row>
    <row r="217" spans="1:15" x14ac:dyDescent="0.25">
      <c r="A217" s="118">
        <v>118</v>
      </c>
      <c r="B217" s="130">
        <v>178</v>
      </c>
      <c r="C217" s="131" t="s">
        <v>63</v>
      </c>
      <c r="D217" s="130">
        <v>222.94</v>
      </c>
      <c r="E217" s="130"/>
      <c r="F217" s="130">
        <v>71</v>
      </c>
      <c r="G217" s="137">
        <v>19</v>
      </c>
      <c r="H217" s="137">
        <v>2</v>
      </c>
      <c r="I217" s="137">
        <v>10</v>
      </c>
      <c r="J217" s="157">
        <v>190</v>
      </c>
      <c r="K217" s="137" t="s">
        <v>93</v>
      </c>
      <c r="L217" s="143" t="s">
        <v>94</v>
      </c>
      <c r="M217" s="146" t="s">
        <v>95</v>
      </c>
      <c r="N217" s="249"/>
      <c r="O217" s="188"/>
    </row>
    <row r="218" spans="1:15" x14ac:dyDescent="0.25">
      <c r="A218" s="118">
        <v>118</v>
      </c>
      <c r="B218" s="130">
        <v>178</v>
      </c>
      <c r="C218" s="131" t="s">
        <v>63</v>
      </c>
      <c r="D218" s="130">
        <v>222.94</v>
      </c>
      <c r="E218" s="130"/>
      <c r="F218" s="130">
        <v>71</v>
      </c>
      <c r="G218" s="137">
        <v>19</v>
      </c>
      <c r="H218" s="137">
        <v>2</v>
      </c>
      <c r="I218" s="137">
        <v>10</v>
      </c>
      <c r="J218" s="157">
        <v>190</v>
      </c>
      <c r="K218" s="137" t="s">
        <v>86</v>
      </c>
      <c r="L218" s="142" t="s">
        <v>87</v>
      </c>
      <c r="M218" s="152"/>
      <c r="N218" s="249"/>
      <c r="O218" s="188"/>
    </row>
    <row r="219" spans="1:15" ht="24" x14ac:dyDescent="0.25">
      <c r="A219" s="118">
        <v>118</v>
      </c>
      <c r="B219" s="130">
        <v>178</v>
      </c>
      <c r="C219" s="131" t="s">
        <v>63</v>
      </c>
      <c r="D219" s="130">
        <v>222.94</v>
      </c>
      <c r="E219" s="130"/>
      <c r="F219" s="130">
        <v>71</v>
      </c>
      <c r="G219" s="137">
        <v>19</v>
      </c>
      <c r="H219" s="137">
        <v>2</v>
      </c>
      <c r="I219" s="137">
        <v>10</v>
      </c>
      <c r="J219" s="157">
        <v>190</v>
      </c>
      <c r="K219" s="137" t="s">
        <v>111</v>
      </c>
      <c r="L219" s="164" t="s">
        <v>117</v>
      </c>
      <c r="M219" s="166" t="s">
        <v>112</v>
      </c>
      <c r="N219" s="249"/>
      <c r="O219" s="189">
        <f>N219</f>
        <v>0</v>
      </c>
    </row>
    <row r="220" spans="1:15" x14ac:dyDescent="0.25">
      <c r="A220" s="118">
        <v>119</v>
      </c>
      <c r="B220" s="128">
        <v>179</v>
      </c>
      <c r="C220" s="132" t="s">
        <v>63</v>
      </c>
      <c r="D220" s="128">
        <v>276.32</v>
      </c>
      <c r="E220" s="128"/>
      <c r="F220" s="128">
        <v>88</v>
      </c>
      <c r="G220" s="136">
        <v>20</v>
      </c>
      <c r="H220" s="136">
        <v>5</v>
      </c>
      <c r="I220" s="136">
        <v>13</v>
      </c>
      <c r="J220" s="158">
        <v>260</v>
      </c>
      <c r="K220" s="136" t="s">
        <v>86</v>
      </c>
      <c r="L220" s="144" t="s">
        <v>87</v>
      </c>
      <c r="M220" s="149"/>
      <c r="N220" s="249"/>
      <c r="O220" s="188"/>
    </row>
    <row r="221" spans="1:15" x14ac:dyDescent="0.25">
      <c r="A221" s="118">
        <v>120</v>
      </c>
      <c r="B221" s="130">
        <v>180</v>
      </c>
      <c r="C221" s="131" t="s">
        <v>63</v>
      </c>
      <c r="D221" s="130">
        <v>248.06</v>
      </c>
      <c r="E221" s="130"/>
      <c r="F221" s="130">
        <v>79</v>
      </c>
      <c r="G221" s="137">
        <v>16</v>
      </c>
      <c r="H221" s="137">
        <v>4</v>
      </c>
      <c r="I221" s="137">
        <v>10</v>
      </c>
      <c r="J221" s="157">
        <v>160</v>
      </c>
      <c r="K221" s="137" t="s">
        <v>86</v>
      </c>
      <c r="L221" s="143" t="s">
        <v>87</v>
      </c>
      <c r="M221" s="152"/>
      <c r="N221" s="249"/>
      <c r="O221" s="188"/>
    </row>
    <row r="222" spans="1:15" x14ac:dyDescent="0.25">
      <c r="A222" s="118">
        <v>120</v>
      </c>
      <c r="B222" s="130">
        <v>180</v>
      </c>
      <c r="C222" s="131" t="s">
        <v>63</v>
      </c>
      <c r="D222" s="130">
        <v>248.06</v>
      </c>
      <c r="E222" s="130"/>
      <c r="F222" s="130">
        <v>79</v>
      </c>
      <c r="G222" s="137">
        <v>16</v>
      </c>
      <c r="H222" s="137">
        <v>4</v>
      </c>
      <c r="I222" s="137">
        <v>10</v>
      </c>
      <c r="J222" s="157">
        <v>160</v>
      </c>
      <c r="K222" s="137" t="s">
        <v>91</v>
      </c>
      <c r="L222" s="142" t="s">
        <v>92</v>
      </c>
      <c r="M222" s="152"/>
      <c r="N222" s="249"/>
      <c r="O222" s="188"/>
    </row>
    <row r="223" spans="1:15" x14ac:dyDescent="0.25">
      <c r="A223" s="118">
        <v>121</v>
      </c>
      <c r="B223" s="128">
        <v>181</v>
      </c>
      <c r="C223" s="132" t="s">
        <v>82</v>
      </c>
      <c r="D223" s="128">
        <v>266.90000000000003</v>
      </c>
      <c r="E223" s="128"/>
      <c r="F223" s="128">
        <v>85</v>
      </c>
      <c r="G223" s="136">
        <v>16</v>
      </c>
      <c r="H223" s="136">
        <v>7</v>
      </c>
      <c r="I223" s="136">
        <v>11</v>
      </c>
      <c r="J223" s="158">
        <v>176</v>
      </c>
      <c r="K223" s="136" t="s">
        <v>86</v>
      </c>
      <c r="L223" s="147" t="s">
        <v>87</v>
      </c>
      <c r="M223" s="153"/>
      <c r="N223" s="249"/>
      <c r="O223" s="188"/>
    </row>
    <row r="224" spans="1:15" x14ac:dyDescent="0.25">
      <c r="A224" s="118">
        <v>122</v>
      </c>
      <c r="B224" s="130">
        <v>182</v>
      </c>
      <c r="C224" s="131" t="s">
        <v>63</v>
      </c>
      <c r="D224" s="130">
        <v>282.60000000000002</v>
      </c>
      <c r="E224" s="130"/>
      <c r="F224" s="130">
        <v>90</v>
      </c>
      <c r="G224" s="137">
        <v>21</v>
      </c>
      <c r="H224" s="137">
        <v>7</v>
      </c>
      <c r="I224" s="137">
        <v>13</v>
      </c>
      <c r="J224" s="157">
        <v>273</v>
      </c>
      <c r="K224" s="137" t="s">
        <v>86</v>
      </c>
      <c r="L224" s="143" t="s">
        <v>87</v>
      </c>
      <c r="M224" s="133"/>
      <c r="N224" s="249"/>
      <c r="O224" s="188"/>
    </row>
    <row r="225" spans="1:15" ht="24" x14ac:dyDescent="0.25">
      <c r="A225" s="118">
        <v>122</v>
      </c>
      <c r="B225" s="130">
        <v>182</v>
      </c>
      <c r="C225" s="131" t="s">
        <v>63</v>
      </c>
      <c r="D225" s="130">
        <v>282.60000000000002</v>
      </c>
      <c r="E225" s="130"/>
      <c r="F225" s="130">
        <v>90</v>
      </c>
      <c r="G225" s="137">
        <v>21</v>
      </c>
      <c r="H225" s="137">
        <v>7</v>
      </c>
      <c r="I225" s="137">
        <v>13</v>
      </c>
      <c r="J225" s="157">
        <v>273</v>
      </c>
      <c r="K225" s="137" t="s">
        <v>111</v>
      </c>
      <c r="L225" s="164" t="s">
        <v>117</v>
      </c>
      <c r="M225" s="166" t="s">
        <v>112</v>
      </c>
      <c r="N225" s="249"/>
      <c r="O225" s="189">
        <f>N225</f>
        <v>0</v>
      </c>
    </row>
    <row r="226" spans="1:15" x14ac:dyDescent="0.25">
      <c r="A226" s="118">
        <v>123</v>
      </c>
      <c r="B226" s="128">
        <v>183</v>
      </c>
      <c r="C226" s="132" t="s">
        <v>63</v>
      </c>
      <c r="D226" s="128">
        <v>216.66</v>
      </c>
      <c r="E226" s="128"/>
      <c r="F226" s="128">
        <v>69</v>
      </c>
      <c r="G226" s="136">
        <v>19</v>
      </c>
      <c r="H226" s="136">
        <v>8</v>
      </c>
      <c r="I226" s="136">
        <v>14</v>
      </c>
      <c r="J226" s="158">
        <v>266</v>
      </c>
      <c r="K226" s="136" t="s">
        <v>86</v>
      </c>
      <c r="L226" s="144" t="s">
        <v>87</v>
      </c>
      <c r="M226" s="148"/>
      <c r="N226" s="249"/>
      <c r="O226" s="188"/>
    </row>
    <row r="227" spans="1:15" x14ac:dyDescent="0.25">
      <c r="A227" s="118">
        <v>124</v>
      </c>
      <c r="B227" s="128">
        <v>184</v>
      </c>
      <c r="C227" s="132" t="s">
        <v>59</v>
      </c>
      <c r="D227" s="128">
        <v>244.92000000000002</v>
      </c>
      <c r="E227" s="128"/>
      <c r="F227" s="128">
        <v>78</v>
      </c>
      <c r="G227" s="136">
        <v>20</v>
      </c>
      <c r="H227" s="136">
        <v>19</v>
      </c>
      <c r="I227" s="136">
        <v>13</v>
      </c>
      <c r="J227" s="158">
        <v>260</v>
      </c>
      <c r="K227" s="136" t="s">
        <v>86</v>
      </c>
      <c r="L227" s="147" t="s">
        <v>87</v>
      </c>
      <c r="M227" s="153"/>
      <c r="N227" s="249"/>
      <c r="O227" s="188"/>
    </row>
    <row r="228" spans="1:15" x14ac:dyDescent="0.25">
      <c r="A228" s="118">
        <v>125</v>
      </c>
      <c r="B228" s="130">
        <v>185</v>
      </c>
      <c r="C228" s="131" t="s">
        <v>84</v>
      </c>
      <c r="D228" s="130">
        <v>254.34</v>
      </c>
      <c r="E228" s="130"/>
      <c r="F228" s="130">
        <v>81</v>
      </c>
      <c r="G228" s="137">
        <v>22</v>
      </c>
      <c r="H228" s="137">
        <v>2</v>
      </c>
      <c r="I228" s="137">
        <v>10</v>
      </c>
      <c r="J228" s="157">
        <v>220</v>
      </c>
      <c r="K228" s="137" t="s">
        <v>86</v>
      </c>
      <c r="L228" s="143" t="s">
        <v>87</v>
      </c>
      <c r="M228" s="133"/>
      <c r="N228" s="249"/>
      <c r="O228" s="188"/>
    </row>
    <row r="229" spans="1:15" ht="24" x14ac:dyDescent="0.25">
      <c r="A229" s="118">
        <v>125</v>
      </c>
      <c r="B229" s="130">
        <v>185</v>
      </c>
      <c r="C229" s="131" t="s">
        <v>84</v>
      </c>
      <c r="D229" s="130">
        <v>254.34</v>
      </c>
      <c r="E229" s="130"/>
      <c r="F229" s="130">
        <v>81</v>
      </c>
      <c r="G229" s="137">
        <v>22</v>
      </c>
      <c r="H229" s="137">
        <v>2</v>
      </c>
      <c r="I229" s="137">
        <v>10</v>
      </c>
      <c r="J229" s="157">
        <v>220</v>
      </c>
      <c r="K229" s="137" t="s">
        <v>96</v>
      </c>
      <c r="L229" s="164" t="s">
        <v>117</v>
      </c>
      <c r="M229" s="165" t="s">
        <v>97</v>
      </c>
      <c r="N229" s="249"/>
      <c r="O229" s="189">
        <f>N229</f>
        <v>0</v>
      </c>
    </row>
    <row r="230" spans="1:15" x14ac:dyDescent="0.25">
      <c r="A230" s="118">
        <v>126</v>
      </c>
      <c r="B230" s="130">
        <v>186</v>
      </c>
      <c r="C230" s="131" t="s">
        <v>63</v>
      </c>
      <c r="D230" s="130">
        <v>229.22</v>
      </c>
      <c r="E230" s="130"/>
      <c r="F230" s="130">
        <v>73</v>
      </c>
      <c r="G230" s="137">
        <v>18</v>
      </c>
      <c r="H230" s="137">
        <v>2</v>
      </c>
      <c r="I230" s="137">
        <v>7</v>
      </c>
      <c r="J230" s="157">
        <v>126</v>
      </c>
      <c r="K230" s="137" t="s">
        <v>86</v>
      </c>
      <c r="L230" s="143" t="s">
        <v>87</v>
      </c>
      <c r="M230" s="133"/>
      <c r="N230" s="249"/>
      <c r="O230" s="188"/>
    </row>
    <row r="231" spans="1:15" x14ac:dyDescent="0.25">
      <c r="A231" s="118">
        <v>126</v>
      </c>
      <c r="B231" s="130">
        <v>186</v>
      </c>
      <c r="C231" s="131" t="s">
        <v>63</v>
      </c>
      <c r="D231" s="130">
        <v>229.22</v>
      </c>
      <c r="E231" s="130"/>
      <c r="F231" s="130">
        <v>73</v>
      </c>
      <c r="G231" s="137">
        <v>18</v>
      </c>
      <c r="H231" s="137">
        <v>2</v>
      </c>
      <c r="I231" s="137">
        <v>7</v>
      </c>
      <c r="J231" s="157">
        <v>126</v>
      </c>
      <c r="K231" s="137" t="s">
        <v>88</v>
      </c>
      <c r="L231" s="143" t="s">
        <v>89</v>
      </c>
      <c r="M231" s="133" t="s">
        <v>113</v>
      </c>
      <c r="N231" s="249"/>
      <c r="O231" s="188"/>
    </row>
    <row r="232" spans="1:15" x14ac:dyDescent="0.25">
      <c r="A232" s="118">
        <v>127</v>
      </c>
      <c r="B232" s="130">
        <v>187</v>
      </c>
      <c r="C232" s="131" t="s">
        <v>63</v>
      </c>
      <c r="D232" s="130">
        <v>185.26000000000002</v>
      </c>
      <c r="E232" s="130"/>
      <c r="F232" s="130">
        <v>59</v>
      </c>
      <c r="G232" s="137">
        <v>16</v>
      </c>
      <c r="H232" s="137">
        <v>5</v>
      </c>
      <c r="I232" s="137">
        <v>7</v>
      </c>
      <c r="J232" s="157">
        <v>112</v>
      </c>
      <c r="K232" s="137" t="s">
        <v>86</v>
      </c>
      <c r="L232" s="143" t="s">
        <v>87</v>
      </c>
      <c r="M232" s="143"/>
      <c r="N232" s="249"/>
      <c r="O232" s="188"/>
    </row>
    <row r="233" spans="1:15" x14ac:dyDescent="0.25">
      <c r="A233" s="118">
        <v>127</v>
      </c>
      <c r="B233" s="130">
        <v>187</v>
      </c>
      <c r="C233" s="131" t="s">
        <v>63</v>
      </c>
      <c r="D233" s="130">
        <v>185.26000000000002</v>
      </c>
      <c r="E233" s="130"/>
      <c r="F233" s="130">
        <v>59</v>
      </c>
      <c r="G233" s="137">
        <v>16</v>
      </c>
      <c r="H233" s="137">
        <v>5</v>
      </c>
      <c r="I233" s="137">
        <v>7</v>
      </c>
      <c r="J233" s="157">
        <v>112</v>
      </c>
      <c r="K233" s="137" t="s">
        <v>88</v>
      </c>
      <c r="L233" s="143" t="s">
        <v>89</v>
      </c>
      <c r="M233" s="133" t="s">
        <v>113</v>
      </c>
      <c r="N233" s="249"/>
      <c r="O233" s="188"/>
    </row>
    <row r="234" spans="1:15" x14ac:dyDescent="0.25">
      <c r="A234" s="118">
        <v>128</v>
      </c>
      <c r="B234" s="130">
        <v>189</v>
      </c>
      <c r="C234" s="131" t="s">
        <v>63</v>
      </c>
      <c r="D234" s="130">
        <v>301.44</v>
      </c>
      <c r="E234" s="130"/>
      <c r="F234" s="130">
        <v>96</v>
      </c>
      <c r="G234" s="137">
        <v>19</v>
      </c>
      <c r="H234" s="137">
        <v>8</v>
      </c>
      <c r="I234" s="137">
        <v>12</v>
      </c>
      <c r="J234" s="157">
        <v>228</v>
      </c>
      <c r="K234" s="137" t="s">
        <v>86</v>
      </c>
      <c r="L234" s="142" t="s">
        <v>87</v>
      </c>
      <c r="M234" s="143"/>
      <c r="N234" s="249"/>
      <c r="O234" s="188"/>
    </row>
    <row r="235" spans="1:15" x14ac:dyDescent="0.25">
      <c r="A235" s="118">
        <v>128</v>
      </c>
      <c r="B235" s="130">
        <v>189</v>
      </c>
      <c r="C235" s="131" t="s">
        <v>63</v>
      </c>
      <c r="D235" s="130">
        <v>301.44</v>
      </c>
      <c r="E235" s="130"/>
      <c r="F235" s="130">
        <v>96</v>
      </c>
      <c r="G235" s="137">
        <v>19</v>
      </c>
      <c r="H235" s="137">
        <v>8</v>
      </c>
      <c r="I235" s="137">
        <v>12</v>
      </c>
      <c r="J235" s="157">
        <v>228</v>
      </c>
      <c r="K235" s="137" t="s">
        <v>88</v>
      </c>
      <c r="L235" s="143" t="s">
        <v>89</v>
      </c>
      <c r="M235" s="133" t="s">
        <v>113</v>
      </c>
      <c r="N235" s="249"/>
      <c r="O235" s="188"/>
    </row>
    <row r="236" spans="1:15" x14ac:dyDescent="0.25">
      <c r="A236" s="118">
        <v>129</v>
      </c>
      <c r="B236" s="128">
        <v>191</v>
      </c>
      <c r="C236" s="132" t="s">
        <v>58</v>
      </c>
      <c r="D236" s="128">
        <v>282.60000000000002</v>
      </c>
      <c r="E236" s="128"/>
      <c r="F236" s="128">
        <v>90</v>
      </c>
      <c r="G236" s="136">
        <v>20</v>
      </c>
      <c r="H236" s="136">
        <v>7</v>
      </c>
      <c r="I236" s="136">
        <v>11</v>
      </c>
      <c r="J236" s="158">
        <v>220</v>
      </c>
      <c r="K236" s="136" t="s">
        <v>86</v>
      </c>
      <c r="L236" s="147" t="s">
        <v>87</v>
      </c>
      <c r="M236" s="148"/>
      <c r="N236" s="249"/>
      <c r="O236" s="188"/>
    </row>
    <row r="237" spans="1:15" x14ac:dyDescent="0.25">
      <c r="A237" s="118">
        <v>130</v>
      </c>
      <c r="B237" s="130">
        <v>192</v>
      </c>
      <c r="C237" s="131" t="s">
        <v>63</v>
      </c>
      <c r="D237" s="130">
        <v>257.48</v>
      </c>
      <c r="E237" s="130"/>
      <c r="F237" s="130">
        <v>82</v>
      </c>
      <c r="G237" s="137">
        <v>21</v>
      </c>
      <c r="H237" s="137">
        <v>3</v>
      </c>
      <c r="I237" s="137">
        <v>10</v>
      </c>
      <c r="J237" s="157">
        <v>210</v>
      </c>
      <c r="K237" s="137" t="s">
        <v>93</v>
      </c>
      <c r="L237" s="143" t="s">
        <v>94</v>
      </c>
      <c r="M237" s="146" t="s">
        <v>95</v>
      </c>
      <c r="N237" s="249"/>
      <c r="O237" s="188"/>
    </row>
    <row r="238" spans="1:15" x14ac:dyDescent="0.25">
      <c r="A238" s="118">
        <v>130</v>
      </c>
      <c r="B238" s="130">
        <v>192</v>
      </c>
      <c r="C238" s="131" t="s">
        <v>63</v>
      </c>
      <c r="D238" s="130">
        <v>257.48</v>
      </c>
      <c r="E238" s="130"/>
      <c r="F238" s="130">
        <v>82</v>
      </c>
      <c r="G238" s="137">
        <v>21</v>
      </c>
      <c r="H238" s="137">
        <v>3</v>
      </c>
      <c r="I238" s="137">
        <v>10</v>
      </c>
      <c r="J238" s="157">
        <v>210</v>
      </c>
      <c r="K238" s="137" t="s">
        <v>86</v>
      </c>
      <c r="L238" s="142" t="s">
        <v>87</v>
      </c>
      <c r="M238" s="143"/>
      <c r="N238" s="249"/>
      <c r="O238" s="188"/>
    </row>
    <row r="239" spans="1:15" x14ac:dyDescent="0.25">
      <c r="A239" s="118">
        <v>131</v>
      </c>
      <c r="B239" s="130">
        <v>194</v>
      </c>
      <c r="C239" s="131" t="s">
        <v>59</v>
      </c>
      <c r="D239" s="130">
        <v>288.88</v>
      </c>
      <c r="E239" s="130"/>
      <c r="F239" s="130">
        <v>92</v>
      </c>
      <c r="G239" s="137">
        <v>18</v>
      </c>
      <c r="H239" s="137">
        <v>6</v>
      </c>
      <c r="I239" s="137">
        <v>12</v>
      </c>
      <c r="J239" s="157">
        <v>216</v>
      </c>
      <c r="K239" s="137" t="s">
        <v>98</v>
      </c>
      <c r="L239" s="143" t="s">
        <v>94</v>
      </c>
      <c r="M239" s="143" t="s">
        <v>99</v>
      </c>
      <c r="N239" s="249"/>
      <c r="O239" s="188"/>
    </row>
    <row r="240" spans="1:15" x14ac:dyDescent="0.25">
      <c r="A240" s="118">
        <v>131</v>
      </c>
      <c r="B240" s="130">
        <v>194</v>
      </c>
      <c r="C240" s="131" t="s">
        <v>59</v>
      </c>
      <c r="D240" s="130">
        <v>288.88</v>
      </c>
      <c r="E240" s="130"/>
      <c r="F240" s="130">
        <v>92</v>
      </c>
      <c r="G240" s="137">
        <v>18</v>
      </c>
      <c r="H240" s="137">
        <v>6</v>
      </c>
      <c r="I240" s="137">
        <v>12</v>
      </c>
      <c r="J240" s="157">
        <v>216</v>
      </c>
      <c r="K240" s="137" t="s">
        <v>86</v>
      </c>
      <c r="L240" s="143" t="s">
        <v>87</v>
      </c>
      <c r="M240" s="143"/>
      <c r="N240" s="249"/>
      <c r="O240" s="188"/>
    </row>
    <row r="241" spans="1:15" x14ac:dyDescent="0.25">
      <c r="A241" s="118">
        <v>132</v>
      </c>
      <c r="B241" s="130">
        <v>195</v>
      </c>
      <c r="C241" s="131" t="s">
        <v>63</v>
      </c>
      <c r="D241" s="130">
        <v>241.78</v>
      </c>
      <c r="E241" s="130"/>
      <c r="F241" s="130">
        <v>77</v>
      </c>
      <c r="G241" s="137">
        <v>17</v>
      </c>
      <c r="H241" s="137">
        <v>8</v>
      </c>
      <c r="I241" s="137">
        <v>10</v>
      </c>
      <c r="J241" s="157">
        <v>170</v>
      </c>
      <c r="K241" s="137" t="s">
        <v>93</v>
      </c>
      <c r="L241" s="143" t="s">
        <v>94</v>
      </c>
      <c r="M241" s="146" t="s">
        <v>95</v>
      </c>
      <c r="N241" s="249"/>
      <c r="O241" s="188"/>
    </row>
    <row r="242" spans="1:15" x14ac:dyDescent="0.25">
      <c r="A242" s="118">
        <v>132</v>
      </c>
      <c r="B242" s="130">
        <v>195</v>
      </c>
      <c r="C242" s="131" t="s">
        <v>63</v>
      </c>
      <c r="D242" s="130">
        <v>241.78</v>
      </c>
      <c r="E242" s="130"/>
      <c r="F242" s="130">
        <v>77</v>
      </c>
      <c r="G242" s="137">
        <v>17</v>
      </c>
      <c r="H242" s="137">
        <v>8</v>
      </c>
      <c r="I242" s="137">
        <v>10</v>
      </c>
      <c r="J242" s="157">
        <v>170</v>
      </c>
      <c r="K242" s="137" t="s">
        <v>86</v>
      </c>
      <c r="L242" s="143" t="s">
        <v>87</v>
      </c>
      <c r="M242" s="143"/>
      <c r="N242" s="249"/>
      <c r="O242" s="188"/>
    </row>
    <row r="243" spans="1:15" x14ac:dyDescent="0.25">
      <c r="A243" s="136">
        <v>133</v>
      </c>
      <c r="B243" s="128">
        <v>202</v>
      </c>
      <c r="C243" s="132" t="s">
        <v>82</v>
      </c>
      <c r="D243" s="128">
        <v>295.16000000000003</v>
      </c>
      <c r="E243" s="128"/>
      <c r="F243" s="128">
        <v>94</v>
      </c>
      <c r="G243" s="136">
        <v>16</v>
      </c>
      <c r="H243" s="136">
        <v>9</v>
      </c>
      <c r="I243" s="136">
        <v>8</v>
      </c>
      <c r="J243" s="158">
        <v>128</v>
      </c>
      <c r="K243" s="136" t="s">
        <v>86</v>
      </c>
      <c r="L243" s="147" t="s">
        <v>87</v>
      </c>
      <c r="M243" s="148"/>
      <c r="N243" s="249"/>
      <c r="O243" s="188"/>
    </row>
    <row r="244" spans="1:15" x14ac:dyDescent="0.25">
      <c r="A244" s="118">
        <v>134</v>
      </c>
      <c r="B244" s="128">
        <v>203</v>
      </c>
      <c r="C244" s="132" t="s">
        <v>63</v>
      </c>
      <c r="D244" s="128">
        <v>232.36</v>
      </c>
      <c r="E244" s="128"/>
      <c r="F244" s="128">
        <v>74</v>
      </c>
      <c r="G244" s="136">
        <v>19</v>
      </c>
      <c r="H244" s="136">
        <v>11</v>
      </c>
      <c r="I244" s="136">
        <v>10</v>
      </c>
      <c r="J244" s="158">
        <v>190</v>
      </c>
      <c r="K244" s="136" t="s">
        <v>86</v>
      </c>
      <c r="L244" s="144" t="s">
        <v>87</v>
      </c>
      <c r="M244" s="148"/>
      <c r="N244" s="249"/>
      <c r="O244" s="188"/>
    </row>
    <row r="245" spans="1:15" x14ac:dyDescent="0.25">
      <c r="A245" s="118">
        <v>135</v>
      </c>
      <c r="B245" s="130">
        <v>205</v>
      </c>
      <c r="C245" s="131" t="s">
        <v>63</v>
      </c>
      <c r="D245" s="130">
        <v>219.8</v>
      </c>
      <c r="E245" s="130"/>
      <c r="F245" s="130">
        <v>70</v>
      </c>
      <c r="G245" s="137">
        <v>19</v>
      </c>
      <c r="H245" s="137">
        <v>10</v>
      </c>
      <c r="I245" s="137">
        <v>8</v>
      </c>
      <c r="J245" s="157">
        <v>152</v>
      </c>
      <c r="K245" s="137" t="s">
        <v>93</v>
      </c>
      <c r="L245" s="143" t="s">
        <v>94</v>
      </c>
      <c r="M245" s="146" t="s">
        <v>95</v>
      </c>
      <c r="N245" s="249"/>
      <c r="O245" s="188"/>
    </row>
    <row r="246" spans="1:15" x14ac:dyDescent="0.25">
      <c r="A246" s="118">
        <v>135</v>
      </c>
      <c r="B246" s="130">
        <v>205</v>
      </c>
      <c r="C246" s="131" t="s">
        <v>63</v>
      </c>
      <c r="D246" s="130">
        <v>219.8</v>
      </c>
      <c r="E246" s="130"/>
      <c r="F246" s="130">
        <v>70</v>
      </c>
      <c r="G246" s="137">
        <v>19</v>
      </c>
      <c r="H246" s="137">
        <v>10</v>
      </c>
      <c r="I246" s="137">
        <v>8</v>
      </c>
      <c r="J246" s="157">
        <v>152</v>
      </c>
      <c r="K246" s="137" t="s">
        <v>86</v>
      </c>
      <c r="L246" s="143" t="s">
        <v>87</v>
      </c>
      <c r="M246" s="143"/>
      <c r="N246" s="249"/>
      <c r="O246" s="188"/>
    </row>
    <row r="247" spans="1:15" x14ac:dyDescent="0.25">
      <c r="A247" s="118">
        <v>136</v>
      </c>
      <c r="B247" s="130">
        <v>206</v>
      </c>
      <c r="C247" s="131" t="s">
        <v>63</v>
      </c>
      <c r="D247" s="130">
        <v>185.26000000000002</v>
      </c>
      <c r="E247" s="130"/>
      <c r="F247" s="130">
        <v>59</v>
      </c>
      <c r="G247" s="137">
        <v>19</v>
      </c>
      <c r="H247" s="137">
        <v>9</v>
      </c>
      <c r="I247" s="137">
        <v>9</v>
      </c>
      <c r="J247" s="157">
        <v>171</v>
      </c>
      <c r="K247" s="137" t="s">
        <v>93</v>
      </c>
      <c r="L247" s="143" t="s">
        <v>94</v>
      </c>
      <c r="M247" s="146" t="s">
        <v>95</v>
      </c>
      <c r="N247" s="249"/>
      <c r="O247" s="188"/>
    </row>
    <row r="248" spans="1:15" x14ac:dyDescent="0.25">
      <c r="A248" s="118">
        <v>136</v>
      </c>
      <c r="B248" s="130">
        <v>206</v>
      </c>
      <c r="C248" s="131" t="s">
        <v>63</v>
      </c>
      <c r="D248" s="130">
        <v>185.26000000000002</v>
      </c>
      <c r="E248" s="130"/>
      <c r="F248" s="130">
        <v>59</v>
      </c>
      <c r="G248" s="137">
        <v>19</v>
      </c>
      <c r="H248" s="137">
        <v>9</v>
      </c>
      <c r="I248" s="137">
        <v>9</v>
      </c>
      <c r="J248" s="157">
        <v>171</v>
      </c>
      <c r="K248" s="137" t="s">
        <v>86</v>
      </c>
      <c r="L248" s="143" t="s">
        <v>87</v>
      </c>
      <c r="M248" s="143"/>
      <c r="N248" s="249"/>
      <c r="O248" s="188"/>
    </row>
    <row r="249" spans="1:15" x14ac:dyDescent="0.25">
      <c r="A249" s="118">
        <v>137</v>
      </c>
      <c r="B249" s="128">
        <v>207</v>
      </c>
      <c r="C249" s="132" t="s">
        <v>63</v>
      </c>
      <c r="D249" s="128">
        <v>188.4</v>
      </c>
      <c r="E249" s="128"/>
      <c r="F249" s="128">
        <v>60</v>
      </c>
      <c r="G249" s="136">
        <v>20</v>
      </c>
      <c r="H249" s="136">
        <v>7</v>
      </c>
      <c r="I249" s="136">
        <v>11</v>
      </c>
      <c r="J249" s="158">
        <v>220</v>
      </c>
      <c r="K249" s="136" t="s">
        <v>86</v>
      </c>
      <c r="L249" s="144" t="s">
        <v>87</v>
      </c>
      <c r="M249" s="147"/>
      <c r="N249" s="249"/>
      <c r="O249" s="188"/>
    </row>
    <row r="250" spans="1:15" x14ac:dyDescent="0.25">
      <c r="A250" s="136">
        <v>138</v>
      </c>
      <c r="B250" s="128">
        <v>209</v>
      </c>
      <c r="C250" s="132" t="s">
        <v>63</v>
      </c>
      <c r="D250" s="128">
        <v>182.12</v>
      </c>
      <c r="E250" s="128"/>
      <c r="F250" s="128">
        <v>58</v>
      </c>
      <c r="G250" s="136">
        <v>19</v>
      </c>
      <c r="H250" s="136">
        <v>3</v>
      </c>
      <c r="I250" s="136">
        <v>8</v>
      </c>
      <c r="J250" s="158">
        <v>152</v>
      </c>
      <c r="K250" s="136" t="s">
        <v>86</v>
      </c>
      <c r="L250" s="144" t="s">
        <v>87</v>
      </c>
      <c r="M250" s="147"/>
      <c r="N250" s="249"/>
      <c r="O250" s="188"/>
    </row>
    <row r="251" spans="1:15" x14ac:dyDescent="0.25">
      <c r="A251" s="118">
        <v>139</v>
      </c>
      <c r="B251" s="128">
        <v>211</v>
      </c>
      <c r="C251" s="132" t="s">
        <v>63</v>
      </c>
      <c r="D251" s="128">
        <v>99</v>
      </c>
      <c r="E251" s="128"/>
      <c r="F251" s="128">
        <v>32</v>
      </c>
      <c r="G251" s="136">
        <v>12</v>
      </c>
      <c r="H251" s="136">
        <v>3</v>
      </c>
      <c r="I251" s="136">
        <v>8</v>
      </c>
      <c r="J251" s="158">
        <v>96</v>
      </c>
      <c r="K251" s="136" t="s">
        <v>86</v>
      </c>
      <c r="L251" s="144" t="s">
        <v>87</v>
      </c>
      <c r="M251" s="147"/>
      <c r="N251" s="249"/>
      <c r="O251" s="188"/>
    </row>
    <row r="252" spans="1:15" x14ac:dyDescent="0.25">
      <c r="A252" s="118">
        <v>140</v>
      </c>
      <c r="B252" s="130">
        <v>213</v>
      </c>
      <c r="C252" s="131" t="s">
        <v>63</v>
      </c>
      <c r="D252" s="130">
        <v>103.62</v>
      </c>
      <c r="E252" s="135"/>
      <c r="F252" s="141">
        <v>33</v>
      </c>
      <c r="G252" s="135">
        <v>11</v>
      </c>
      <c r="H252" s="135">
        <v>3</v>
      </c>
      <c r="I252" s="135">
        <v>9</v>
      </c>
      <c r="J252" s="157">
        <v>99</v>
      </c>
      <c r="K252" s="135" t="s">
        <v>86</v>
      </c>
      <c r="L252" s="154" t="s">
        <v>87</v>
      </c>
      <c r="M252" s="154"/>
      <c r="N252" s="249"/>
      <c r="O252" s="188"/>
    </row>
    <row r="253" spans="1:15" x14ac:dyDescent="0.25">
      <c r="A253" s="118">
        <v>140</v>
      </c>
      <c r="B253" s="130">
        <v>213</v>
      </c>
      <c r="C253" s="131" t="s">
        <v>63</v>
      </c>
      <c r="D253" s="130">
        <v>103.62</v>
      </c>
      <c r="E253" s="135"/>
      <c r="F253" s="141">
        <v>33</v>
      </c>
      <c r="G253" s="135">
        <v>11</v>
      </c>
      <c r="H253" s="135">
        <v>3</v>
      </c>
      <c r="I253" s="135">
        <v>9</v>
      </c>
      <c r="J253" s="157">
        <v>99</v>
      </c>
      <c r="K253" s="137" t="s">
        <v>91</v>
      </c>
      <c r="L253" s="142" t="s">
        <v>92</v>
      </c>
      <c r="M253" s="154"/>
      <c r="N253" s="249"/>
      <c r="O253" s="188"/>
    </row>
    <row r="254" spans="1:15" x14ac:dyDescent="0.25">
      <c r="A254" s="118">
        <v>141</v>
      </c>
      <c r="B254" s="130">
        <v>216</v>
      </c>
      <c r="C254" s="134" t="s">
        <v>84</v>
      </c>
      <c r="D254" s="130">
        <v>310.86</v>
      </c>
      <c r="E254" s="135"/>
      <c r="F254" s="141">
        <v>99</v>
      </c>
      <c r="G254" s="135">
        <v>18</v>
      </c>
      <c r="H254" s="135">
        <v>2</v>
      </c>
      <c r="I254" s="135">
        <v>13</v>
      </c>
      <c r="J254" s="157">
        <v>234</v>
      </c>
      <c r="K254" s="135" t="s">
        <v>86</v>
      </c>
      <c r="L254" s="154" t="s">
        <v>87</v>
      </c>
      <c r="M254" s="154"/>
      <c r="N254" s="249"/>
      <c r="O254" s="188"/>
    </row>
    <row r="255" spans="1:15" x14ac:dyDescent="0.25">
      <c r="A255" s="118">
        <v>141</v>
      </c>
      <c r="B255" s="130">
        <v>216</v>
      </c>
      <c r="C255" s="134" t="s">
        <v>84</v>
      </c>
      <c r="D255" s="130">
        <v>310.86</v>
      </c>
      <c r="E255" s="135"/>
      <c r="F255" s="141">
        <v>99</v>
      </c>
      <c r="G255" s="135">
        <v>18</v>
      </c>
      <c r="H255" s="135">
        <v>2</v>
      </c>
      <c r="I255" s="135">
        <v>13</v>
      </c>
      <c r="J255" s="157">
        <v>234</v>
      </c>
      <c r="K255" s="137" t="s">
        <v>91</v>
      </c>
      <c r="L255" s="142" t="s">
        <v>92</v>
      </c>
      <c r="M255" s="154"/>
      <c r="N255" s="249"/>
      <c r="O255" s="188"/>
    </row>
    <row r="256" spans="1:15" x14ac:dyDescent="0.25">
      <c r="A256" s="118">
        <v>142</v>
      </c>
      <c r="B256" s="130">
        <v>217</v>
      </c>
      <c r="C256" s="134" t="s">
        <v>59</v>
      </c>
      <c r="D256" s="130">
        <v>254.34</v>
      </c>
      <c r="E256" s="135"/>
      <c r="F256" s="141">
        <v>81</v>
      </c>
      <c r="G256" s="135">
        <v>19</v>
      </c>
      <c r="H256" s="135">
        <v>5</v>
      </c>
      <c r="I256" s="135">
        <v>8</v>
      </c>
      <c r="J256" s="157">
        <v>152</v>
      </c>
      <c r="K256" s="137" t="s">
        <v>98</v>
      </c>
      <c r="L256" s="143" t="s">
        <v>94</v>
      </c>
      <c r="M256" s="143" t="s">
        <v>99</v>
      </c>
      <c r="N256" s="249"/>
      <c r="O256" s="188"/>
    </row>
    <row r="257" spans="1:15" x14ac:dyDescent="0.25">
      <c r="A257" s="118">
        <v>142</v>
      </c>
      <c r="B257" s="130">
        <v>217</v>
      </c>
      <c r="C257" s="134" t="s">
        <v>59</v>
      </c>
      <c r="D257" s="130">
        <v>254.34</v>
      </c>
      <c r="E257" s="135"/>
      <c r="F257" s="141">
        <v>81</v>
      </c>
      <c r="G257" s="135">
        <v>19</v>
      </c>
      <c r="H257" s="135">
        <v>5</v>
      </c>
      <c r="I257" s="135">
        <v>8</v>
      </c>
      <c r="J257" s="157">
        <v>152</v>
      </c>
      <c r="K257" s="135" t="s">
        <v>86</v>
      </c>
      <c r="L257" s="154" t="s">
        <v>87</v>
      </c>
      <c r="M257" s="154"/>
      <c r="N257" s="249"/>
      <c r="O257" s="188"/>
    </row>
    <row r="258" spans="1:15" x14ac:dyDescent="0.25">
      <c r="A258" s="118">
        <v>143</v>
      </c>
      <c r="B258" s="128">
        <v>218</v>
      </c>
      <c r="C258" s="109" t="s">
        <v>59</v>
      </c>
      <c r="D258" s="128">
        <v>219.8</v>
      </c>
      <c r="E258" s="110"/>
      <c r="F258" s="108">
        <v>70</v>
      </c>
      <c r="G258" s="110">
        <v>17</v>
      </c>
      <c r="H258" s="110">
        <v>7</v>
      </c>
      <c r="I258" s="110">
        <v>9</v>
      </c>
      <c r="J258" s="158">
        <v>153</v>
      </c>
      <c r="K258" s="110" t="s">
        <v>86</v>
      </c>
      <c r="L258" s="155" t="s">
        <v>87</v>
      </c>
      <c r="M258" s="155"/>
      <c r="N258" s="249"/>
      <c r="O258" s="188"/>
    </row>
    <row r="259" spans="1:15" x14ac:dyDescent="0.25">
      <c r="A259" s="118">
        <v>144</v>
      </c>
      <c r="B259" s="128">
        <v>219</v>
      </c>
      <c r="C259" s="109" t="s">
        <v>59</v>
      </c>
      <c r="D259" s="128">
        <v>257.48</v>
      </c>
      <c r="E259" s="110"/>
      <c r="F259" s="108">
        <v>82</v>
      </c>
      <c r="G259" s="110">
        <v>20</v>
      </c>
      <c r="H259" s="110">
        <v>7</v>
      </c>
      <c r="I259" s="110">
        <v>14</v>
      </c>
      <c r="J259" s="158">
        <v>280</v>
      </c>
      <c r="K259" s="110" t="s">
        <v>86</v>
      </c>
      <c r="L259" s="155" t="s">
        <v>87</v>
      </c>
      <c r="M259" s="155"/>
      <c r="N259" s="249"/>
      <c r="O259" s="188"/>
    </row>
    <row r="260" spans="1:15" x14ac:dyDescent="0.25">
      <c r="A260" s="118">
        <v>145</v>
      </c>
      <c r="B260" s="128">
        <v>222</v>
      </c>
      <c r="C260" s="109" t="s">
        <v>63</v>
      </c>
      <c r="D260" s="128">
        <v>150.72</v>
      </c>
      <c r="E260" s="110"/>
      <c r="F260" s="108">
        <v>48</v>
      </c>
      <c r="G260" s="110">
        <v>16</v>
      </c>
      <c r="H260" s="110">
        <v>4</v>
      </c>
      <c r="I260" s="110">
        <v>9</v>
      </c>
      <c r="J260" s="158">
        <v>144</v>
      </c>
      <c r="K260" s="110" t="s">
        <v>86</v>
      </c>
      <c r="L260" s="155" t="s">
        <v>87</v>
      </c>
      <c r="M260" s="155"/>
      <c r="N260" s="249"/>
      <c r="O260" s="188"/>
    </row>
    <row r="261" spans="1:15" x14ac:dyDescent="0.25">
      <c r="A261" s="118">
        <v>146</v>
      </c>
      <c r="B261" s="128">
        <v>223</v>
      </c>
      <c r="C261" s="109" t="s">
        <v>59</v>
      </c>
      <c r="D261" s="128">
        <v>229.22</v>
      </c>
      <c r="E261" s="110"/>
      <c r="F261" s="108">
        <v>73</v>
      </c>
      <c r="G261" s="110">
        <v>16</v>
      </c>
      <c r="H261" s="110">
        <v>8</v>
      </c>
      <c r="I261" s="110">
        <v>11</v>
      </c>
      <c r="J261" s="158">
        <v>176</v>
      </c>
      <c r="K261" s="110" t="s">
        <v>86</v>
      </c>
      <c r="L261" s="155" t="s">
        <v>87</v>
      </c>
      <c r="M261" s="155"/>
      <c r="N261" s="249"/>
      <c r="O261" s="188"/>
    </row>
    <row r="262" spans="1:15" x14ac:dyDescent="0.25">
      <c r="A262" s="118">
        <v>147</v>
      </c>
      <c r="B262" s="128">
        <v>224</v>
      </c>
      <c r="C262" s="109" t="s">
        <v>59</v>
      </c>
      <c r="D262" s="128">
        <v>232.36</v>
      </c>
      <c r="E262" s="110"/>
      <c r="F262" s="108">
        <v>74</v>
      </c>
      <c r="G262" s="110">
        <v>16</v>
      </c>
      <c r="H262" s="110">
        <v>8</v>
      </c>
      <c r="I262" s="110">
        <v>10</v>
      </c>
      <c r="J262" s="158">
        <v>160</v>
      </c>
      <c r="K262" s="110" t="s">
        <v>86</v>
      </c>
      <c r="L262" s="155" t="s">
        <v>87</v>
      </c>
      <c r="M262" s="155"/>
      <c r="N262" s="249"/>
      <c r="O262" s="188"/>
    </row>
    <row r="263" spans="1:15" x14ac:dyDescent="0.25">
      <c r="A263" s="118">
        <v>148</v>
      </c>
      <c r="B263" s="128">
        <v>225</v>
      </c>
      <c r="C263" s="109" t="s">
        <v>59</v>
      </c>
      <c r="D263" s="128">
        <v>175.84</v>
      </c>
      <c r="E263" s="110"/>
      <c r="F263" s="108">
        <v>56</v>
      </c>
      <c r="G263" s="110">
        <v>16</v>
      </c>
      <c r="H263" s="110">
        <v>8</v>
      </c>
      <c r="I263" s="110">
        <v>8</v>
      </c>
      <c r="J263" s="158">
        <v>128</v>
      </c>
      <c r="K263" s="110" t="s">
        <v>86</v>
      </c>
      <c r="L263" s="155" t="s">
        <v>87</v>
      </c>
      <c r="M263" s="155"/>
      <c r="N263" s="249"/>
      <c r="O263" s="188"/>
    </row>
    <row r="264" spans="1:15" x14ac:dyDescent="0.25">
      <c r="A264" s="118">
        <v>149</v>
      </c>
      <c r="B264" s="130">
        <v>227</v>
      </c>
      <c r="C264" s="134" t="s">
        <v>63</v>
      </c>
      <c r="D264" s="130">
        <v>185.26000000000002</v>
      </c>
      <c r="E264" s="135"/>
      <c r="F264" s="141">
        <v>59</v>
      </c>
      <c r="G264" s="135">
        <v>19</v>
      </c>
      <c r="H264" s="135">
        <v>7</v>
      </c>
      <c r="I264" s="135">
        <v>12</v>
      </c>
      <c r="J264" s="157">
        <v>228</v>
      </c>
      <c r="K264" s="137" t="s">
        <v>98</v>
      </c>
      <c r="L264" s="143" t="s">
        <v>94</v>
      </c>
      <c r="M264" s="143" t="s">
        <v>99</v>
      </c>
      <c r="N264" s="249"/>
      <c r="O264" s="188"/>
    </row>
    <row r="265" spans="1:15" x14ac:dyDescent="0.25">
      <c r="A265" s="118">
        <v>149</v>
      </c>
      <c r="B265" s="130">
        <v>227</v>
      </c>
      <c r="C265" s="134" t="s">
        <v>63</v>
      </c>
      <c r="D265" s="130">
        <v>185.26000000000002</v>
      </c>
      <c r="E265" s="135"/>
      <c r="F265" s="141">
        <v>59</v>
      </c>
      <c r="G265" s="135">
        <v>19</v>
      </c>
      <c r="H265" s="135">
        <v>7</v>
      </c>
      <c r="I265" s="135">
        <v>12</v>
      </c>
      <c r="J265" s="157">
        <v>228</v>
      </c>
      <c r="K265" s="135" t="s">
        <v>86</v>
      </c>
      <c r="L265" s="154" t="s">
        <v>87</v>
      </c>
      <c r="M265" s="154"/>
      <c r="N265" s="249"/>
      <c r="O265" s="188"/>
    </row>
    <row r="266" spans="1:15" x14ac:dyDescent="0.25">
      <c r="A266" s="136">
        <v>150</v>
      </c>
      <c r="B266" s="128">
        <v>230</v>
      </c>
      <c r="C266" s="109" t="s">
        <v>59</v>
      </c>
      <c r="D266" s="128">
        <v>191.54000000000002</v>
      </c>
      <c r="E266" s="110"/>
      <c r="F266" s="108">
        <v>61</v>
      </c>
      <c r="G266" s="110">
        <v>16</v>
      </c>
      <c r="H266" s="110">
        <v>5</v>
      </c>
      <c r="I266" s="110">
        <v>8</v>
      </c>
      <c r="J266" s="158">
        <v>128</v>
      </c>
      <c r="K266" s="110" t="s">
        <v>86</v>
      </c>
      <c r="L266" s="155" t="s">
        <v>87</v>
      </c>
      <c r="M266" s="155"/>
      <c r="N266" s="249"/>
      <c r="O266" s="188"/>
    </row>
    <row r="267" spans="1:15" x14ac:dyDescent="0.25">
      <c r="A267" s="118">
        <v>151</v>
      </c>
      <c r="B267" s="128">
        <v>231</v>
      </c>
      <c r="C267" s="109" t="s">
        <v>63</v>
      </c>
      <c r="D267" s="128">
        <v>251.20000000000002</v>
      </c>
      <c r="E267" s="110"/>
      <c r="F267" s="108">
        <v>80</v>
      </c>
      <c r="G267" s="110">
        <v>19</v>
      </c>
      <c r="H267" s="110">
        <v>10</v>
      </c>
      <c r="I267" s="110">
        <v>13</v>
      </c>
      <c r="J267" s="158">
        <v>247</v>
      </c>
      <c r="K267" s="110" t="s">
        <v>86</v>
      </c>
      <c r="L267" s="155" t="s">
        <v>87</v>
      </c>
      <c r="M267" s="155"/>
      <c r="N267" s="249"/>
      <c r="O267" s="188"/>
    </row>
    <row r="268" spans="1:15" x14ac:dyDescent="0.25">
      <c r="A268" s="118">
        <v>152</v>
      </c>
      <c r="B268" s="130">
        <v>232</v>
      </c>
      <c r="C268" s="134" t="s">
        <v>63</v>
      </c>
      <c r="D268" s="130">
        <v>229.22</v>
      </c>
      <c r="E268" s="135"/>
      <c r="F268" s="141">
        <v>73</v>
      </c>
      <c r="G268" s="135">
        <v>19</v>
      </c>
      <c r="H268" s="135">
        <v>4</v>
      </c>
      <c r="I268" s="135">
        <v>12</v>
      </c>
      <c r="J268" s="157">
        <v>228</v>
      </c>
      <c r="K268" s="137" t="s">
        <v>93</v>
      </c>
      <c r="L268" s="143" t="s">
        <v>94</v>
      </c>
      <c r="M268" s="146" t="s">
        <v>95</v>
      </c>
      <c r="N268" s="249"/>
      <c r="O268" s="188"/>
    </row>
    <row r="269" spans="1:15" x14ac:dyDescent="0.25">
      <c r="A269" s="118">
        <v>152</v>
      </c>
      <c r="B269" s="130">
        <v>232</v>
      </c>
      <c r="C269" s="134" t="s">
        <v>63</v>
      </c>
      <c r="D269" s="130">
        <v>229.22</v>
      </c>
      <c r="E269" s="135"/>
      <c r="F269" s="141">
        <v>73</v>
      </c>
      <c r="G269" s="135">
        <v>19</v>
      </c>
      <c r="H269" s="135">
        <v>4</v>
      </c>
      <c r="I269" s="135">
        <v>12</v>
      </c>
      <c r="J269" s="157">
        <v>228</v>
      </c>
      <c r="K269" s="135" t="s">
        <v>86</v>
      </c>
      <c r="L269" s="154" t="s">
        <v>87</v>
      </c>
      <c r="M269" s="154"/>
      <c r="N269" s="249"/>
      <c r="O269" s="188"/>
    </row>
    <row r="270" spans="1:15" x14ac:dyDescent="0.25">
      <c r="A270" s="136">
        <v>153</v>
      </c>
      <c r="B270" s="128">
        <v>233</v>
      </c>
      <c r="C270" s="109" t="s">
        <v>63</v>
      </c>
      <c r="D270" s="128">
        <v>219.8</v>
      </c>
      <c r="E270" s="110"/>
      <c r="F270" s="108">
        <v>70</v>
      </c>
      <c r="G270" s="110">
        <v>18</v>
      </c>
      <c r="H270" s="110">
        <v>4</v>
      </c>
      <c r="I270" s="110">
        <v>9</v>
      </c>
      <c r="J270" s="158">
        <v>162</v>
      </c>
      <c r="K270" s="110" t="s">
        <v>86</v>
      </c>
      <c r="L270" s="155" t="s">
        <v>87</v>
      </c>
      <c r="M270" s="155"/>
      <c r="N270" s="249"/>
      <c r="O270" s="188"/>
    </row>
    <row r="271" spans="1:15" x14ac:dyDescent="0.25">
      <c r="A271" s="118">
        <v>154</v>
      </c>
      <c r="B271" s="130">
        <v>234</v>
      </c>
      <c r="C271" s="134" t="s">
        <v>63</v>
      </c>
      <c r="D271" s="130">
        <v>175.84</v>
      </c>
      <c r="E271" s="135"/>
      <c r="F271" s="141">
        <v>56</v>
      </c>
      <c r="G271" s="135">
        <v>18</v>
      </c>
      <c r="H271" s="135">
        <v>8</v>
      </c>
      <c r="I271" s="135">
        <v>8</v>
      </c>
      <c r="J271" s="157">
        <v>144</v>
      </c>
      <c r="K271" s="137" t="s">
        <v>93</v>
      </c>
      <c r="L271" s="143" t="s">
        <v>94</v>
      </c>
      <c r="M271" s="146" t="s">
        <v>95</v>
      </c>
      <c r="N271" s="249"/>
      <c r="O271" s="188"/>
    </row>
    <row r="272" spans="1:15" x14ac:dyDescent="0.25">
      <c r="A272" s="118">
        <v>154</v>
      </c>
      <c r="B272" s="130">
        <v>234</v>
      </c>
      <c r="C272" s="134" t="s">
        <v>63</v>
      </c>
      <c r="D272" s="130">
        <v>175.84</v>
      </c>
      <c r="E272" s="135"/>
      <c r="F272" s="141">
        <v>56</v>
      </c>
      <c r="G272" s="135">
        <v>18</v>
      </c>
      <c r="H272" s="135">
        <v>8</v>
      </c>
      <c r="I272" s="135">
        <v>8</v>
      </c>
      <c r="J272" s="157">
        <v>144</v>
      </c>
      <c r="K272" s="135" t="s">
        <v>86</v>
      </c>
      <c r="L272" s="154" t="s">
        <v>87</v>
      </c>
      <c r="M272" s="154"/>
      <c r="N272" s="249"/>
      <c r="O272" s="188"/>
    </row>
    <row r="273" spans="1:15" x14ac:dyDescent="0.25">
      <c r="A273" s="118">
        <v>155</v>
      </c>
      <c r="B273" s="128">
        <v>235</v>
      </c>
      <c r="C273" s="109" t="s">
        <v>63</v>
      </c>
      <c r="D273" s="128">
        <v>103.62</v>
      </c>
      <c r="E273" s="110"/>
      <c r="F273" s="108">
        <v>33</v>
      </c>
      <c r="G273" s="110">
        <v>15</v>
      </c>
      <c r="H273" s="110">
        <v>6</v>
      </c>
      <c r="I273" s="110">
        <v>7</v>
      </c>
      <c r="J273" s="158">
        <v>105</v>
      </c>
      <c r="K273" s="110" t="s">
        <v>86</v>
      </c>
      <c r="L273" s="155" t="s">
        <v>87</v>
      </c>
      <c r="M273" s="155"/>
      <c r="N273" s="249"/>
      <c r="O273" s="188"/>
    </row>
    <row r="274" spans="1:15" x14ac:dyDescent="0.25">
      <c r="A274" s="118">
        <v>156</v>
      </c>
      <c r="B274" s="128">
        <v>236</v>
      </c>
      <c r="C274" s="109" t="s">
        <v>63</v>
      </c>
      <c r="D274" s="128">
        <v>194.68</v>
      </c>
      <c r="E274" s="110"/>
      <c r="F274" s="108">
        <v>62</v>
      </c>
      <c r="G274" s="110">
        <v>19</v>
      </c>
      <c r="H274" s="110">
        <v>8</v>
      </c>
      <c r="I274" s="110">
        <v>13</v>
      </c>
      <c r="J274" s="158">
        <v>247</v>
      </c>
      <c r="K274" s="110" t="s">
        <v>86</v>
      </c>
      <c r="L274" s="155" t="s">
        <v>87</v>
      </c>
      <c r="M274" s="155"/>
      <c r="N274" s="249"/>
      <c r="O274" s="188"/>
    </row>
    <row r="275" spans="1:15" x14ac:dyDescent="0.25">
      <c r="A275" s="118">
        <v>157</v>
      </c>
      <c r="B275" s="130">
        <v>238</v>
      </c>
      <c r="C275" s="134" t="s">
        <v>63</v>
      </c>
      <c r="D275" s="130">
        <v>188.4</v>
      </c>
      <c r="E275" s="135"/>
      <c r="F275" s="141">
        <v>60</v>
      </c>
      <c r="G275" s="135">
        <v>19</v>
      </c>
      <c r="H275" s="135">
        <v>7</v>
      </c>
      <c r="I275" s="135">
        <v>11</v>
      </c>
      <c r="J275" s="157">
        <v>209</v>
      </c>
      <c r="K275" s="137" t="s">
        <v>86</v>
      </c>
      <c r="L275" s="154" t="s">
        <v>87</v>
      </c>
      <c r="M275" s="154"/>
      <c r="N275" s="249"/>
      <c r="O275" s="188"/>
    </row>
    <row r="276" spans="1:15" x14ac:dyDescent="0.25">
      <c r="A276" s="118">
        <v>157</v>
      </c>
      <c r="B276" s="130">
        <v>238</v>
      </c>
      <c r="C276" s="134" t="s">
        <v>63</v>
      </c>
      <c r="D276" s="130">
        <v>188.4</v>
      </c>
      <c r="E276" s="135"/>
      <c r="F276" s="141">
        <v>60</v>
      </c>
      <c r="G276" s="135">
        <v>19</v>
      </c>
      <c r="H276" s="135">
        <v>7</v>
      </c>
      <c r="I276" s="135">
        <v>11</v>
      </c>
      <c r="J276" s="157">
        <v>209</v>
      </c>
      <c r="K276" s="137" t="s">
        <v>91</v>
      </c>
      <c r="L276" s="142" t="s">
        <v>92</v>
      </c>
      <c r="M276" s="154"/>
      <c r="N276" s="249"/>
      <c r="O276" s="188"/>
    </row>
    <row r="277" spans="1:15" x14ac:dyDescent="0.25">
      <c r="A277" s="118">
        <v>158</v>
      </c>
      <c r="B277" s="119">
        <v>240</v>
      </c>
      <c r="C277" s="126" t="s">
        <v>63</v>
      </c>
      <c r="D277" s="119">
        <v>197.82000000000002</v>
      </c>
      <c r="E277" s="124"/>
      <c r="F277" s="127">
        <v>63</v>
      </c>
      <c r="G277" s="124">
        <v>18</v>
      </c>
      <c r="H277" s="124">
        <v>8</v>
      </c>
      <c r="I277" s="124">
        <v>10</v>
      </c>
      <c r="J277" s="120">
        <v>180</v>
      </c>
      <c r="K277" s="124" t="s">
        <v>86</v>
      </c>
      <c r="L277" s="125" t="s">
        <v>87</v>
      </c>
      <c r="M277" s="125"/>
      <c r="N277" s="249"/>
      <c r="O277" s="188"/>
    </row>
    <row r="278" spans="1:15" x14ac:dyDescent="0.25">
      <c r="A278" s="118">
        <v>159</v>
      </c>
      <c r="B278" s="128">
        <v>248</v>
      </c>
      <c r="C278" s="109" t="s">
        <v>59</v>
      </c>
      <c r="D278" s="128">
        <v>194.68</v>
      </c>
      <c r="E278" s="110"/>
      <c r="F278" s="108">
        <v>62</v>
      </c>
      <c r="G278" s="110">
        <v>16</v>
      </c>
      <c r="H278" s="110">
        <v>9</v>
      </c>
      <c r="I278" s="110">
        <v>8</v>
      </c>
      <c r="J278" s="158">
        <v>128</v>
      </c>
      <c r="K278" s="110" t="s">
        <v>86</v>
      </c>
      <c r="L278" s="155" t="s">
        <v>87</v>
      </c>
      <c r="M278" s="155"/>
      <c r="N278" s="249"/>
      <c r="O278" s="188"/>
    </row>
    <row r="279" spans="1:15" x14ac:dyDescent="0.25">
      <c r="A279" s="118">
        <v>160</v>
      </c>
      <c r="B279" s="128">
        <v>249</v>
      </c>
      <c r="C279" s="109" t="s">
        <v>63</v>
      </c>
      <c r="D279" s="128">
        <v>282.60000000000002</v>
      </c>
      <c r="E279" s="110"/>
      <c r="F279" s="108">
        <v>90</v>
      </c>
      <c r="G279" s="110">
        <v>21</v>
      </c>
      <c r="H279" s="110">
        <v>7</v>
      </c>
      <c r="I279" s="110">
        <v>13</v>
      </c>
      <c r="J279" s="158">
        <v>273</v>
      </c>
      <c r="K279" s="110" t="s">
        <v>86</v>
      </c>
      <c r="L279" s="155" t="s">
        <v>87</v>
      </c>
      <c r="M279" s="155"/>
      <c r="N279" s="249"/>
      <c r="O279" s="188"/>
    </row>
    <row r="280" spans="1:15" x14ac:dyDescent="0.25">
      <c r="A280" s="118">
        <v>161</v>
      </c>
      <c r="B280" s="130">
        <v>251</v>
      </c>
      <c r="C280" s="134" t="s">
        <v>63</v>
      </c>
      <c r="D280" s="130">
        <v>219.8</v>
      </c>
      <c r="E280" s="135"/>
      <c r="F280" s="141">
        <v>70</v>
      </c>
      <c r="G280" s="135">
        <v>18</v>
      </c>
      <c r="H280" s="135">
        <v>4</v>
      </c>
      <c r="I280" s="135">
        <v>8</v>
      </c>
      <c r="J280" s="157">
        <v>144</v>
      </c>
      <c r="K280" s="137" t="s">
        <v>93</v>
      </c>
      <c r="L280" s="143" t="s">
        <v>94</v>
      </c>
      <c r="M280" s="146" t="s">
        <v>95</v>
      </c>
      <c r="N280" s="249"/>
      <c r="O280" s="188"/>
    </row>
    <row r="281" spans="1:15" x14ac:dyDescent="0.25">
      <c r="A281" s="118">
        <v>161</v>
      </c>
      <c r="B281" s="130">
        <v>251</v>
      </c>
      <c r="C281" s="134" t="s">
        <v>63</v>
      </c>
      <c r="D281" s="130">
        <v>219.8</v>
      </c>
      <c r="E281" s="135"/>
      <c r="F281" s="141">
        <v>70</v>
      </c>
      <c r="G281" s="135">
        <v>18</v>
      </c>
      <c r="H281" s="135">
        <v>4</v>
      </c>
      <c r="I281" s="135">
        <v>8</v>
      </c>
      <c r="J281" s="157">
        <v>144</v>
      </c>
      <c r="K281" s="135" t="s">
        <v>86</v>
      </c>
      <c r="L281" s="154" t="s">
        <v>87</v>
      </c>
      <c r="M281" s="154"/>
      <c r="N281" s="249"/>
      <c r="O281" s="188"/>
    </row>
    <row r="282" spans="1:15" x14ac:dyDescent="0.25">
      <c r="A282" s="118">
        <v>162</v>
      </c>
      <c r="B282" s="130">
        <v>252</v>
      </c>
      <c r="C282" s="134" t="s">
        <v>63</v>
      </c>
      <c r="D282" s="130">
        <v>254.34</v>
      </c>
      <c r="E282" s="135"/>
      <c r="F282" s="141">
        <v>81</v>
      </c>
      <c r="G282" s="135">
        <v>20</v>
      </c>
      <c r="H282" s="135">
        <v>6</v>
      </c>
      <c r="I282" s="135">
        <v>12</v>
      </c>
      <c r="J282" s="157">
        <v>240</v>
      </c>
      <c r="K282" s="137" t="s">
        <v>93</v>
      </c>
      <c r="L282" s="143" t="s">
        <v>94</v>
      </c>
      <c r="M282" s="146" t="s">
        <v>95</v>
      </c>
      <c r="N282" s="249"/>
      <c r="O282" s="188"/>
    </row>
    <row r="283" spans="1:15" x14ac:dyDescent="0.25">
      <c r="A283" s="118">
        <v>162</v>
      </c>
      <c r="B283" s="130">
        <v>252</v>
      </c>
      <c r="C283" s="134" t="s">
        <v>63</v>
      </c>
      <c r="D283" s="130">
        <v>254.34</v>
      </c>
      <c r="E283" s="135"/>
      <c r="F283" s="141">
        <v>81</v>
      </c>
      <c r="G283" s="135">
        <v>20</v>
      </c>
      <c r="H283" s="135">
        <v>6</v>
      </c>
      <c r="I283" s="135">
        <v>12</v>
      </c>
      <c r="J283" s="157">
        <v>240</v>
      </c>
      <c r="K283" s="135" t="s">
        <v>86</v>
      </c>
      <c r="L283" s="154" t="s">
        <v>87</v>
      </c>
      <c r="M283" s="154"/>
      <c r="N283" s="249"/>
      <c r="O283" s="188"/>
    </row>
    <row r="284" spans="1:15" x14ac:dyDescent="0.25">
      <c r="A284" s="118">
        <v>163</v>
      </c>
      <c r="B284" s="130">
        <v>253</v>
      </c>
      <c r="C284" s="134" t="s">
        <v>63</v>
      </c>
      <c r="D284" s="130">
        <v>295.16000000000003</v>
      </c>
      <c r="E284" s="135"/>
      <c r="F284" s="141">
        <v>94</v>
      </c>
      <c r="G284" s="135">
        <v>21</v>
      </c>
      <c r="H284" s="135">
        <v>6</v>
      </c>
      <c r="I284" s="135">
        <v>14</v>
      </c>
      <c r="J284" s="157">
        <v>294</v>
      </c>
      <c r="K284" s="137" t="s">
        <v>93</v>
      </c>
      <c r="L284" s="143" t="s">
        <v>94</v>
      </c>
      <c r="M284" s="146" t="s">
        <v>95</v>
      </c>
      <c r="N284" s="249"/>
      <c r="O284" s="188"/>
    </row>
    <row r="285" spans="1:15" x14ac:dyDescent="0.25">
      <c r="A285" s="118">
        <v>163</v>
      </c>
      <c r="B285" s="130">
        <v>253</v>
      </c>
      <c r="C285" s="134" t="s">
        <v>63</v>
      </c>
      <c r="D285" s="130">
        <v>295.16000000000003</v>
      </c>
      <c r="E285" s="135"/>
      <c r="F285" s="141">
        <v>94</v>
      </c>
      <c r="G285" s="135">
        <v>21</v>
      </c>
      <c r="H285" s="135">
        <v>6</v>
      </c>
      <c r="I285" s="135">
        <v>14</v>
      </c>
      <c r="J285" s="157">
        <v>294</v>
      </c>
      <c r="K285" s="135" t="s">
        <v>86</v>
      </c>
      <c r="L285" s="154" t="s">
        <v>87</v>
      </c>
      <c r="M285" s="154"/>
      <c r="N285" s="249"/>
      <c r="O285" s="188"/>
    </row>
    <row r="286" spans="1:15" x14ac:dyDescent="0.25">
      <c r="A286" s="118">
        <v>164</v>
      </c>
      <c r="B286" s="130">
        <v>254</v>
      </c>
      <c r="C286" s="134" t="s">
        <v>63</v>
      </c>
      <c r="D286" s="130">
        <v>232.36</v>
      </c>
      <c r="E286" s="135"/>
      <c r="F286" s="141">
        <v>74</v>
      </c>
      <c r="G286" s="135">
        <v>20</v>
      </c>
      <c r="H286" s="135">
        <v>12</v>
      </c>
      <c r="I286" s="135">
        <v>11</v>
      </c>
      <c r="J286" s="157">
        <v>220</v>
      </c>
      <c r="K286" s="137" t="s">
        <v>93</v>
      </c>
      <c r="L286" s="143" t="s">
        <v>94</v>
      </c>
      <c r="M286" s="146" t="s">
        <v>95</v>
      </c>
      <c r="N286" s="249"/>
      <c r="O286" s="188"/>
    </row>
    <row r="287" spans="1:15" x14ac:dyDescent="0.25">
      <c r="A287" s="118">
        <v>164</v>
      </c>
      <c r="B287" s="130">
        <v>254</v>
      </c>
      <c r="C287" s="134" t="s">
        <v>63</v>
      </c>
      <c r="D287" s="130">
        <v>232.36</v>
      </c>
      <c r="E287" s="135"/>
      <c r="F287" s="141">
        <v>74</v>
      </c>
      <c r="G287" s="135">
        <v>20</v>
      </c>
      <c r="H287" s="135">
        <v>12</v>
      </c>
      <c r="I287" s="135">
        <v>11</v>
      </c>
      <c r="J287" s="157">
        <v>220</v>
      </c>
      <c r="K287" s="135" t="s">
        <v>86</v>
      </c>
      <c r="L287" s="154" t="s">
        <v>87</v>
      </c>
      <c r="M287" s="154"/>
      <c r="N287" s="249"/>
      <c r="O287" s="188"/>
    </row>
    <row r="288" spans="1:15" ht="24" x14ac:dyDescent="0.25">
      <c r="A288" s="118">
        <v>164</v>
      </c>
      <c r="B288" s="130">
        <v>254</v>
      </c>
      <c r="C288" s="134" t="s">
        <v>63</v>
      </c>
      <c r="D288" s="130">
        <v>232.36</v>
      </c>
      <c r="E288" s="135"/>
      <c r="F288" s="141">
        <v>74</v>
      </c>
      <c r="G288" s="135">
        <v>20</v>
      </c>
      <c r="H288" s="135">
        <v>12</v>
      </c>
      <c r="I288" s="135">
        <v>11</v>
      </c>
      <c r="J288" s="157">
        <v>220</v>
      </c>
      <c r="K288" s="135" t="s">
        <v>96</v>
      </c>
      <c r="L288" s="164" t="s">
        <v>117</v>
      </c>
      <c r="M288" s="165" t="s">
        <v>97</v>
      </c>
      <c r="N288" s="249"/>
      <c r="O288" s="189">
        <f>N288</f>
        <v>0</v>
      </c>
    </row>
    <row r="289" spans="1:15" x14ac:dyDescent="0.25">
      <c r="A289" s="118">
        <v>165</v>
      </c>
      <c r="B289" s="128">
        <v>255</v>
      </c>
      <c r="C289" s="109" t="s">
        <v>63</v>
      </c>
      <c r="D289" s="128">
        <v>197.82000000000002</v>
      </c>
      <c r="E289" s="110"/>
      <c r="F289" s="108">
        <v>63</v>
      </c>
      <c r="G289" s="110">
        <v>19</v>
      </c>
      <c r="H289" s="110">
        <v>8</v>
      </c>
      <c r="I289" s="110">
        <v>10</v>
      </c>
      <c r="J289" s="158">
        <v>190</v>
      </c>
      <c r="K289" s="110" t="s">
        <v>86</v>
      </c>
      <c r="L289" s="155" t="s">
        <v>87</v>
      </c>
      <c r="M289" s="155"/>
      <c r="N289" s="249"/>
      <c r="O289" s="188"/>
    </row>
    <row r="290" spans="1:15" x14ac:dyDescent="0.25">
      <c r="A290" s="118">
        <v>166</v>
      </c>
      <c r="B290" s="130">
        <v>256</v>
      </c>
      <c r="C290" s="134" t="s">
        <v>63</v>
      </c>
      <c r="D290" s="130">
        <v>292.02000000000004</v>
      </c>
      <c r="E290" s="135"/>
      <c r="F290" s="141">
        <v>93</v>
      </c>
      <c r="G290" s="135">
        <v>20</v>
      </c>
      <c r="H290" s="135">
        <v>7</v>
      </c>
      <c r="I290" s="135">
        <v>13</v>
      </c>
      <c r="J290" s="157">
        <v>260</v>
      </c>
      <c r="K290" s="137" t="s">
        <v>93</v>
      </c>
      <c r="L290" s="143" t="s">
        <v>94</v>
      </c>
      <c r="M290" s="146" t="s">
        <v>95</v>
      </c>
      <c r="N290" s="249"/>
      <c r="O290" s="188"/>
    </row>
    <row r="291" spans="1:15" x14ac:dyDescent="0.25">
      <c r="A291" s="118">
        <v>166</v>
      </c>
      <c r="B291" s="130">
        <v>256</v>
      </c>
      <c r="C291" s="134" t="s">
        <v>63</v>
      </c>
      <c r="D291" s="130">
        <v>292.02000000000004</v>
      </c>
      <c r="E291" s="135"/>
      <c r="F291" s="141">
        <v>93</v>
      </c>
      <c r="G291" s="135">
        <v>20</v>
      </c>
      <c r="H291" s="135">
        <v>7</v>
      </c>
      <c r="I291" s="135">
        <v>13</v>
      </c>
      <c r="J291" s="157">
        <v>260</v>
      </c>
      <c r="K291" s="135" t="s">
        <v>86</v>
      </c>
      <c r="L291" s="154" t="s">
        <v>87</v>
      </c>
      <c r="M291" s="154"/>
      <c r="N291" s="249"/>
      <c r="O291" s="188"/>
    </row>
    <row r="292" spans="1:15" ht="24" x14ac:dyDescent="0.25">
      <c r="A292" s="118">
        <v>166</v>
      </c>
      <c r="B292" s="130">
        <v>256</v>
      </c>
      <c r="C292" s="134" t="s">
        <v>63</v>
      </c>
      <c r="D292" s="130">
        <v>292.02000000000004</v>
      </c>
      <c r="E292" s="135"/>
      <c r="F292" s="141">
        <v>93</v>
      </c>
      <c r="G292" s="135">
        <v>20</v>
      </c>
      <c r="H292" s="135">
        <v>7</v>
      </c>
      <c r="I292" s="135">
        <v>13</v>
      </c>
      <c r="J292" s="157">
        <v>260</v>
      </c>
      <c r="K292" s="135" t="s">
        <v>96</v>
      </c>
      <c r="L292" s="164" t="s">
        <v>117</v>
      </c>
      <c r="M292" s="165" t="s">
        <v>97</v>
      </c>
      <c r="N292" s="249"/>
      <c r="O292" s="189">
        <f>N292</f>
        <v>0</v>
      </c>
    </row>
    <row r="293" spans="1:15" x14ac:dyDescent="0.25">
      <c r="A293" s="118">
        <v>167</v>
      </c>
      <c r="B293" s="130">
        <v>258</v>
      </c>
      <c r="C293" s="134" t="s">
        <v>63</v>
      </c>
      <c r="D293" s="130">
        <v>276.32</v>
      </c>
      <c r="E293" s="135"/>
      <c r="F293" s="141">
        <v>88</v>
      </c>
      <c r="G293" s="135">
        <v>21</v>
      </c>
      <c r="H293" s="135">
        <v>6</v>
      </c>
      <c r="I293" s="135">
        <v>16</v>
      </c>
      <c r="J293" s="157">
        <v>336</v>
      </c>
      <c r="K293" s="137" t="s">
        <v>93</v>
      </c>
      <c r="L293" s="143" t="s">
        <v>94</v>
      </c>
      <c r="M293" s="146" t="s">
        <v>95</v>
      </c>
      <c r="N293" s="249"/>
      <c r="O293" s="188"/>
    </row>
    <row r="294" spans="1:15" x14ac:dyDescent="0.25">
      <c r="A294" s="118">
        <v>167</v>
      </c>
      <c r="B294" s="130">
        <v>258</v>
      </c>
      <c r="C294" s="134" t="s">
        <v>63</v>
      </c>
      <c r="D294" s="130">
        <v>276.32</v>
      </c>
      <c r="E294" s="135"/>
      <c r="F294" s="141">
        <v>88</v>
      </c>
      <c r="G294" s="135">
        <v>21</v>
      </c>
      <c r="H294" s="135">
        <v>6</v>
      </c>
      <c r="I294" s="135">
        <v>16</v>
      </c>
      <c r="J294" s="157">
        <v>336</v>
      </c>
      <c r="K294" s="135" t="s">
        <v>86</v>
      </c>
      <c r="L294" s="154" t="s">
        <v>87</v>
      </c>
      <c r="M294" s="154"/>
      <c r="N294" s="249"/>
      <c r="O294" s="188"/>
    </row>
    <row r="295" spans="1:15" x14ac:dyDescent="0.25">
      <c r="A295" s="118">
        <v>168</v>
      </c>
      <c r="B295" s="130">
        <v>259</v>
      </c>
      <c r="C295" s="134" t="s">
        <v>63</v>
      </c>
      <c r="D295" s="130">
        <v>273.18</v>
      </c>
      <c r="E295" s="135"/>
      <c r="F295" s="141">
        <v>87</v>
      </c>
      <c r="G295" s="135">
        <v>20</v>
      </c>
      <c r="H295" s="135">
        <v>9</v>
      </c>
      <c r="I295" s="135">
        <v>11</v>
      </c>
      <c r="J295" s="157">
        <v>220</v>
      </c>
      <c r="K295" s="137" t="s">
        <v>98</v>
      </c>
      <c r="L295" s="143" t="s">
        <v>94</v>
      </c>
      <c r="M295" s="143" t="s">
        <v>99</v>
      </c>
      <c r="N295" s="249"/>
      <c r="O295" s="188"/>
    </row>
    <row r="296" spans="1:15" x14ac:dyDescent="0.25">
      <c r="A296" s="118">
        <v>168</v>
      </c>
      <c r="B296" s="130">
        <v>259</v>
      </c>
      <c r="C296" s="134" t="s">
        <v>63</v>
      </c>
      <c r="D296" s="130">
        <v>273.18</v>
      </c>
      <c r="E296" s="135"/>
      <c r="F296" s="141">
        <v>87</v>
      </c>
      <c r="G296" s="135">
        <v>20</v>
      </c>
      <c r="H296" s="135">
        <v>9</v>
      </c>
      <c r="I296" s="135">
        <v>11</v>
      </c>
      <c r="J296" s="157">
        <v>220</v>
      </c>
      <c r="K296" s="135" t="s">
        <v>86</v>
      </c>
      <c r="L296" s="154" t="s">
        <v>87</v>
      </c>
      <c r="M296" s="154"/>
      <c r="N296" s="249"/>
      <c r="O296" s="188"/>
    </row>
    <row r="297" spans="1:15" x14ac:dyDescent="0.25">
      <c r="A297" s="136">
        <v>169</v>
      </c>
      <c r="B297" s="128">
        <v>260</v>
      </c>
      <c r="C297" s="109" t="s">
        <v>58</v>
      </c>
      <c r="D297" s="128">
        <v>204.1</v>
      </c>
      <c r="E297" s="110"/>
      <c r="F297" s="108">
        <v>65</v>
      </c>
      <c r="G297" s="110">
        <v>15</v>
      </c>
      <c r="H297" s="110">
        <v>4</v>
      </c>
      <c r="I297" s="110">
        <v>8</v>
      </c>
      <c r="J297" s="158">
        <v>120</v>
      </c>
      <c r="K297" s="110" t="s">
        <v>86</v>
      </c>
      <c r="L297" s="155" t="s">
        <v>87</v>
      </c>
      <c r="M297" s="155"/>
      <c r="N297" s="249"/>
      <c r="O297" s="188"/>
    </row>
    <row r="298" spans="1:15" x14ac:dyDescent="0.25">
      <c r="A298" s="118">
        <v>170</v>
      </c>
      <c r="B298" s="130">
        <v>261</v>
      </c>
      <c r="C298" s="134" t="s">
        <v>63</v>
      </c>
      <c r="D298" s="130">
        <v>207.24</v>
      </c>
      <c r="E298" s="135"/>
      <c r="F298" s="141">
        <v>66</v>
      </c>
      <c r="G298" s="135">
        <v>16</v>
      </c>
      <c r="H298" s="135">
        <v>7</v>
      </c>
      <c r="I298" s="135">
        <v>9</v>
      </c>
      <c r="J298" s="157">
        <v>144</v>
      </c>
      <c r="K298" s="137" t="s">
        <v>93</v>
      </c>
      <c r="L298" s="143" t="s">
        <v>94</v>
      </c>
      <c r="M298" s="146" t="s">
        <v>95</v>
      </c>
      <c r="N298" s="249"/>
      <c r="O298" s="188"/>
    </row>
    <row r="299" spans="1:15" x14ac:dyDescent="0.25">
      <c r="A299" s="118">
        <v>170</v>
      </c>
      <c r="B299" s="130">
        <v>261</v>
      </c>
      <c r="C299" s="134" t="s">
        <v>63</v>
      </c>
      <c r="D299" s="130">
        <v>207.24</v>
      </c>
      <c r="E299" s="135"/>
      <c r="F299" s="141">
        <v>66</v>
      </c>
      <c r="G299" s="135">
        <v>16</v>
      </c>
      <c r="H299" s="135">
        <v>7</v>
      </c>
      <c r="I299" s="135">
        <v>9</v>
      </c>
      <c r="J299" s="157">
        <v>144</v>
      </c>
      <c r="K299" s="135" t="s">
        <v>86</v>
      </c>
      <c r="L299" s="154" t="s">
        <v>87</v>
      </c>
      <c r="M299" s="154"/>
      <c r="N299" s="249"/>
      <c r="O299" s="188"/>
    </row>
    <row r="300" spans="1:15" x14ac:dyDescent="0.25">
      <c r="A300" s="118">
        <v>171</v>
      </c>
      <c r="B300" s="130">
        <v>262</v>
      </c>
      <c r="C300" s="134" t="s">
        <v>63</v>
      </c>
      <c r="D300" s="130">
        <v>320.28000000000003</v>
      </c>
      <c r="E300" s="135"/>
      <c r="F300" s="141">
        <v>102</v>
      </c>
      <c r="G300" s="135">
        <v>21</v>
      </c>
      <c r="H300" s="135">
        <v>6</v>
      </c>
      <c r="I300" s="135">
        <v>14</v>
      </c>
      <c r="J300" s="157">
        <v>294</v>
      </c>
      <c r="K300" s="135" t="s">
        <v>86</v>
      </c>
      <c r="L300" s="154" t="s">
        <v>87</v>
      </c>
      <c r="M300" s="154"/>
      <c r="N300" s="249"/>
      <c r="O300" s="188"/>
    </row>
    <row r="301" spans="1:15" ht="24" x14ac:dyDescent="0.25">
      <c r="A301" s="118">
        <v>171</v>
      </c>
      <c r="B301" s="130">
        <v>262</v>
      </c>
      <c r="C301" s="134" t="s">
        <v>63</v>
      </c>
      <c r="D301" s="130">
        <v>320.28000000000003</v>
      </c>
      <c r="E301" s="135"/>
      <c r="F301" s="141">
        <v>102</v>
      </c>
      <c r="G301" s="135">
        <v>21</v>
      </c>
      <c r="H301" s="135">
        <v>6</v>
      </c>
      <c r="I301" s="135">
        <v>14</v>
      </c>
      <c r="J301" s="157">
        <v>294</v>
      </c>
      <c r="K301" s="135" t="s">
        <v>103</v>
      </c>
      <c r="L301" s="164" t="s">
        <v>117</v>
      </c>
      <c r="M301" s="165" t="s">
        <v>104</v>
      </c>
      <c r="N301" s="249"/>
      <c r="O301" s="189">
        <f>N301</f>
        <v>0</v>
      </c>
    </row>
    <row r="302" spans="1:15" x14ac:dyDescent="0.25">
      <c r="A302" s="118">
        <v>172</v>
      </c>
      <c r="B302" s="130">
        <v>264</v>
      </c>
      <c r="C302" s="134" t="s">
        <v>59</v>
      </c>
      <c r="D302" s="130">
        <v>276.32</v>
      </c>
      <c r="E302" s="135"/>
      <c r="F302" s="141">
        <v>88</v>
      </c>
      <c r="G302" s="135">
        <v>17</v>
      </c>
      <c r="H302" s="135">
        <v>4</v>
      </c>
      <c r="I302" s="135">
        <v>10</v>
      </c>
      <c r="J302" s="157">
        <v>170</v>
      </c>
      <c r="K302" s="135" t="s">
        <v>86</v>
      </c>
      <c r="L302" s="154" t="s">
        <v>87</v>
      </c>
      <c r="M302" s="154"/>
      <c r="N302" s="249"/>
      <c r="O302" s="188"/>
    </row>
    <row r="303" spans="1:15" x14ac:dyDescent="0.25">
      <c r="A303" s="118">
        <v>172</v>
      </c>
      <c r="B303" s="130">
        <v>264</v>
      </c>
      <c r="C303" s="134" t="s">
        <v>59</v>
      </c>
      <c r="D303" s="130">
        <v>276.32</v>
      </c>
      <c r="E303" s="135"/>
      <c r="F303" s="141">
        <v>88</v>
      </c>
      <c r="G303" s="135">
        <v>17</v>
      </c>
      <c r="H303" s="135">
        <v>4</v>
      </c>
      <c r="I303" s="135">
        <v>10</v>
      </c>
      <c r="J303" s="157">
        <v>170</v>
      </c>
      <c r="K303" s="137" t="s">
        <v>91</v>
      </c>
      <c r="L303" s="142" t="s">
        <v>92</v>
      </c>
      <c r="M303" s="154"/>
      <c r="N303" s="249"/>
      <c r="O303" s="188"/>
    </row>
    <row r="304" spans="1:15" x14ac:dyDescent="0.25">
      <c r="A304" s="118">
        <v>173</v>
      </c>
      <c r="B304" s="119">
        <v>265</v>
      </c>
      <c r="C304" s="126" t="s">
        <v>63</v>
      </c>
      <c r="D304" s="119">
        <v>172.70000000000002</v>
      </c>
      <c r="E304" s="124"/>
      <c r="F304" s="127">
        <v>55</v>
      </c>
      <c r="G304" s="124">
        <v>17</v>
      </c>
      <c r="H304" s="124">
        <v>5</v>
      </c>
      <c r="I304" s="124">
        <v>9</v>
      </c>
      <c r="J304" s="120">
        <v>153</v>
      </c>
      <c r="K304" s="124" t="s">
        <v>86</v>
      </c>
      <c r="L304" s="125" t="s">
        <v>87</v>
      </c>
      <c r="M304" s="125"/>
      <c r="N304" s="249"/>
      <c r="O304" s="188"/>
    </row>
    <row r="305" spans="1:15" x14ac:dyDescent="0.25">
      <c r="A305" s="118">
        <v>174</v>
      </c>
      <c r="B305" s="130">
        <v>266</v>
      </c>
      <c r="C305" s="134" t="s">
        <v>59</v>
      </c>
      <c r="D305" s="130">
        <v>241.78</v>
      </c>
      <c r="E305" s="135"/>
      <c r="F305" s="141">
        <v>77</v>
      </c>
      <c r="G305" s="135">
        <v>17</v>
      </c>
      <c r="H305" s="135">
        <v>4</v>
      </c>
      <c r="I305" s="135">
        <v>12</v>
      </c>
      <c r="J305" s="157">
        <v>204</v>
      </c>
      <c r="K305" s="135" t="s">
        <v>86</v>
      </c>
      <c r="L305" s="154" t="s">
        <v>87</v>
      </c>
      <c r="M305" s="154"/>
      <c r="N305" s="249"/>
      <c r="O305" s="188"/>
    </row>
    <row r="306" spans="1:15" x14ac:dyDescent="0.25">
      <c r="A306" s="118">
        <v>174</v>
      </c>
      <c r="B306" s="130">
        <v>266</v>
      </c>
      <c r="C306" s="134" t="s">
        <v>59</v>
      </c>
      <c r="D306" s="130">
        <v>241.78</v>
      </c>
      <c r="E306" s="135"/>
      <c r="F306" s="141">
        <v>77</v>
      </c>
      <c r="G306" s="135">
        <v>17</v>
      </c>
      <c r="H306" s="135">
        <v>4</v>
      </c>
      <c r="I306" s="135">
        <v>12</v>
      </c>
      <c r="J306" s="157">
        <v>204</v>
      </c>
      <c r="K306" s="137" t="s">
        <v>91</v>
      </c>
      <c r="L306" s="142" t="s">
        <v>92</v>
      </c>
      <c r="M306" s="154"/>
      <c r="N306" s="249"/>
      <c r="O306" s="188"/>
    </row>
    <row r="307" spans="1:15" x14ac:dyDescent="0.25">
      <c r="A307" s="118">
        <v>175</v>
      </c>
      <c r="B307" s="130">
        <v>267</v>
      </c>
      <c r="C307" s="134" t="s">
        <v>63</v>
      </c>
      <c r="D307" s="130">
        <v>207.24</v>
      </c>
      <c r="E307" s="135"/>
      <c r="F307" s="141">
        <v>66</v>
      </c>
      <c r="G307" s="135">
        <v>19</v>
      </c>
      <c r="H307" s="135">
        <v>7</v>
      </c>
      <c r="I307" s="135">
        <v>10</v>
      </c>
      <c r="J307" s="157">
        <v>190</v>
      </c>
      <c r="K307" s="135" t="s">
        <v>98</v>
      </c>
      <c r="L307" s="143" t="s">
        <v>94</v>
      </c>
      <c r="M307" s="143" t="s">
        <v>99</v>
      </c>
      <c r="N307" s="249"/>
      <c r="O307" s="188"/>
    </row>
    <row r="308" spans="1:15" x14ac:dyDescent="0.25">
      <c r="A308" s="118">
        <v>175</v>
      </c>
      <c r="B308" s="130">
        <v>267</v>
      </c>
      <c r="C308" s="134" t="s">
        <v>63</v>
      </c>
      <c r="D308" s="130">
        <v>207.24</v>
      </c>
      <c r="E308" s="135"/>
      <c r="F308" s="141">
        <v>66</v>
      </c>
      <c r="G308" s="135">
        <v>19</v>
      </c>
      <c r="H308" s="135">
        <v>7</v>
      </c>
      <c r="I308" s="135">
        <v>10</v>
      </c>
      <c r="J308" s="157">
        <v>190</v>
      </c>
      <c r="K308" s="135" t="s">
        <v>86</v>
      </c>
      <c r="L308" s="154" t="s">
        <v>87</v>
      </c>
      <c r="M308" s="154"/>
      <c r="N308" s="249"/>
      <c r="O308" s="188"/>
    </row>
    <row r="309" spans="1:15" x14ac:dyDescent="0.25">
      <c r="A309" s="136">
        <v>176</v>
      </c>
      <c r="B309" s="128">
        <v>268</v>
      </c>
      <c r="C309" s="109" t="s">
        <v>59</v>
      </c>
      <c r="D309" s="128">
        <v>251.20000000000002</v>
      </c>
      <c r="E309" s="110"/>
      <c r="F309" s="108">
        <v>80</v>
      </c>
      <c r="G309" s="110">
        <v>17</v>
      </c>
      <c r="H309" s="110">
        <v>6</v>
      </c>
      <c r="I309" s="110">
        <v>13</v>
      </c>
      <c r="J309" s="158">
        <v>221</v>
      </c>
      <c r="K309" s="110" t="s">
        <v>86</v>
      </c>
      <c r="L309" s="155" t="s">
        <v>87</v>
      </c>
      <c r="M309" s="155"/>
      <c r="N309" s="249"/>
      <c r="O309" s="188"/>
    </row>
    <row r="310" spans="1:15" x14ac:dyDescent="0.25">
      <c r="A310" s="118">
        <v>177</v>
      </c>
      <c r="B310" s="130">
        <v>269</v>
      </c>
      <c r="C310" s="134" t="s">
        <v>63</v>
      </c>
      <c r="D310" s="130">
        <v>210.38</v>
      </c>
      <c r="E310" s="135"/>
      <c r="F310" s="141">
        <v>67</v>
      </c>
      <c r="G310" s="135">
        <v>18</v>
      </c>
      <c r="H310" s="135">
        <v>7</v>
      </c>
      <c r="I310" s="135">
        <v>13</v>
      </c>
      <c r="J310" s="157">
        <v>234</v>
      </c>
      <c r="K310" s="137" t="s">
        <v>93</v>
      </c>
      <c r="L310" s="143" t="s">
        <v>94</v>
      </c>
      <c r="M310" s="146" t="s">
        <v>95</v>
      </c>
      <c r="N310" s="249"/>
      <c r="O310" s="188"/>
    </row>
    <row r="311" spans="1:15" x14ac:dyDescent="0.25">
      <c r="A311" s="118">
        <v>177</v>
      </c>
      <c r="B311" s="130">
        <v>269</v>
      </c>
      <c r="C311" s="134" t="s">
        <v>63</v>
      </c>
      <c r="D311" s="130">
        <v>210.38</v>
      </c>
      <c r="E311" s="135"/>
      <c r="F311" s="141">
        <v>67</v>
      </c>
      <c r="G311" s="135">
        <v>18</v>
      </c>
      <c r="H311" s="135">
        <v>7</v>
      </c>
      <c r="I311" s="135">
        <v>13</v>
      </c>
      <c r="J311" s="157">
        <v>234</v>
      </c>
      <c r="K311" s="135" t="s">
        <v>86</v>
      </c>
      <c r="L311" s="154" t="s">
        <v>87</v>
      </c>
      <c r="M311" s="154"/>
      <c r="N311" s="249"/>
      <c r="O311" s="188"/>
    </row>
    <row r="312" spans="1:15" x14ac:dyDescent="0.25">
      <c r="A312" s="118">
        <v>178</v>
      </c>
      <c r="B312" s="130">
        <v>270</v>
      </c>
      <c r="C312" s="134" t="s">
        <v>63</v>
      </c>
      <c r="D312" s="130">
        <v>191.54000000000002</v>
      </c>
      <c r="E312" s="135"/>
      <c r="F312" s="141">
        <v>61</v>
      </c>
      <c r="G312" s="135">
        <v>17</v>
      </c>
      <c r="H312" s="135">
        <v>8</v>
      </c>
      <c r="I312" s="135">
        <v>9</v>
      </c>
      <c r="J312" s="157">
        <v>153</v>
      </c>
      <c r="K312" s="137" t="s">
        <v>93</v>
      </c>
      <c r="L312" s="143" t="s">
        <v>94</v>
      </c>
      <c r="M312" s="146" t="s">
        <v>95</v>
      </c>
      <c r="N312" s="249"/>
      <c r="O312" s="188"/>
    </row>
    <row r="313" spans="1:15" x14ac:dyDescent="0.25">
      <c r="A313" s="118">
        <v>178</v>
      </c>
      <c r="B313" s="130">
        <v>270</v>
      </c>
      <c r="C313" s="134" t="s">
        <v>63</v>
      </c>
      <c r="D313" s="130">
        <v>191.54000000000002</v>
      </c>
      <c r="E313" s="135"/>
      <c r="F313" s="141">
        <v>61</v>
      </c>
      <c r="G313" s="135">
        <v>17</v>
      </c>
      <c r="H313" s="135">
        <v>8</v>
      </c>
      <c r="I313" s="135">
        <v>9</v>
      </c>
      <c r="J313" s="157">
        <v>153</v>
      </c>
      <c r="K313" s="135" t="s">
        <v>86</v>
      </c>
      <c r="L313" s="154" t="s">
        <v>87</v>
      </c>
      <c r="M313" s="154"/>
      <c r="N313" s="249"/>
      <c r="O313" s="188"/>
    </row>
    <row r="314" spans="1:15" x14ac:dyDescent="0.25">
      <c r="A314" s="118">
        <v>179</v>
      </c>
      <c r="B314" s="130">
        <v>271</v>
      </c>
      <c r="C314" s="134" t="s">
        <v>63</v>
      </c>
      <c r="D314" s="130">
        <v>235.5</v>
      </c>
      <c r="E314" s="135"/>
      <c r="F314" s="141">
        <v>75</v>
      </c>
      <c r="G314" s="135">
        <v>17</v>
      </c>
      <c r="H314" s="135">
        <v>3</v>
      </c>
      <c r="I314" s="135">
        <v>12</v>
      </c>
      <c r="J314" s="157">
        <v>204</v>
      </c>
      <c r="K314" s="137" t="s">
        <v>93</v>
      </c>
      <c r="L314" s="143" t="s">
        <v>94</v>
      </c>
      <c r="M314" s="146" t="s">
        <v>95</v>
      </c>
      <c r="N314" s="249"/>
      <c r="O314" s="188"/>
    </row>
    <row r="315" spans="1:15" x14ac:dyDescent="0.25">
      <c r="A315" s="118">
        <v>179</v>
      </c>
      <c r="B315" s="130">
        <v>271</v>
      </c>
      <c r="C315" s="134" t="s">
        <v>63</v>
      </c>
      <c r="D315" s="130">
        <v>235.5</v>
      </c>
      <c r="E315" s="135"/>
      <c r="F315" s="141">
        <v>75</v>
      </c>
      <c r="G315" s="135">
        <v>17</v>
      </c>
      <c r="H315" s="135">
        <v>3</v>
      </c>
      <c r="I315" s="135">
        <v>12</v>
      </c>
      <c r="J315" s="157">
        <v>204</v>
      </c>
      <c r="K315" s="135" t="s">
        <v>86</v>
      </c>
      <c r="L315" s="154" t="s">
        <v>87</v>
      </c>
      <c r="M315" s="154"/>
      <c r="N315" s="249"/>
      <c r="O315" s="188"/>
    </row>
    <row r="316" spans="1:15" x14ac:dyDescent="0.25">
      <c r="A316" s="118">
        <v>180</v>
      </c>
      <c r="B316" s="130">
        <v>272</v>
      </c>
      <c r="C316" s="134" t="s">
        <v>63</v>
      </c>
      <c r="D316" s="130">
        <v>219.8</v>
      </c>
      <c r="E316" s="135"/>
      <c r="F316" s="141">
        <v>70</v>
      </c>
      <c r="G316" s="135">
        <v>19</v>
      </c>
      <c r="H316" s="135">
        <v>7</v>
      </c>
      <c r="I316" s="135">
        <v>12</v>
      </c>
      <c r="J316" s="157">
        <v>228</v>
      </c>
      <c r="K316" s="137" t="s">
        <v>93</v>
      </c>
      <c r="L316" s="143" t="s">
        <v>94</v>
      </c>
      <c r="M316" s="146" t="s">
        <v>95</v>
      </c>
      <c r="N316" s="249"/>
      <c r="O316" s="188"/>
    </row>
    <row r="317" spans="1:15" x14ac:dyDescent="0.25">
      <c r="A317" s="118">
        <v>180</v>
      </c>
      <c r="B317" s="130">
        <v>272</v>
      </c>
      <c r="C317" s="134" t="s">
        <v>63</v>
      </c>
      <c r="D317" s="130">
        <v>219.8</v>
      </c>
      <c r="E317" s="135"/>
      <c r="F317" s="141">
        <v>70</v>
      </c>
      <c r="G317" s="135">
        <v>19</v>
      </c>
      <c r="H317" s="135">
        <v>7</v>
      </c>
      <c r="I317" s="135">
        <v>12</v>
      </c>
      <c r="J317" s="157">
        <v>228</v>
      </c>
      <c r="K317" s="135" t="s">
        <v>86</v>
      </c>
      <c r="L317" s="154" t="s">
        <v>87</v>
      </c>
      <c r="M317" s="154"/>
      <c r="N317" s="249"/>
      <c r="O317" s="188"/>
    </row>
    <row r="318" spans="1:15" ht="24" x14ac:dyDescent="0.25">
      <c r="A318" s="118">
        <v>180</v>
      </c>
      <c r="B318" s="130">
        <v>272</v>
      </c>
      <c r="C318" s="134" t="s">
        <v>63</v>
      </c>
      <c r="D318" s="130">
        <v>219.8</v>
      </c>
      <c r="E318" s="135"/>
      <c r="F318" s="141">
        <v>70</v>
      </c>
      <c r="G318" s="135">
        <v>19</v>
      </c>
      <c r="H318" s="135">
        <v>7</v>
      </c>
      <c r="I318" s="135">
        <v>12</v>
      </c>
      <c r="J318" s="157">
        <v>228</v>
      </c>
      <c r="K318" s="135" t="s">
        <v>96</v>
      </c>
      <c r="L318" s="164" t="s">
        <v>117</v>
      </c>
      <c r="M318" s="165" t="s">
        <v>97</v>
      </c>
      <c r="N318" s="249"/>
      <c r="O318" s="189">
        <f>N318</f>
        <v>0</v>
      </c>
    </row>
    <row r="319" spans="1:15" x14ac:dyDescent="0.25">
      <c r="A319" s="118">
        <v>181</v>
      </c>
      <c r="B319" s="128">
        <v>274</v>
      </c>
      <c r="C319" s="109" t="s">
        <v>63</v>
      </c>
      <c r="D319" s="128">
        <v>188.4</v>
      </c>
      <c r="E319" s="110"/>
      <c r="F319" s="108">
        <v>60</v>
      </c>
      <c r="G319" s="110">
        <v>18</v>
      </c>
      <c r="H319" s="110">
        <v>11</v>
      </c>
      <c r="I319" s="110">
        <v>10</v>
      </c>
      <c r="J319" s="158">
        <v>180</v>
      </c>
      <c r="K319" s="110" t="s">
        <v>86</v>
      </c>
      <c r="L319" s="155" t="s">
        <v>87</v>
      </c>
      <c r="M319" s="155"/>
      <c r="N319" s="249"/>
      <c r="O319" s="188"/>
    </row>
    <row r="320" spans="1:15" x14ac:dyDescent="0.25">
      <c r="A320" s="118">
        <v>182</v>
      </c>
      <c r="B320" s="128">
        <v>275</v>
      </c>
      <c r="C320" s="109" t="s">
        <v>59</v>
      </c>
      <c r="D320" s="128">
        <v>232.36</v>
      </c>
      <c r="E320" s="110"/>
      <c r="F320" s="108">
        <v>74</v>
      </c>
      <c r="G320" s="110">
        <v>18</v>
      </c>
      <c r="H320" s="110">
        <v>6</v>
      </c>
      <c r="I320" s="110">
        <v>13</v>
      </c>
      <c r="J320" s="158">
        <v>234</v>
      </c>
      <c r="K320" s="110" t="s">
        <v>86</v>
      </c>
      <c r="L320" s="155" t="s">
        <v>87</v>
      </c>
      <c r="M320" s="155"/>
      <c r="N320" s="249"/>
      <c r="O320" s="188"/>
    </row>
    <row r="321" spans="1:15" x14ac:dyDescent="0.25">
      <c r="A321" s="118">
        <v>183</v>
      </c>
      <c r="B321" s="128">
        <v>276</v>
      </c>
      <c r="C321" s="109" t="s">
        <v>59</v>
      </c>
      <c r="D321" s="128">
        <v>257.48</v>
      </c>
      <c r="E321" s="110"/>
      <c r="F321" s="108">
        <v>82</v>
      </c>
      <c r="G321" s="110">
        <v>18</v>
      </c>
      <c r="H321" s="110">
        <v>9</v>
      </c>
      <c r="I321" s="110">
        <v>13</v>
      </c>
      <c r="J321" s="158">
        <v>234</v>
      </c>
      <c r="K321" s="110" t="s">
        <v>86</v>
      </c>
      <c r="L321" s="155" t="s">
        <v>87</v>
      </c>
      <c r="M321" s="155"/>
      <c r="N321" s="249"/>
      <c r="O321" s="188"/>
    </row>
    <row r="322" spans="1:15" x14ac:dyDescent="0.25">
      <c r="A322" s="118">
        <v>184</v>
      </c>
      <c r="B322" s="130">
        <v>277</v>
      </c>
      <c r="C322" s="134" t="s">
        <v>63</v>
      </c>
      <c r="D322" s="130">
        <v>248.06</v>
      </c>
      <c r="E322" s="135"/>
      <c r="F322" s="141">
        <v>79</v>
      </c>
      <c r="G322" s="135">
        <v>20</v>
      </c>
      <c r="H322" s="135">
        <v>7</v>
      </c>
      <c r="I322" s="135">
        <v>12</v>
      </c>
      <c r="J322" s="157">
        <v>240</v>
      </c>
      <c r="K322" s="135" t="s">
        <v>86</v>
      </c>
      <c r="L322" s="154" t="s">
        <v>87</v>
      </c>
      <c r="M322" s="154"/>
      <c r="N322" s="249"/>
      <c r="O322" s="188"/>
    </row>
    <row r="323" spans="1:15" ht="24" x14ac:dyDescent="0.25">
      <c r="A323" s="118">
        <v>184</v>
      </c>
      <c r="B323" s="130">
        <v>277</v>
      </c>
      <c r="C323" s="134" t="s">
        <v>63</v>
      </c>
      <c r="D323" s="130">
        <v>248.06</v>
      </c>
      <c r="E323" s="135"/>
      <c r="F323" s="141">
        <v>79</v>
      </c>
      <c r="G323" s="135">
        <v>20</v>
      </c>
      <c r="H323" s="135">
        <v>7</v>
      </c>
      <c r="I323" s="135">
        <v>12</v>
      </c>
      <c r="J323" s="157">
        <v>240</v>
      </c>
      <c r="K323" s="135" t="s">
        <v>96</v>
      </c>
      <c r="L323" s="143" t="s">
        <v>117</v>
      </c>
      <c r="M323" s="133" t="s">
        <v>97</v>
      </c>
      <c r="N323" s="249"/>
      <c r="O323" s="188"/>
    </row>
    <row r="324" spans="1:15" x14ac:dyDescent="0.25">
      <c r="A324" s="118">
        <v>185</v>
      </c>
      <c r="B324" s="130">
        <v>278</v>
      </c>
      <c r="C324" s="134" t="s">
        <v>63</v>
      </c>
      <c r="D324" s="130">
        <v>244.92000000000002</v>
      </c>
      <c r="E324" s="135"/>
      <c r="F324" s="141">
        <v>78</v>
      </c>
      <c r="G324" s="135">
        <v>20</v>
      </c>
      <c r="H324" s="135">
        <v>12</v>
      </c>
      <c r="I324" s="135">
        <v>14</v>
      </c>
      <c r="J324" s="157">
        <v>280</v>
      </c>
      <c r="K324" s="137" t="s">
        <v>93</v>
      </c>
      <c r="L324" s="143" t="s">
        <v>94</v>
      </c>
      <c r="M324" s="146" t="s">
        <v>95</v>
      </c>
      <c r="N324" s="249"/>
      <c r="O324" s="188"/>
    </row>
    <row r="325" spans="1:15" x14ac:dyDescent="0.25">
      <c r="A325" s="118">
        <v>185</v>
      </c>
      <c r="B325" s="130">
        <v>278</v>
      </c>
      <c r="C325" s="134" t="s">
        <v>63</v>
      </c>
      <c r="D325" s="130">
        <v>244.92000000000002</v>
      </c>
      <c r="E325" s="135"/>
      <c r="F325" s="141">
        <v>78</v>
      </c>
      <c r="G325" s="135">
        <v>20</v>
      </c>
      <c r="H325" s="135">
        <v>12</v>
      </c>
      <c r="I325" s="135">
        <v>14</v>
      </c>
      <c r="J325" s="157">
        <v>280</v>
      </c>
      <c r="K325" s="135" t="s">
        <v>86</v>
      </c>
      <c r="L325" s="154" t="s">
        <v>87</v>
      </c>
      <c r="M325" s="154"/>
      <c r="N325" s="249"/>
      <c r="O325" s="188"/>
    </row>
    <row r="326" spans="1:15" ht="24" x14ac:dyDescent="0.25">
      <c r="A326" s="118">
        <v>185</v>
      </c>
      <c r="B326" s="130">
        <v>278</v>
      </c>
      <c r="C326" s="134" t="s">
        <v>63</v>
      </c>
      <c r="D326" s="130">
        <v>244.92000000000002</v>
      </c>
      <c r="E326" s="135"/>
      <c r="F326" s="141">
        <v>78</v>
      </c>
      <c r="G326" s="135">
        <v>20</v>
      </c>
      <c r="H326" s="135">
        <v>12</v>
      </c>
      <c r="I326" s="135">
        <v>14</v>
      </c>
      <c r="J326" s="157">
        <v>280</v>
      </c>
      <c r="K326" s="135" t="s">
        <v>103</v>
      </c>
      <c r="L326" s="143" t="s">
        <v>117</v>
      </c>
      <c r="M326" s="133" t="s">
        <v>104</v>
      </c>
      <c r="N326" s="249"/>
      <c r="O326" s="188"/>
    </row>
    <row r="327" spans="1:15" x14ac:dyDescent="0.25">
      <c r="A327" s="118">
        <v>186</v>
      </c>
      <c r="B327" s="130">
        <v>279</v>
      </c>
      <c r="C327" s="134" t="s">
        <v>58</v>
      </c>
      <c r="D327" s="130">
        <v>213.52</v>
      </c>
      <c r="E327" s="135"/>
      <c r="F327" s="141">
        <v>68</v>
      </c>
      <c r="G327" s="135">
        <v>21</v>
      </c>
      <c r="H327" s="135">
        <v>7</v>
      </c>
      <c r="I327" s="135">
        <v>13</v>
      </c>
      <c r="J327" s="157">
        <v>273</v>
      </c>
      <c r="K327" s="135" t="s">
        <v>86</v>
      </c>
      <c r="L327" s="154" t="s">
        <v>87</v>
      </c>
      <c r="M327" s="154"/>
      <c r="N327" s="249"/>
      <c r="O327" s="188"/>
    </row>
    <row r="328" spans="1:15" ht="24" x14ac:dyDescent="0.25">
      <c r="A328" s="118">
        <v>186</v>
      </c>
      <c r="B328" s="130">
        <v>279</v>
      </c>
      <c r="C328" s="134" t="s">
        <v>58</v>
      </c>
      <c r="D328" s="130">
        <v>213.52</v>
      </c>
      <c r="E328" s="135"/>
      <c r="F328" s="141">
        <v>68</v>
      </c>
      <c r="G328" s="135">
        <v>21</v>
      </c>
      <c r="H328" s="135">
        <v>7</v>
      </c>
      <c r="I328" s="135">
        <v>13</v>
      </c>
      <c r="J328" s="157">
        <v>273</v>
      </c>
      <c r="K328" s="135" t="s">
        <v>96</v>
      </c>
      <c r="L328" s="143" t="s">
        <v>117</v>
      </c>
      <c r="M328" s="133" t="s">
        <v>97</v>
      </c>
      <c r="N328" s="249"/>
      <c r="O328" s="188"/>
    </row>
    <row r="329" spans="1:15" x14ac:dyDescent="0.25">
      <c r="A329" s="118">
        <v>187</v>
      </c>
      <c r="B329" s="130">
        <v>280</v>
      </c>
      <c r="C329" s="134" t="s">
        <v>63</v>
      </c>
      <c r="D329" s="130">
        <v>188.4</v>
      </c>
      <c r="E329" s="135"/>
      <c r="F329" s="141">
        <v>60</v>
      </c>
      <c r="G329" s="135">
        <v>19</v>
      </c>
      <c r="H329" s="135">
        <v>4</v>
      </c>
      <c r="I329" s="135">
        <v>11</v>
      </c>
      <c r="J329" s="157">
        <v>209</v>
      </c>
      <c r="K329" s="135" t="s">
        <v>86</v>
      </c>
      <c r="L329" s="154" t="s">
        <v>87</v>
      </c>
      <c r="M329" s="154"/>
      <c r="N329" s="249"/>
      <c r="O329" s="188"/>
    </row>
    <row r="330" spans="1:15" x14ac:dyDescent="0.25">
      <c r="A330" s="118">
        <v>187</v>
      </c>
      <c r="B330" s="130">
        <v>280</v>
      </c>
      <c r="C330" s="134" t="s">
        <v>63</v>
      </c>
      <c r="D330" s="130">
        <v>188.4</v>
      </c>
      <c r="E330" s="135"/>
      <c r="F330" s="141">
        <v>60</v>
      </c>
      <c r="G330" s="135">
        <v>19</v>
      </c>
      <c r="H330" s="135">
        <v>4</v>
      </c>
      <c r="I330" s="135">
        <v>11</v>
      </c>
      <c r="J330" s="157">
        <v>209</v>
      </c>
      <c r="K330" s="135" t="s">
        <v>100</v>
      </c>
      <c r="L330" s="143" t="s">
        <v>101</v>
      </c>
      <c r="M330" s="152" t="s">
        <v>110</v>
      </c>
      <c r="N330" s="249"/>
      <c r="O330" s="188"/>
    </row>
    <row r="331" spans="1:15" x14ac:dyDescent="0.25">
      <c r="A331" s="118">
        <v>187</v>
      </c>
      <c r="B331" s="130">
        <v>280</v>
      </c>
      <c r="C331" s="134" t="s">
        <v>63</v>
      </c>
      <c r="D331" s="130">
        <v>188.4</v>
      </c>
      <c r="E331" s="135"/>
      <c r="F331" s="141">
        <v>60</v>
      </c>
      <c r="G331" s="135">
        <v>19</v>
      </c>
      <c r="H331" s="135">
        <v>4</v>
      </c>
      <c r="I331" s="135">
        <v>11</v>
      </c>
      <c r="J331" s="157">
        <v>209</v>
      </c>
      <c r="K331" s="137" t="s">
        <v>91</v>
      </c>
      <c r="L331" s="142" t="s">
        <v>92</v>
      </c>
      <c r="M331" s="154"/>
      <c r="N331" s="249"/>
      <c r="O331" s="188"/>
    </row>
    <row r="332" spans="1:15" x14ac:dyDescent="0.25">
      <c r="A332" s="118">
        <v>188</v>
      </c>
      <c r="B332" s="130">
        <v>281</v>
      </c>
      <c r="C332" s="134" t="s">
        <v>63</v>
      </c>
      <c r="D332" s="130">
        <v>222.94</v>
      </c>
      <c r="E332" s="135"/>
      <c r="F332" s="141">
        <v>71</v>
      </c>
      <c r="G332" s="135">
        <v>17</v>
      </c>
      <c r="H332" s="135">
        <v>5</v>
      </c>
      <c r="I332" s="135">
        <v>15</v>
      </c>
      <c r="J332" s="157">
        <v>255</v>
      </c>
      <c r="K332" s="135" t="s">
        <v>86</v>
      </c>
      <c r="L332" s="154" t="s">
        <v>87</v>
      </c>
      <c r="M332" s="154"/>
      <c r="N332" s="249"/>
      <c r="O332" s="188"/>
    </row>
    <row r="333" spans="1:15" x14ac:dyDescent="0.25">
      <c r="A333" s="118">
        <v>188</v>
      </c>
      <c r="B333" s="130">
        <v>281</v>
      </c>
      <c r="C333" s="134" t="s">
        <v>63</v>
      </c>
      <c r="D333" s="130">
        <v>222.94</v>
      </c>
      <c r="E333" s="135"/>
      <c r="F333" s="141">
        <v>71</v>
      </c>
      <c r="G333" s="135">
        <v>17</v>
      </c>
      <c r="H333" s="135">
        <v>5</v>
      </c>
      <c r="I333" s="135">
        <v>15</v>
      </c>
      <c r="J333" s="157">
        <v>255</v>
      </c>
      <c r="K333" s="135" t="s">
        <v>100</v>
      </c>
      <c r="L333" s="143" t="s">
        <v>101</v>
      </c>
      <c r="M333" s="156" t="s">
        <v>114</v>
      </c>
      <c r="N333" s="249"/>
      <c r="O333" s="188"/>
    </row>
    <row r="334" spans="1:15" x14ac:dyDescent="0.25">
      <c r="A334" s="118">
        <v>189</v>
      </c>
      <c r="B334" s="130">
        <v>282</v>
      </c>
      <c r="C334" s="134" t="s">
        <v>59</v>
      </c>
      <c r="D334" s="130">
        <v>219.8</v>
      </c>
      <c r="E334" s="135"/>
      <c r="F334" s="141">
        <v>70</v>
      </c>
      <c r="G334" s="135">
        <v>16</v>
      </c>
      <c r="H334" s="135">
        <v>4</v>
      </c>
      <c r="I334" s="135">
        <v>11</v>
      </c>
      <c r="J334" s="157">
        <v>176</v>
      </c>
      <c r="K334" s="135" t="s">
        <v>86</v>
      </c>
      <c r="L334" s="154" t="s">
        <v>87</v>
      </c>
      <c r="M334" s="154"/>
      <c r="N334" s="249"/>
      <c r="O334" s="188"/>
    </row>
    <row r="335" spans="1:15" x14ac:dyDescent="0.25">
      <c r="A335" s="118">
        <v>189</v>
      </c>
      <c r="B335" s="130">
        <v>282</v>
      </c>
      <c r="C335" s="134" t="s">
        <v>59</v>
      </c>
      <c r="D335" s="130">
        <v>219.8</v>
      </c>
      <c r="E335" s="135"/>
      <c r="F335" s="141">
        <v>70</v>
      </c>
      <c r="G335" s="135">
        <v>16</v>
      </c>
      <c r="H335" s="135">
        <v>4</v>
      </c>
      <c r="I335" s="135">
        <v>11</v>
      </c>
      <c r="J335" s="157">
        <v>176</v>
      </c>
      <c r="K335" s="137" t="s">
        <v>91</v>
      </c>
      <c r="L335" s="142" t="s">
        <v>92</v>
      </c>
      <c r="M335" s="154"/>
      <c r="N335" s="249"/>
      <c r="O335" s="188"/>
    </row>
    <row r="336" spans="1:15" x14ac:dyDescent="0.25">
      <c r="A336" s="118">
        <v>190</v>
      </c>
      <c r="B336" s="130">
        <v>284</v>
      </c>
      <c r="C336" s="134" t="s">
        <v>58</v>
      </c>
      <c r="D336" s="130">
        <v>157</v>
      </c>
      <c r="E336" s="135"/>
      <c r="F336" s="141">
        <v>50</v>
      </c>
      <c r="G336" s="135">
        <v>13</v>
      </c>
      <c r="H336" s="135">
        <v>3</v>
      </c>
      <c r="I336" s="135">
        <v>10</v>
      </c>
      <c r="J336" s="157">
        <v>130</v>
      </c>
      <c r="K336" s="135" t="s">
        <v>86</v>
      </c>
      <c r="L336" s="154" t="s">
        <v>87</v>
      </c>
      <c r="M336" s="154"/>
      <c r="N336" s="249"/>
      <c r="O336" s="188"/>
    </row>
    <row r="337" spans="1:15" x14ac:dyDescent="0.25">
      <c r="A337" s="118">
        <v>190</v>
      </c>
      <c r="B337" s="130">
        <v>284</v>
      </c>
      <c r="C337" s="134" t="s">
        <v>58</v>
      </c>
      <c r="D337" s="130">
        <v>157</v>
      </c>
      <c r="E337" s="135"/>
      <c r="F337" s="141">
        <v>50</v>
      </c>
      <c r="G337" s="135">
        <v>13</v>
      </c>
      <c r="H337" s="135">
        <v>3</v>
      </c>
      <c r="I337" s="135">
        <v>10</v>
      </c>
      <c r="J337" s="157">
        <v>130</v>
      </c>
      <c r="K337" s="137" t="s">
        <v>91</v>
      </c>
      <c r="L337" s="142" t="s">
        <v>92</v>
      </c>
      <c r="M337" s="154"/>
      <c r="N337" s="249"/>
      <c r="O337" s="188"/>
    </row>
    <row r="338" spans="1:15" x14ac:dyDescent="0.25">
      <c r="A338" s="118">
        <v>191</v>
      </c>
      <c r="B338" s="130">
        <v>285</v>
      </c>
      <c r="C338" s="134" t="s">
        <v>63</v>
      </c>
      <c r="D338" s="130">
        <v>213.52</v>
      </c>
      <c r="E338" s="135"/>
      <c r="F338" s="141">
        <v>68</v>
      </c>
      <c r="G338" s="135">
        <v>18</v>
      </c>
      <c r="H338" s="135">
        <v>4</v>
      </c>
      <c r="I338" s="135">
        <v>11</v>
      </c>
      <c r="J338" s="157">
        <v>198</v>
      </c>
      <c r="K338" s="137" t="s">
        <v>98</v>
      </c>
      <c r="L338" s="143" t="s">
        <v>94</v>
      </c>
      <c r="M338" s="143" t="s">
        <v>99</v>
      </c>
      <c r="N338" s="249"/>
      <c r="O338" s="188"/>
    </row>
    <row r="339" spans="1:15" x14ac:dyDescent="0.25">
      <c r="A339" s="118">
        <v>191</v>
      </c>
      <c r="B339" s="130">
        <v>285</v>
      </c>
      <c r="C339" s="134" t="s">
        <v>63</v>
      </c>
      <c r="D339" s="130">
        <v>213.52</v>
      </c>
      <c r="E339" s="135"/>
      <c r="F339" s="141">
        <v>68</v>
      </c>
      <c r="G339" s="135">
        <v>18</v>
      </c>
      <c r="H339" s="135">
        <v>4</v>
      </c>
      <c r="I339" s="135">
        <v>11</v>
      </c>
      <c r="J339" s="157">
        <v>198</v>
      </c>
      <c r="K339" s="137" t="s">
        <v>86</v>
      </c>
      <c r="L339" s="154" t="s">
        <v>87</v>
      </c>
      <c r="M339" s="154"/>
      <c r="N339" s="249"/>
      <c r="O339" s="188"/>
    </row>
    <row r="340" spans="1:15" x14ac:dyDescent="0.25">
      <c r="A340" s="118">
        <v>191</v>
      </c>
      <c r="B340" s="130">
        <v>285</v>
      </c>
      <c r="C340" s="134" t="s">
        <v>63</v>
      </c>
      <c r="D340" s="130">
        <v>213.52</v>
      </c>
      <c r="E340" s="135"/>
      <c r="F340" s="141">
        <v>68</v>
      </c>
      <c r="G340" s="135">
        <v>18</v>
      </c>
      <c r="H340" s="135">
        <v>4</v>
      </c>
      <c r="I340" s="135">
        <v>11</v>
      </c>
      <c r="J340" s="157">
        <v>198</v>
      </c>
      <c r="K340" s="137" t="s">
        <v>91</v>
      </c>
      <c r="L340" s="142" t="s">
        <v>92</v>
      </c>
      <c r="M340" s="154"/>
      <c r="N340" s="249"/>
      <c r="O340" s="188"/>
    </row>
    <row r="341" spans="1:15" x14ac:dyDescent="0.25">
      <c r="A341" s="118">
        <v>192</v>
      </c>
      <c r="B341" s="128">
        <v>286</v>
      </c>
      <c r="C341" s="109" t="s">
        <v>63</v>
      </c>
      <c r="D341" s="128">
        <v>216.66</v>
      </c>
      <c r="E341" s="110"/>
      <c r="F341" s="108">
        <v>69</v>
      </c>
      <c r="G341" s="110">
        <v>19</v>
      </c>
      <c r="H341" s="110">
        <v>9</v>
      </c>
      <c r="I341" s="110">
        <v>12</v>
      </c>
      <c r="J341" s="158">
        <v>228</v>
      </c>
      <c r="K341" s="110" t="s">
        <v>86</v>
      </c>
      <c r="L341" s="155" t="s">
        <v>87</v>
      </c>
      <c r="M341" s="155"/>
      <c r="N341" s="249"/>
      <c r="O341" s="188"/>
    </row>
    <row r="342" spans="1:15" x14ac:dyDescent="0.25">
      <c r="A342" s="118">
        <v>193</v>
      </c>
      <c r="B342" s="130">
        <v>287</v>
      </c>
      <c r="C342" s="134" t="s">
        <v>59</v>
      </c>
      <c r="D342" s="130">
        <v>266.90000000000003</v>
      </c>
      <c r="E342" s="135"/>
      <c r="F342" s="141">
        <v>85</v>
      </c>
      <c r="G342" s="135">
        <v>19</v>
      </c>
      <c r="H342" s="135">
        <v>4</v>
      </c>
      <c r="I342" s="135">
        <v>10</v>
      </c>
      <c r="J342" s="157">
        <v>190</v>
      </c>
      <c r="K342" s="135" t="s">
        <v>86</v>
      </c>
      <c r="L342" s="154" t="s">
        <v>87</v>
      </c>
      <c r="M342" s="154"/>
      <c r="N342" s="249"/>
      <c r="O342" s="188"/>
    </row>
    <row r="343" spans="1:15" x14ac:dyDescent="0.25">
      <c r="A343" s="118">
        <v>193</v>
      </c>
      <c r="B343" s="130">
        <v>287</v>
      </c>
      <c r="C343" s="134" t="s">
        <v>59</v>
      </c>
      <c r="D343" s="130">
        <v>266.90000000000003</v>
      </c>
      <c r="E343" s="135"/>
      <c r="F343" s="141">
        <v>85</v>
      </c>
      <c r="G343" s="135">
        <v>19</v>
      </c>
      <c r="H343" s="135">
        <v>4</v>
      </c>
      <c r="I343" s="135">
        <v>10</v>
      </c>
      <c r="J343" s="157">
        <v>190</v>
      </c>
      <c r="K343" s="137" t="s">
        <v>91</v>
      </c>
      <c r="L343" s="142" t="s">
        <v>92</v>
      </c>
      <c r="M343" s="154"/>
      <c r="N343" s="249"/>
      <c r="O343" s="188"/>
    </row>
    <row r="344" spans="1:15" x14ac:dyDescent="0.25">
      <c r="A344" s="118">
        <v>194</v>
      </c>
      <c r="B344" s="130">
        <v>288</v>
      </c>
      <c r="C344" s="134" t="s">
        <v>63</v>
      </c>
      <c r="D344" s="130">
        <v>235.5</v>
      </c>
      <c r="E344" s="135"/>
      <c r="F344" s="141">
        <v>75</v>
      </c>
      <c r="G344" s="135">
        <v>19</v>
      </c>
      <c r="H344" s="135">
        <v>7</v>
      </c>
      <c r="I344" s="135">
        <v>10</v>
      </c>
      <c r="J344" s="157">
        <v>190</v>
      </c>
      <c r="K344" s="137" t="s">
        <v>93</v>
      </c>
      <c r="L344" s="143" t="s">
        <v>94</v>
      </c>
      <c r="M344" s="146" t="s">
        <v>95</v>
      </c>
      <c r="N344" s="249"/>
      <c r="O344" s="188"/>
    </row>
    <row r="345" spans="1:15" x14ac:dyDescent="0.25">
      <c r="A345" s="118">
        <v>194</v>
      </c>
      <c r="B345" s="130">
        <v>288</v>
      </c>
      <c r="C345" s="134" t="s">
        <v>63</v>
      </c>
      <c r="D345" s="130">
        <v>235.5</v>
      </c>
      <c r="E345" s="135"/>
      <c r="F345" s="141">
        <v>75</v>
      </c>
      <c r="G345" s="135">
        <v>19</v>
      </c>
      <c r="H345" s="135">
        <v>7</v>
      </c>
      <c r="I345" s="135">
        <v>10</v>
      </c>
      <c r="J345" s="157">
        <v>190</v>
      </c>
      <c r="K345" s="135" t="s">
        <v>86</v>
      </c>
      <c r="L345" s="154" t="s">
        <v>87</v>
      </c>
      <c r="M345" s="154"/>
      <c r="N345" s="249"/>
      <c r="O345" s="188"/>
    </row>
    <row r="346" spans="1:15" ht="24" x14ac:dyDescent="0.25">
      <c r="A346" s="118">
        <v>194</v>
      </c>
      <c r="B346" s="130">
        <v>288</v>
      </c>
      <c r="C346" s="134" t="s">
        <v>63</v>
      </c>
      <c r="D346" s="130">
        <v>235.5</v>
      </c>
      <c r="E346" s="135"/>
      <c r="F346" s="141">
        <v>75</v>
      </c>
      <c r="G346" s="135">
        <v>19</v>
      </c>
      <c r="H346" s="135">
        <v>7</v>
      </c>
      <c r="I346" s="135">
        <v>10</v>
      </c>
      <c r="J346" s="157">
        <v>190</v>
      </c>
      <c r="K346" s="135" t="s">
        <v>96</v>
      </c>
      <c r="L346" s="143" t="s">
        <v>117</v>
      </c>
      <c r="M346" s="133" t="s">
        <v>97</v>
      </c>
      <c r="N346" s="249"/>
      <c r="O346" s="188"/>
    </row>
    <row r="347" spans="1:15" x14ac:dyDescent="0.25">
      <c r="A347" s="118">
        <v>195</v>
      </c>
      <c r="B347" s="128">
        <v>289</v>
      </c>
      <c r="C347" s="109" t="s">
        <v>59</v>
      </c>
      <c r="D347" s="128">
        <v>204.1</v>
      </c>
      <c r="E347" s="110"/>
      <c r="F347" s="108">
        <v>65</v>
      </c>
      <c r="G347" s="110">
        <v>18</v>
      </c>
      <c r="H347" s="110">
        <v>6</v>
      </c>
      <c r="I347" s="110">
        <v>10</v>
      </c>
      <c r="J347" s="158">
        <v>180</v>
      </c>
      <c r="K347" s="110" t="s">
        <v>86</v>
      </c>
      <c r="L347" s="155" t="s">
        <v>87</v>
      </c>
      <c r="M347" s="155"/>
      <c r="N347" s="249"/>
      <c r="O347" s="188"/>
    </row>
    <row r="348" spans="1:15" x14ac:dyDescent="0.25">
      <c r="A348" s="118">
        <v>196</v>
      </c>
      <c r="B348" s="130">
        <v>290</v>
      </c>
      <c r="C348" s="134" t="s">
        <v>59</v>
      </c>
      <c r="D348" s="130">
        <v>251.20000000000002</v>
      </c>
      <c r="E348" s="135"/>
      <c r="F348" s="141">
        <v>80</v>
      </c>
      <c r="G348" s="135">
        <v>19</v>
      </c>
      <c r="H348" s="135">
        <v>4</v>
      </c>
      <c r="I348" s="135">
        <v>10</v>
      </c>
      <c r="J348" s="157">
        <v>190</v>
      </c>
      <c r="K348" s="135" t="s">
        <v>86</v>
      </c>
      <c r="L348" s="154" t="s">
        <v>87</v>
      </c>
      <c r="M348" s="154"/>
      <c r="N348" s="249"/>
      <c r="O348" s="188"/>
    </row>
    <row r="349" spans="1:15" x14ac:dyDescent="0.25">
      <c r="A349" s="118">
        <v>196</v>
      </c>
      <c r="B349" s="130">
        <v>290</v>
      </c>
      <c r="C349" s="134" t="s">
        <v>59</v>
      </c>
      <c r="D349" s="130">
        <v>251.20000000000002</v>
      </c>
      <c r="E349" s="135"/>
      <c r="F349" s="141">
        <v>80</v>
      </c>
      <c r="G349" s="135">
        <v>19</v>
      </c>
      <c r="H349" s="135">
        <v>4</v>
      </c>
      <c r="I349" s="135">
        <v>10</v>
      </c>
      <c r="J349" s="157">
        <v>190</v>
      </c>
      <c r="K349" s="137" t="s">
        <v>91</v>
      </c>
      <c r="L349" s="142" t="s">
        <v>92</v>
      </c>
      <c r="M349" s="154"/>
      <c r="N349" s="249"/>
      <c r="O349" s="188"/>
    </row>
    <row r="350" spans="1:15" x14ac:dyDescent="0.25">
      <c r="A350" s="118">
        <v>197</v>
      </c>
      <c r="B350" s="128">
        <v>292</v>
      </c>
      <c r="C350" s="109" t="s">
        <v>59</v>
      </c>
      <c r="D350" s="128">
        <v>213.52</v>
      </c>
      <c r="E350" s="110"/>
      <c r="F350" s="108">
        <v>68</v>
      </c>
      <c r="G350" s="110">
        <v>18</v>
      </c>
      <c r="H350" s="110">
        <v>7</v>
      </c>
      <c r="I350" s="110">
        <v>11</v>
      </c>
      <c r="J350" s="158">
        <v>198</v>
      </c>
      <c r="K350" s="110" t="s">
        <v>86</v>
      </c>
      <c r="L350" s="155" t="s">
        <v>87</v>
      </c>
      <c r="M350" s="155"/>
      <c r="N350" s="249"/>
      <c r="O350" s="188"/>
    </row>
    <row r="351" spans="1:15" x14ac:dyDescent="0.25">
      <c r="A351" s="118">
        <v>198</v>
      </c>
      <c r="B351" s="128">
        <v>293</v>
      </c>
      <c r="C351" s="109" t="s">
        <v>59</v>
      </c>
      <c r="D351" s="128">
        <v>270.04000000000002</v>
      </c>
      <c r="E351" s="110"/>
      <c r="F351" s="108">
        <v>86</v>
      </c>
      <c r="G351" s="110">
        <v>19</v>
      </c>
      <c r="H351" s="110">
        <v>6</v>
      </c>
      <c r="I351" s="110">
        <v>12</v>
      </c>
      <c r="J351" s="158">
        <v>228</v>
      </c>
      <c r="K351" s="110" t="s">
        <v>86</v>
      </c>
      <c r="L351" s="155" t="s">
        <v>87</v>
      </c>
      <c r="M351" s="155"/>
      <c r="N351" s="249"/>
      <c r="O351" s="188"/>
    </row>
    <row r="352" spans="1:15" x14ac:dyDescent="0.25">
      <c r="A352" s="118">
        <v>199</v>
      </c>
      <c r="B352" s="128">
        <v>295</v>
      </c>
      <c r="C352" s="109" t="s">
        <v>59</v>
      </c>
      <c r="D352" s="128">
        <v>257.48</v>
      </c>
      <c r="E352" s="110"/>
      <c r="F352" s="108">
        <v>82</v>
      </c>
      <c r="G352" s="110">
        <v>20</v>
      </c>
      <c r="H352" s="110">
        <v>6</v>
      </c>
      <c r="I352" s="110">
        <v>12</v>
      </c>
      <c r="J352" s="158">
        <v>240</v>
      </c>
      <c r="K352" s="110" t="s">
        <v>86</v>
      </c>
      <c r="L352" s="155" t="s">
        <v>87</v>
      </c>
      <c r="M352" s="155"/>
      <c r="N352" s="249"/>
      <c r="O352" s="188"/>
    </row>
    <row r="353" spans="1:15" x14ac:dyDescent="0.25">
      <c r="A353" s="118">
        <v>200</v>
      </c>
      <c r="B353" s="128">
        <v>296</v>
      </c>
      <c r="C353" s="109" t="s">
        <v>63</v>
      </c>
      <c r="D353" s="128">
        <v>226.08</v>
      </c>
      <c r="E353" s="110"/>
      <c r="F353" s="108">
        <v>72</v>
      </c>
      <c r="G353" s="110">
        <v>21</v>
      </c>
      <c r="H353" s="110">
        <v>7</v>
      </c>
      <c r="I353" s="110">
        <v>14</v>
      </c>
      <c r="J353" s="158">
        <v>294</v>
      </c>
      <c r="K353" s="110" t="s">
        <v>86</v>
      </c>
      <c r="L353" s="155" t="s">
        <v>87</v>
      </c>
      <c r="M353" s="155"/>
      <c r="N353" s="249"/>
      <c r="O353" s="188"/>
    </row>
    <row r="354" spans="1:15" x14ac:dyDescent="0.25">
      <c r="A354" s="118">
        <v>201</v>
      </c>
      <c r="B354" s="130">
        <v>297</v>
      </c>
      <c r="C354" s="134" t="s">
        <v>63</v>
      </c>
      <c r="D354" s="130">
        <v>219.8</v>
      </c>
      <c r="E354" s="135"/>
      <c r="F354" s="141">
        <v>70</v>
      </c>
      <c r="G354" s="135">
        <v>20</v>
      </c>
      <c r="H354" s="135">
        <v>4</v>
      </c>
      <c r="I354" s="135">
        <v>13</v>
      </c>
      <c r="J354" s="157">
        <v>260</v>
      </c>
      <c r="K354" s="135" t="s">
        <v>86</v>
      </c>
      <c r="L354" s="154" t="s">
        <v>87</v>
      </c>
      <c r="M354" s="154"/>
      <c r="N354" s="249"/>
      <c r="O354" s="188"/>
    </row>
    <row r="355" spans="1:15" x14ac:dyDescent="0.25">
      <c r="A355" s="118">
        <v>201</v>
      </c>
      <c r="B355" s="130">
        <v>297</v>
      </c>
      <c r="C355" s="134" t="s">
        <v>63</v>
      </c>
      <c r="D355" s="130">
        <v>219.8</v>
      </c>
      <c r="E355" s="135"/>
      <c r="F355" s="141">
        <v>70</v>
      </c>
      <c r="G355" s="135">
        <v>20</v>
      </c>
      <c r="H355" s="135">
        <v>4</v>
      </c>
      <c r="I355" s="135">
        <v>13</v>
      </c>
      <c r="J355" s="157">
        <v>260</v>
      </c>
      <c r="K355" s="137" t="s">
        <v>91</v>
      </c>
      <c r="L355" s="142" t="s">
        <v>92</v>
      </c>
      <c r="M355" s="154"/>
      <c r="N355" s="249"/>
      <c r="O355" s="188"/>
    </row>
    <row r="356" spans="1:15" x14ac:dyDescent="0.25">
      <c r="A356" s="118">
        <v>202</v>
      </c>
      <c r="B356" s="130">
        <v>298</v>
      </c>
      <c r="C356" s="134" t="s">
        <v>63</v>
      </c>
      <c r="D356" s="130">
        <v>260.62</v>
      </c>
      <c r="E356" s="135"/>
      <c r="F356" s="141">
        <v>83</v>
      </c>
      <c r="G356" s="135">
        <v>21</v>
      </c>
      <c r="H356" s="135">
        <v>4</v>
      </c>
      <c r="I356" s="135">
        <v>14</v>
      </c>
      <c r="J356" s="157">
        <v>294</v>
      </c>
      <c r="K356" s="135" t="s">
        <v>86</v>
      </c>
      <c r="L356" s="154" t="s">
        <v>87</v>
      </c>
      <c r="M356" s="154"/>
      <c r="N356" s="249"/>
      <c r="O356" s="188"/>
    </row>
    <row r="357" spans="1:15" x14ac:dyDescent="0.25">
      <c r="A357" s="118">
        <v>202</v>
      </c>
      <c r="B357" s="130">
        <v>298</v>
      </c>
      <c r="C357" s="134" t="s">
        <v>63</v>
      </c>
      <c r="D357" s="130">
        <v>260.62</v>
      </c>
      <c r="E357" s="135"/>
      <c r="F357" s="141">
        <v>83</v>
      </c>
      <c r="G357" s="135">
        <v>21</v>
      </c>
      <c r="H357" s="135">
        <v>4</v>
      </c>
      <c r="I357" s="135">
        <v>14</v>
      </c>
      <c r="J357" s="157">
        <v>294</v>
      </c>
      <c r="K357" s="137" t="s">
        <v>91</v>
      </c>
      <c r="L357" s="142" t="s">
        <v>92</v>
      </c>
      <c r="M357" s="154"/>
      <c r="N357" s="249"/>
      <c r="O357" s="188"/>
    </row>
    <row r="358" spans="1:15" x14ac:dyDescent="0.25">
      <c r="A358" s="118">
        <v>203</v>
      </c>
      <c r="B358" s="130">
        <v>299</v>
      </c>
      <c r="C358" s="134" t="s">
        <v>59</v>
      </c>
      <c r="D358" s="130">
        <v>191.54000000000002</v>
      </c>
      <c r="E358" s="135"/>
      <c r="F358" s="141">
        <v>61</v>
      </c>
      <c r="G358" s="135">
        <v>15</v>
      </c>
      <c r="H358" s="135">
        <v>4</v>
      </c>
      <c r="I358" s="135">
        <v>9</v>
      </c>
      <c r="J358" s="157">
        <v>135</v>
      </c>
      <c r="K358" s="135" t="s">
        <v>86</v>
      </c>
      <c r="L358" s="154" t="s">
        <v>87</v>
      </c>
      <c r="M358" s="154"/>
      <c r="N358" s="249"/>
      <c r="O358" s="188"/>
    </row>
    <row r="359" spans="1:15" x14ac:dyDescent="0.25">
      <c r="A359" s="118">
        <v>203</v>
      </c>
      <c r="B359" s="130">
        <v>299</v>
      </c>
      <c r="C359" s="134" t="s">
        <v>59</v>
      </c>
      <c r="D359" s="130">
        <v>191.54000000000002</v>
      </c>
      <c r="E359" s="135"/>
      <c r="F359" s="141">
        <v>61</v>
      </c>
      <c r="G359" s="135">
        <v>15</v>
      </c>
      <c r="H359" s="135">
        <v>4</v>
      </c>
      <c r="I359" s="135">
        <v>9</v>
      </c>
      <c r="J359" s="157">
        <v>135</v>
      </c>
      <c r="K359" s="137" t="s">
        <v>91</v>
      </c>
      <c r="L359" s="142" t="s">
        <v>92</v>
      </c>
      <c r="M359" s="154"/>
      <c r="N359" s="249"/>
      <c r="O359" s="188"/>
    </row>
    <row r="360" spans="1:15" x14ac:dyDescent="0.25">
      <c r="A360" s="118">
        <v>204</v>
      </c>
      <c r="B360" s="130">
        <v>301</v>
      </c>
      <c r="C360" s="134" t="s">
        <v>63</v>
      </c>
      <c r="D360" s="130">
        <v>200.96</v>
      </c>
      <c r="E360" s="135"/>
      <c r="F360" s="141">
        <v>64</v>
      </c>
      <c r="G360" s="135">
        <v>19</v>
      </c>
      <c r="H360" s="135">
        <v>5</v>
      </c>
      <c r="I360" s="135">
        <v>10</v>
      </c>
      <c r="J360" s="157">
        <v>190</v>
      </c>
      <c r="K360" s="137" t="s">
        <v>93</v>
      </c>
      <c r="L360" s="143" t="s">
        <v>94</v>
      </c>
      <c r="M360" s="146" t="s">
        <v>95</v>
      </c>
      <c r="N360" s="249"/>
      <c r="O360" s="188"/>
    </row>
    <row r="361" spans="1:15" x14ac:dyDescent="0.25">
      <c r="A361" s="118">
        <v>204</v>
      </c>
      <c r="B361" s="130">
        <v>301</v>
      </c>
      <c r="C361" s="134" t="s">
        <v>63</v>
      </c>
      <c r="D361" s="130">
        <v>200.96</v>
      </c>
      <c r="E361" s="135"/>
      <c r="F361" s="141">
        <v>64</v>
      </c>
      <c r="G361" s="135">
        <v>19</v>
      </c>
      <c r="H361" s="135">
        <v>5</v>
      </c>
      <c r="I361" s="135">
        <v>10</v>
      </c>
      <c r="J361" s="157">
        <v>190</v>
      </c>
      <c r="K361" s="135" t="s">
        <v>86</v>
      </c>
      <c r="L361" s="154" t="s">
        <v>87</v>
      </c>
      <c r="M361" s="154"/>
      <c r="N361" s="249"/>
      <c r="O361" s="188"/>
    </row>
    <row r="362" spans="1:15" x14ac:dyDescent="0.25">
      <c r="A362" s="118">
        <v>205</v>
      </c>
      <c r="B362" s="130">
        <v>302</v>
      </c>
      <c r="C362" s="134" t="s">
        <v>63</v>
      </c>
      <c r="D362" s="130">
        <v>191.54000000000002</v>
      </c>
      <c r="E362" s="135"/>
      <c r="F362" s="141">
        <v>61</v>
      </c>
      <c r="G362" s="135">
        <v>19</v>
      </c>
      <c r="H362" s="135">
        <v>4</v>
      </c>
      <c r="I362" s="135">
        <v>8</v>
      </c>
      <c r="J362" s="157">
        <v>152</v>
      </c>
      <c r="K362" s="137" t="s">
        <v>93</v>
      </c>
      <c r="L362" s="143" t="s">
        <v>94</v>
      </c>
      <c r="M362" s="146" t="s">
        <v>95</v>
      </c>
      <c r="N362" s="249"/>
      <c r="O362" s="188"/>
    </row>
    <row r="363" spans="1:15" x14ac:dyDescent="0.25">
      <c r="A363" s="118">
        <v>205</v>
      </c>
      <c r="B363" s="130">
        <v>302</v>
      </c>
      <c r="C363" s="134" t="s">
        <v>63</v>
      </c>
      <c r="D363" s="130">
        <v>191.54000000000002</v>
      </c>
      <c r="E363" s="135"/>
      <c r="F363" s="141">
        <v>61</v>
      </c>
      <c r="G363" s="135">
        <v>19</v>
      </c>
      <c r="H363" s="135">
        <v>4</v>
      </c>
      <c r="I363" s="135">
        <v>8</v>
      </c>
      <c r="J363" s="157">
        <v>152</v>
      </c>
      <c r="K363" s="135" t="s">
        <v>86</v>
      </c>
      <c r="L363" s="154" t="s">
        <v>87</v>
      </c>
      <c r="M363" s="154"/>
      <c r="N363" s="249"/>
      <c r="O363" s="188"/>
    </row>
    <row r="364" spans="1:15" x14ac:dyDescent="0.25">
      <c r="A364" s="118">
        <v>206</v>
      </c>
      <c r="B364" s="130">
        <v>303</v>
      </c>
      <c r="C364" s="134" t="s">
        <v>63</v>
      </c>
      <c r="D364" s="130">
        <v>207.24</v>
      </c>
      <c r="E364" s="135"/>
      <c r="F364" s="141">
        <v>66</v>
      </c>
      <c r="G364" s="135">
        <v>18</v>
      </c>
      <c r="H364" s="135">
        <v>4</v>
      </c>
      <c r="I364" s="135">
        <v>8</v>
      </c>
      <c r="J364" s="157">
        <v>144</v>
      </c>
      <c r="K364" s="137" t="s">
        <v>98</v>
      </c>
      <c r="L364" s="143" t="s">
        <v>94</v>
      </c>
      <c r="M364" s="143" t="s">
        <v>99</v>
      </c>
      <c r="N364" s="249"/>
      <c r="O364" s="188"/>
    </row>
    <row r="365" spans="1:15" x14ac:dyDescent="0.25">
      <c r="A365" s="118">
        <v>206</v>
      </c>
      <c r="B365" s="130">
        <v>303</v>
      </c>
      <c r="C365" s="134" t="s">
        <v>63</v>
      </c>
      <c r="D365" s="130">
        <v>207.24</v>
      </c>
      <c r="E365" s="135"/>
      <c r="F365" s="141">
        <v>66</v>
      </c>
      <c r="G365" s="135">
        <v>18</v>
      </c>
      <c r="H365" s="135">
        <v>4</v>
      </c>
      <c r="I365" s="135">
        <v>8</v>
      </c>
      <c r="J365" s="157">
        <v>144</v>
      </c>
      <c r="K365" s="135" t="s">
        <v>86</v>
      </c>
      <c r="L365" s="154" t="s">
        <v>87</v>
      </c>
      <c r="M365" s="154"/>
      <c r="N365" s="249"/>
      <c r="O365" s="188"/>
    </row>
    <row r="366" spans="1:15" x14ac:dyDescent="0.25">
      <c r="A366" s="136">
        <v>207</v>
      </c>
      <c r="B366" s="128">
        <v>304</v>
      </c>
      <c r="C366" s="109" t="s">
        <v>63</v>
      </c>
      <c r="D366" s="128">
        <v>219.8</v>
      </c>
      <c r="E366" s="110"/>
      <c r="F366" s="108">
        <v>70</v>
      </c>
      <c r="G366" s="110">
        <v>19</v>
      </c>
      <c r="H366" s="110">
        <v>3</v>
      </c>
      <c r="I366" s="110">
        <v>12</v>
      </c>
      <c r="J366" s="158">
        <v>228</v>
      </c>
      <c r="K366" s="110" t="s">
        <v>86</v>
      </c>
      <c r="L366" s="155" t="s">
        <v>87</v>
      </c>
      <c r="M366" s="155"/>
      <c r="N366" s="249"/>
      <c r="O366" s="188"/>
    </row>
    <row r="367" spans="1:15" x14ac:dyDescent="0.25">
      <c r="A367" s="118">
        <v>208</v>
      </c>
      <c r="B367" s="130">
        <v>311</v>
      </c>
      <c r="C367" s="134" t="s">
        <v>63</v>
      </c>
      <c r="D367" s="130">
        <v>210.38</v>
      </c>
      <c r="E367" s="135"/>
      <c r="F367" s="141">
        <v>67</v>
      </c>
      <c r="G367" s="135">
        <v>19</v>
      </c>
      <c r="H367" s="135">
        <v>4</v>
      </c>
      <c r="I367" s="135">
        <v>8</v>
      </c>
      <c r="J367" s="157">
        <v>152</v>
      </c>
      <c r="K367" s="137" t="s">
        <v>93</v>
      </c>
      <c r="L367" s="143" t="s">
        <v>94</v>
      </c>
      <c r="M367" s="146" t="s">
        <v>95</v>
      </c>
      <c r="N367" s="249"/>
      <c r="O367" s="188"/>
    </row>
    <row r="368" spans="1:15" x14ac:dyDescent="0.25">
      <c r="A368" s="118">
        <v>208</v>
      </c>
      <c r="B368" s="130">
        <v>311</v>
      </c>
      <c r="C368" s="134" t="s">
        <v>63</v>
      </c>
      <c r="D368" s="130">
        <v>210.38</v>
      </c>
      <c r="E368" s="135"/>
      <c r="F368" s="141">
        <v>67</v>
      </c>
      <c r="G368" s="135">
        <v>19</v>
      </c>
      <c r="H368" s="135">
        <v>4</v>
      </c>
      <c r="I368" s="135">
        <v>8</v>
      </c>
      <c r="J368" s="157">
        <v>152</v>
      </c>
      <c r="K368" s="135" t="s">
        <v>86</v>
      </c>
      <c r="L368" s="154" t="s">
        <v>87</v>
      </c>
      <c r="M368" s="154"/>
      <c r="N368" s="249"/>
      <c r="O368" s="188"/>
    </row>
    <row r="369" spans="1:15" x14ac:dyDescent="0.25">
      <c r="A369" s="118">
        <v>208</v>
      </c>
      <c r="B369" s="130">
        <v>311</v>
      </c>
      <c r="C369" s="134" t="s">
        <v>63</v>
      </c>
      <c r="D369" s="130">
        <v>210.38</v>
      </c>
      <c r="E369" s="135"/>
      <c r="F369" s="141">
        <v>67</v>
      </c>
      <c r="G369" s="135">
        <v>19</v>
      </c>
      <c r="H369" s="135">
        <v>4</v>
      </c>
      <c r="I369" s="135">
        <v>8</v>
      </c>
      <c r="J369" s="157">
        <v>152</v>
      </c>
      <c r="K369" s="137" t="s">
        <v>91</v>
      </c>
      <c r="L369" s="142" t="s">
        <v>92</v>
      </c>
      <c r="M369" s="154"/>
      <c r="N369" s="249"/>
      <c r="O369" s="188"/>
    </row>
    <row r="370" spans="1:15" x14ac:dyDescent="0.25">
      <c r="A370" s="118">
        <v>209</v>
      </c>
      <c r="B370" s="130">
        <v>312</v>
      </c>
      <c r="C370" s="134" t="s">
        <v>63</v>
      </c>
      <c r="D370" s="130">
        <v>244.92000000000002</v>
      </c>
      <c r="E370" s="135"/>
      <c r="F370" s="141">
        <v>78</v>
      </c>
      <c r="G370" s="135">
        <v>20</v>
      </c>
      <c r="H370" s="135">
        <v>9</v>
      </c>
      <c r="I370" s="135">
        <v>11</v>
      </c>
      <c r="J370" s="157">
        <v>220</v>
      </c>
      <c r="K370" s="137" t="s">
        <v>93</v>
      </c>
      <c r="L370" s="143" t="s">
        <v>94</v>
      </c>
      <c r="M370" s="146" t="s">
        <v>95</v>
      </c>
      <c r="N370" s="249"/>
      <c r="O370" s="188"/>
    </row>
    <row r="371" spans="1:15" x14ac:dyDescent="0.25">
      <c r="A371" s="118">
        <v>209</v>
      </c>
      <c r="B371" s="130">
        <v>312</v>
      </c>
      <c r="C371" s="134" t="s">
        <v>63</v>
      </c>
      <c r="D371" s="130">
        <v>244.92000000000002</v>
      </c>
      <c r="E371" s="135"/>
      <c r="F371" s="141">
        <v>78</v>
      </c>
      <c r="G371" s="135">
        <v>20</v>
      </c>
      <c r="H371" s="135">
        <v>9</v>
      </c>
      <c r="I371" s="135">
        <v>11</v>
      </c>
      <c r="J371" s="157">
        <v>220</v>
      </c>
      <c r="K371" s="135" t="s">
        <v>86</v>
      </c>
      <c r="L371" s="154" t="s">
        <v>87</v>
      </c>
      <c r="M371" s="154"/>
      <c r="N371" s="249"/>
      <c r="O371" s="188"/>
    </row>
    <row r="372" spans="1:15" x14ac:dyDescent="0.25">
      <c r="A372" s="118">
        <v>210</v>
      </c>
      <c r="B372" s="130">
        <v>313</v>
      </c>
      <c r="C372" s="134" t="s">
        <v>58</v>
      </c>
      <c r="D372" s="130">
        <v>248.06</v>
      </c>
      <c r="E372" s="135"/>
      <c r="F372" s="141">
        <v>79</v>
      </c>
      <c r="G372" s="135">
        <v>17</v>
      </c>
      <c r="H372" s="135">
        <v>4</v>
      </c>
      <c r="I372" s="135">
        <v>12</v>
      </c>
      <c r="J372" s="157">
        <v>204</v>
      </c>
      <c r="K372" s="135" t="s">
        <v>86</v>
      </c>
      <c r="L372" s="154" t="s">
        <v>87</v>
      </c>
      <c r="M372" s="154"/>
      <c r="N372" s="249"/>
      <c r="O372" s="188"/>
    </row>
    <row r="373" spans="1:15" x14ac:dyDescent="0.25">
      <c r="A373" s="118">
        <v>210</v>
      </c>
      <c r="B373" s="130">
        <v>313</v>
      </c>
      <c r="C373" s="134" t="s">
        <v>58</v>
      </c>
      <c r="D373" s="130">
        <v>248.06</v>
      </c>
      <c r="E373" s="135"/>
      <c r="F373" s="141">
        <v>79</v>
      </c>
      <c r="G373" s="135">
        <v>17</v>
      </c>
      <c r="H373" s="135">
        <v>4</v>
      </c>
      <c r="I373" s="135">
        <v>12</v>
      </c>
      <c r="J373" s="157">
        <v>204</v>
      </c>
      <c r="K373" s="135" t="s">
        <v>100</v>
      </c>
      <c r="L373" s="143" t="s">
        <v>101</v>
      </c>
      <c r="M373" s="154" t="s">
        <v>115</v>
      </c>
      <c r="N373" s="249"/>
      <c r="O373" s="188"/>
    </row>
    <row r="374" spans="1:15" x14ac:dyDescent="0.25">
      <c r="A374" s="118">
        <v>210</v>
      </c>
      <c r="B374" s="130">
        <v>313</v>
      </c>
      <c r="C374" s="134" t="s">
        <v>58</v>
      </c>
      <c r="D374" s="130">
        <v>248.06</v>
      </c>
      <c r="E374" s="135"/>
      <c r="F374" s="141">
        <v>79</v>
      </c>
      <c r="G374" s="135">
        <v>17</v>
      </c>
      <c r="H374" s="135">
        <v>4</v>
      </c>
      <c r="I374" s="135">
        <v>12</v>
      </c>
      <c r="J374" s="157">
        <v>204</v>
      </c>
      <c r="K374" s="137" t="s">
        <v>91</v>
      </c>
      <c r="L374" s="142" t="s">
        <v>92</v>
      </c>
      <c r="M374" s="154"/>
      <c r="N374" s="249"/>
      <c r="O374" s="188"/>
    </row>
    <row r="375" spans="1:15" x14ac:dyDescent="0.25">
      <c r="A375" s="118">
        <v>211</v>
      </c>
      <c r="B375" s="130">
        <v>314</v>
      </c>
      <c r="C375" s="134" t="s">
        <v>59</v>
      </c>
      <c r="D375" s="130">
        <v>207.24</v>
      </c>
      <c r="E375" s="135"/>
      <c r="F375" s="141">
        <v>66</v>
      </c>
      <c r="G375" s="135">
        <v>17</v>
      </c>
      <c r="H375" s="135">
        <v>6</v>
      </c>
      <c r="I375" s="135">
        <v>11</v>
      </c>
      <c r="J375" s="157">
        <v>187</v>
      </c>
      <c r="K375" s="135" t="s">
        <v>86</v>
      </c>
      <c r="L375" s="154" t="s">
        <v>87</v>
      </c>
      <c r="M375" s="154"/>
      <c r="N375" s="249"/>
      <c r="O375" s="188"/>
    </row>
    <row r="376" spans="1:15" x14ac:dyDescent="0.25">
      <c r="A376" s="118">
        <v>211</v>
      </c>
      <c r="B376" s="130">
        <v>314</v>
      </c>
      <c r="C376" s="134" t="s">
        <v>59</v>
      </c>
      <c r="D376" s="130">
        <v>207.24</v>
      </c>
      <c r="E376" s="135"/>
      <c r="F376" s="141">
        <v>66</v>
      </c>
      <c r="G376" s="135">
        <v>17</v>
      </c>
      <c r="H376" s="135">
        <v>6</v>
      </c>
      <c r="I376" s="135">
        <v>11</v>
      </c>
      <c r="J376" s="157">
        <v>187</v>
      </c>
      <c r="K376" s="135" t="s">
        <v>88</v>
      </c>
      <c r="L376" s="143" t="s">
        <v>89</v>
      </c>
      <c r="M376" s="133" t="s">
        <v>113</v>
      </c>
      <c r="N376" s="249"/>
      <c r="O376" s="188"/>
    </row>
    <row r="377" spans="1:15" x14ac:dyDescent="0.25">
      <c r="A377" s="118">
        <v>212</v>
      </c>
      <c r="B377" s="130">
        <v>315</v>
      </c>
      <c r="C377" s="134" t="s">
        <v>59</v>
      </c>
      <c r="D377" s="130">
        <v>226.08</v>
      </c>
      <c r="E377" s="135"/>
      <c r="F377" s="141">
        <v>72</v>
      </c>
      <c r="G377" s="135">
        <v>17</v>
      </c>
      <c r="H377" s="135">
        <v>6</v>
      </c>
      <c r="I377" s="135">
        <v>11</v>
      </c>
      <c r="J377" s="157">
        <v>187</v>
      </c>
      <c r="K377" s="135" t="s">
        <v>86</v>
      </c>
      <c r="L377" s="154" t="s">
        <v>87</v>
      </c>
      <c r="M377" s="154"/>
      <c r="N377" s="249"/>
      <c r="O377" s="188"/>
    </row>
    <row r="378" spans="1:15" x14ac:dyDescent="0.25">
      <c r="A378" s="118">
        <v>212</v>
      </c>
      <c r="B378" s="130">
        <v>315</v>
      </c>
      <c r="C378" s="134" t="s">
        <v>59</v>
      </c>
      <c r="D378" s="130">
        <v>226.08</v>
      </c>
      <c r="E378" s="135"/>
      <c r="F378" s="141">
        <v>72</v>
      </c>
      <c r="G378" s="135">
        <v>17</v>
      </c>
      <c r="H378" s="135">
        <v>6</v>
      </c>
      <c r="I378" s="135">
        <v>11</v>
      </c>
      <c r="J378" s="157">
        <v>187</v>
      </c>
      <c r="K378" s="135" t="s">
        <v>88</v>
      </c>
      <c r="L378" s="143" t="s">
        <v>89</v>
      </c>
      <c r="M378" s="133" t="s">
        <v>113</v>
      </c>
      <c r="N378" s="249"/>
      <c r="O378" s="188"/>
    </row>
    <row r="379" spans="1:15" x14ac:dyDescent="0.25">
      <c r="A379" s="118">
        <v>213</v>
      </c>
      <c r="B379" s="130">
        <v>316</v>
      </c>
      <c r="C379" s="134" t="s">
        <v>59</v>
      </c>
      <c r="D379" s="130">
        <v>210.38</v>
      </c>
      <c r="E379" s="135"/>
      <c r="F379" s="141">
        <v>67</v>
      </c>
      <c r="G379" s="135">
        <v>16</v>
      </c>
      <c r="H379" s="135">
        <v>6</v>
      </c>
      <c r="I379" s="135">
        <v>10</v>
      </c>
      <c r="J379" s="157">
        <v>160</v>
      </c>
      <c r="K379" s="135" t="s">
        <v>86</v>
      </c>
      <c r="L379" s="154" t="s">
        <v>87</v>
      </c>
      <c r="M379" s="154"/>
      <c r="N379" s="249"/>
      <c r="O379" s="188"/>
    </row>
    <row r="380" spans="1:15" x14ac:dyDescent="0.25">
      <c r="A380" s="118">
        <v>213</v>
      </c>
      <c r="B380" s="130">
        <v>316</v>
      </c>
      <c r="C380" s="134" t="s">
        <v>59</v>
      </c>
      <c r="D380" s="130">
        <v>210.38</v>
      </c>
      <c r="E380" s="135"/>
      <c r="F380" s="141">
        <v>67</v>
      </c>
      <c r="G380" s="135">
        <v>16</v>
      </c>
      <c r="H380" s="135">
        <v>6</v>
      </c>
      <c r="I380" s="135">
        <v>10</v>
      </c>
      <c r="J380" s="157">
        <v>160</v>
      </c>
      <c r="K380" s="135" t="s">
        <v>88</v>
      </c>
      <c r="L380" s="143" t="s">
        <v>89</v>
      </c>
      <c r="M380" s="133" t="s">
        <v>113</v>
      </c>
      <c r="N380" s="249"/>
      <c r="O380" s="188"/>
    </row>
    <row r="381" spans="1:15" x14ac:dyDescent="0.25">
      <c r="A381" s="118">
        <v>214</v>
      </c>
      <c r="B381" s="130">
        <v>317</v>
      </c>
      <c r="C381" s="134" t="s">
        <v>82</v>
      </c>
      <c r="D381" s="130">
        <v>298.3</v>
      </c>
      <c r="E381" s="135"/>
      <c r="F381" s="141">
        <v>95</v>
      </c>
      <c r="G381" s="135">
        <v>15</v>
      </c>
      <c r="H381" s="135">
        <v>5</v>
      </c>
      <c r="I381" s="135">
        <v>8</v>
      </c>
      <c r="J381" s="157">
        <v>120</v>
      </c>
      <c r="K381" s="135" t="s">
        <v>86</v>
      </c>
      <c r="L381" s="154" t="s">
        <v>87</v>
      </c>
      <c r="M381" s="154"/>
      <c r="N381" s="249"/>
      <c r="O381" s="188"/>
    </row>
    <row r="382" spans="1:15" x14ac:dyDescent="0.25">
      <c r="A382" s="118">
        <v>214</v>
      </c>
      <c r="B382" s="130">
        <v>317</v>
      </c>
      <c r="C382" s="134" t="s">
        <v>82</v>
      </c>
      <c r="D382" s="130">
        <v>298.3</v>
      </c>
      <c r="E382" s="135"/>
      <c r="F382" s="141">
        <v>95</v>
      </c>
      <c r="G382" s="135">
        <v>15</v>
      </c>
      <c r="H382" s="135">
        <v>5</v>
      </c>
      <c r="I382" s="135">
        <v>8</v>
      </c>
      <c r="J382" s="157">
        <v>120</v>
      </c>
      <c r="K382" s="135" t="s">
        <v>88</v>
      </c>
      <c r="L382" s="143" t="s">
        <v>89</v>
      </c>
      <c r="M382" s="133" t="s">
        <v>113</v>
      </c>
      <c r="N382" s="249"/>
      <c r="O382" s="188"/>
    </row>
    <row r="383" spans="1:15" x14ac:dyDescent="0.25">
      <c r="A383" s="136">
        <v>215</v>
      </c>
      <c r="B383" s="128">
        <v>318</v>
      </c>
      <c r="C383" s="109" t="s">
        <v>82</v>
      </c>
      <c r="D383" s="128">
        <v>200.96</v>
      </c>
      <c r="E383" s="110"/>
      <c r="F383" s="108">
        <v>64</v>
      </c>
      <c r="G383" s="110">
        <v>16</v>
      </c>
      <c r="H383" s="110">
        <v>5</v>
      </c>
      <c r="I383" s="110">
        <v>8</v>
      </c>
      <c r="J383" s="158">
        <v>128</v>
      </c>
      <c r="K383" s="110" t="s">
        <v>86</v>
      </c>
      <c r="L383" s="155" t="s">
        <v>87</v>
      </c>
      <c r="M383" s="155"/>
      <c r="N383" s="249"/>
      <c r="O383" s="188"/>
    </row>
    <row r="384" spans="1:15" x14ac:dyDescent="0.25">
      <c r="A384" s="118">
        <v>216</v>
      </c>
      <c r="B384" s="130">
        <v>319</v>
      </c>
      <c r="C384" s="134" t="s">
        <v>63</v>
      </c>
      <c r="D384" s="130">
        <v>254.34</v>
      </c>
      <c r="E384" s="135"/>
      <c r="F384" s="141">
        <v>81</v>
      </c>
      <c r="G384" s="135">
        <v>21</v>
      </c>
      <c r="H384" s="135">
        <v>7</v>
      </c>
      <c r="I384" s="135">
        <v>13</v>
      </c>
      <c r="J384" s="157">
        <v>273</v>
      </c>
      <c r="K384" s="135" t="s">
        <v>86</v>
      </c>
      <c r="L384" s="154" t="s">
        <v>87</v>
      </c>
      <c r="M384" s="154"/>
      <c r="N384" s="249"/>
      <c r="O384" s="188"/>
    </row>
    <row r="385" spans="1:15" x14ac:dyDescent="0.25">
      <c r="A385" s="118">
        <v>216</v>
      </c>
      <c r="B385" s="130">
        <v>319</v>
      </c>
      <c r="C385" s="134" t="s">
        <v>63</v>
      </c>
      <c r="D385" s="130">
        <v>254.34</v>
      </c>
      <c r="E385" s="135"/>
      <c r="F385" s="141">
        <v>81</v>
      </c>
      <c r="G385" s="135">
        <v>21</v>
      </c>
      <c r="H385" s="135">
        <v>7</v>
      </c>
      <c r="I385" s="135">
        <v>13</v>
      </c>
      <c r="J385" s="157">
        <v>273</v>
      </c>
      <c r="K385" s="135" t="s">
        <v>88</v>
      </c>
      <c r="L385" s="143" t="s">
        <v>89</v>
      </c>
      <c r="M385" s="133" t="s">
        <v>113</v>
      </c>
      <c r="N385" s="249"/>
      <c r="O385" s="188"/>
    </row>
    <row r="386" spans="1:15" x14ac:dyDescent="0.25">
      <c r="A386" s="118">
        <v>217</v>
      </c>
      <c r="B386" s="128">
        <v>320</v>
      </c>
      <c r="C386" s="109" t="s">
        <v>63</v>
      </c>
      <c r="D386" s="128">
        <v>276.32</v>
      </c>
      <c r="E386" s="110"/>
      <c r="F386" s="108">
        <v>88</v>
      </c>
      <c r="G386" s="110">
        <v>22</v>
      </c>
      <c r="H386" s="110">
        <v>10</v>
      </c>
      <c r="I386" s="110">
        <v>14</v>
      </c>
      <c r="J386" s="158">
        <v>308</v>
      </c>
      <c r="K386" s="110" t="s">
        <v>86</v>
      </c>
      <c r="L386" s="155" t="s">
        <v>87</v>
      </c>
      <c r="M386" s="155"/>
      <c r="N386" s="249"/>
      <c r="O386" s="188"/>
    </row>
    <row r="387" spans="1:15" x14ac:dyDescent="0.25">
      <c r="A387" s="118">
        <v>218</v>
      </c>
      <c r="B387" s="130">
        <v>321</v>
      </c>
      <c r="C387" s="134" t="s">
        <v>63</v>
      </c>
      <c r="D387" s="130">
        <v>216.66</v>
      </c>
      <c r="E387" s="135"/>
      <c r="F387" s="141">
        <v>69</v>
      </c>
      <c r="G387" s="135">
        <v>20</v>
      </c>
      <c r="H387" s="135">
        <v>10</v>
      </c>
      <c r="I387" s="135">
        <v>13</v>
      </c>
      <c r="J387" s="157">
        <v>260</v>
      </c>
      <c r="K387" s="135" t="s">
        <v>86</v>
      </c>
      <c r="L387" s="154" t="s">
        <v>87</v>
      </c>
      <c r="M387" s="154"/>
      <c r="N387" s="249"/>
      <c r="O387" s="188"/>
    </row>
    <row r="388" spans="1:15" x14ac:dyDescent="0.25">
      <c r="A388" s="118">
        <v>218</v>
      </c>
      <c r="B388" s="130">
        <v>321</v>
      </c>
      <c r="C388" s="134" t="s">
        <v>63</v>
      </c>
      <c r="D388" s="130">
        <v>216.66</v>
      </c>
      <c r="E388" s="135"/>
      <c r="F388" s="141">
        <v>69</v>
      </c>
      <c r="G388" s="135">
        <v>20</v>
      </c>
      <c r="H388" s="135">
        <v>10</v>
      </c>
      <c r="I388" s="135">
        <v>13</v>
      </c>
      <c r="J388" s="157">
        <v>260</v>
      </c>
      <c r="K388" s="135" t="s">
        <v>88</v>
      </c>
      <c r="L388" s="143" t="s">
        <v>89</v>
      </c>
      <c r="M388" s="133" t="s">
        <v>113</v>
      </c>
      <c r="N388" s="249"/>
      <c r="O388" s="188"/>
    </row>
    <row r="389" spans="1:15" x14ac:dyDescent="0.25">
      <c r="A389" s="118">
        <v>219</v>
      </c>
      <c r="B389" s="130">
        <v>322</v>
      </c>
      <c r="C389" s="134" t="s">
        <v>63</v>
      </c>
      <c r="D389" s="130">
        <v>266.90000000000003</v>
      </c>
      <c r="E389" s="135"/>
      <c r="F389" s="141">
        <v>85</v>
      </c>
      <c r="G389" s="135">
        <v>20</v>
      </c>
      <c r="H389" s="135">
        <v>5</v>
      </c>
      <c r="I389" s="135">
        <v>12</v>
      </c>
      <c r="J389" s="157">
        <v>240</v>
      </c>
      <c r="K389" s="135" t="s">
        <v>86</v>
      </c>
      <c r="L389" s="154" t="s">
        <v>87</v>
      </c>
      <c r="M389" s="154"/>
      <c r="N389" s="249"/>
      <c r="O389" s="188"/>
    </row>
    <row r="390" spans="1:15" x14ac:dyDescent="0.25">
      <c r="A390" s="118">
        <v>219</v>
      </c>
      <c r="B390" s="130">
        <v>322</v>
      </c>
      <c r="C390" s="134" t="s">
        <v>63</v>
      </c>
      <c r="D390" s="130">
        <v>266.90000000000003</v>
      </c>
      <c r="E390" s="135"/>
      <c r="F390" s="141">
        <v>85</v>
      </c>
      <c r="G390" s="135">
        <v>20</v>
      </c>
      <c r="H390" s="135">
        <v>5</v>
      </c>
      <c r="I390" s="135">
        <v>12</v>
      </c>
      <c r="J390" s="157">
        <v>240</v>
      </c>
      <c r="K390" s="135" t="s">
        <v>88</v>
      </c>
      <c r="L390" s="143" t="s">
        <v>89</v>
      </c>
      <c r="M390" s="133" t="s">
        <v>113</v>
      </c>
      <c r="N390" s="249"/>
      <c r="O390" s="188"/>
    </row>
    <row r="391" spans="1:15" x14ac:dyDescent="0.25">
      <c r="A391" s="118">
        <v>220</v>
      </c>
      <c r="B391" s="130">
        <v>325</v>
      </c>
      <c r="C391" s="134" t="s">
        <v>63</v>
      </c>
      <c r="D391" s="130">
        <v>244.92000000000002</v>
      </c>
      <c r="E391" s="135"/>
      <c r="F391" s="141">
        <v>78</v>
      </c>
      <c r="G391" s="135">
        <v>18</v>
      </c>
      <c r="H391" s="135">
        <v>4</v>
      </c>
      <c r="I391" s="135">
        <v>9</v>
      </c>
      <c r="J391" s="157">
        <v>162</v>
      </c>
      <c r="K391" s="137" t="s">
        <v>93</v>
      </c>
      <c r="L391" s="143" t="s">
        <v>94</v>
      </c>
      <c r="M391" s="146" t="s">
        <v>95</v>
      </c>
      <c r="N391" s="249"/>
      <c r="O391" s="188"/>
    </row>
    <row r="392" spans="1:15" x14ac:dyDescent="0.25">
      <c r="A392" s="118">
        <v>220</v>
      </c>
      <c r="B392" s="130">
        <v>325</v>
      </c>
      <c r="C392" s="134" t="s">
        <v>63</v>
      </c>
      <c r="D392" s="130">
        <v>244.92000000000002</v>
      </c>
      <c r="E392" s="135"/>
      <c r="F392" s="141">
        <v>78</v>
      </c>
      <c r="G392" s="135">
        <v>18</v>
      </c>
      <c r="H392" s="135">
        <v>4</v>
      </c>
      <c r="I392" s="135">
        <v>9</v>
      </c>
      <c r="J392" s="157">
        <v>162</v>
      </c>
      <c r="K392" s="135" t="s">
        <v>86</v>
      </c>
      <c r="L392" s="154" t="s">
        <v>87</v>
      </c>
      <c r="M392" s="154"/>
      <c r="N392" s="249"/>
      <c r="O392" s="188"/>
    </row>
    <row r="393" spans="1:15" x14ac:dyDescent="0.25">
      <c r="A393" s="118">
        <v>220</v>
      </c>
      <c r="B393" s="130">
        <v>325</v>
      </c>
      <c r="C393" s="134" t="s">
        <v>63</v>
      </c>
      <c r="D393" s="130">
        <v>244.92000000000002</v>
      </c>
      <c r="E393" s="135"/>
      <c r="F393" s="141">
        <v>78</v>
      </c>
      <c r="G393" s="135">
        <v>18</v>
      </c>
      <c r="H393" s="135">
        <v>4</v>
      </c>
      <c r="I393" s="135">
        <v>9</v>
      </c>
      <c r="J393" s="157">
        <v>162</v>
      </c>
      <c r="K393" s="135" t="s">
        <v>88</v>
      </c>
      <c r="L393" s="143" t="s">
        <v>89</v>
      </c>
      <c r="M393" s="133" t="s">
        <v>113</v>
      </c>
      <c r="N393" s="249"/>
      <c r="O393" s="188"/>
    </row>
    <row r="394" spans="1:15" x14ac:dyDescent="0.25">
      <c r="A394" s="118">
        <v>221</v>
      </c>
      <c r="B394" s="130">
        <v>326</v>
      </c>
      <c r="C394" s="134" t="s">
        <v>59</v>
      </c>
      <c r="D394" s="130">
        <v>210.38</v>
      </c>
      <c r="E394" s="135"/>
      <c r="F394" s="141">
        <v>67</v>
      </c>
      <c r="G394" s="135">
        <v>17</v>
      </c>
      <c r="H394" s="135">
        <v>4</v>
      </c>
      <c r="I394" s="135">
        <v>12</v>
      </c>
      <c r="J394" s="157">
        <v>204</v>
      </c>
      <c r="K394" s="137" t="s">
        <v>93</v>
      </c>
      <c r="L394" s="143" t="s">
        <v>94</v>
      </c>
      <c r="M394" s="146" t="s">
        <v>95</v>
      </c>
      <c r="N394" s="249"/>
      <c r="O394" s="188"/>
    </row>
    <row r="395" spans="1:15" x14ac:dyDescent="0.25">
      <c r="A395" s="118">
        <v>221</v>
      </c>
      <c r="B395" s="130">
        <v>326</v>
      </c>
      <c r="C395" s="134" t="s">
        <v>59</v>
      </c>
      <c r="D395" s="130">
        <v>210.38</v>
      </c>
      <c r="E395" s="135"/>
      <c r="F395" s="141">
        <v>67</v>
      </c>
      <c r="G395" s="135">
        <v>17</v>
      </c>
      <c r="H395" s="135">
        <v>4</v>
      </c>
      <c r="I395" s="135">
        <v>12</v>
      </c>
      <c r="J395" s="157">
        <v>204</v>
      </c>
      <c r="K395" s="135" t="s">
        <v>86</v>
      </c>
      <c r="L395" s="154" t="s">
        <v>87</v>
      </c>
      <c r="M395" s="154"/>
      <c r="N395" s="249"/>
      <c r="O395" s="188"/>
    </row>
    <row r="396" spans="1:15" x14ac:dyDescent="0.25">
      <c r="A396" s="267" t="s">
        <v>118</v>
      </c>
      <c r="B396" s="267"/>
      <c r="C396" s="267"/>
      <c r="D396" s="267"/>
      <c r="E396" s="267"/>
      <c r="F396" s="267"/>
      <c r="G396" s="267"/>
      <c r="H396" s="267"/>
      <c r="I396" s="267"/>
      <c r="J396" s="267"/>
      <c r="K396" s="267"/>
      <c r="L396" s="267"/>
      <c r="M396" s="267"/>
      <c r="N396" s="267"/>
      <c r="O396" s="188"/>
    </row>
    <row r="397" spans="1:15" x14ac:dyDescent="0.25">
      <c r="A397" s="267"/>
      <c r="B397" s="267"/>
      <c r="C397" s="267"/>
      <c r="D397" s="267"/>
      <c r="E397" s="267"/>
      <c r="F397" s="267"/>
      <c r="G397" s="267"/>
      <c r="H397" s="267"/>
      <c r="I397" s="267"/>
      <c r="J397" s="267"/>
      <c r="K397" s="267"/>
      <c r="L397" s="267"/>
      <c r="M397" s="267"/>
      <c r="N397" s="267"/>
      <c r="O397" s="188"/>
    </row>
    <row r="398" spans="1:15" x14ac:dyDescent="0.25">
      <c r="A398" s="267"/>
      <c r="B398" s="267"/>
      <c r="C398" s="267"/>
      <c r="D398" s="267"/>
      <c r="E398" s="267"/>
      <c r="F398" s="267"/>
      <c r="G398" s="267"/>
      <c r="H398" s="267"/>
      <c r="I398" s="267"/>
      <c r="J398" s="267"/>
      <c r="K398" s="267"/>
      <c r="L398" s="267"/>
      <c r="M398" s="267"/>
      <c r="N398" s="267"/>
      <c r="O398" s="188"/>
    </row>
    <row r="399" spans="1:15" x14ac:dyDescent="0.25">
      <c r="A399" s="267"/>
      <c r="B399" s="267"/>
      <c r="C399" s="267"/>
      <c r="D399" s="267"/>
      <c r="E399" s="267"/>
      <c r="F399" s="267"/>
      <c r="G399" s="267"/>
      <c r="H399" s="267"/>
      <c r="I399" s="267"/>
      <c r="J399" s="267"/>
      <c r="K399" s="267"/>
      <c r="L399" s="267"/>
      <c r="M399" s="267"/>
      <c r="N399" s="267"/>
      <c r="O399" s="188"/>
    </row>
    <row r="400" spans="1:15" x14ac:dyDescent="0.25">
      <c r="A400" s="267"/>
      <c r="B400" s="267"/>
      <c r="C400" s="267"/>
      <c r="D400" s="267"/>
      <c r="E400" s="267"/>
      <c r="F400" s="267"/>
      <c r="G400" s="267"/>
      <c r="H400" s="267"/>
      <c r="I400" s="267"/>
      <c r="J400" s="267"/>
      <c r="K400" s="267"/>
      <c r="L400" s="267"/>
      <c r="M400" s="267"/>
      <c r="N400" s="267"/>
      <c r="O400" s="188"/>
    </row>
    <row r="401" spans="1:15" x14ac:dyDescent="0.25">
      <c r="A401" s="267"/>
      <c r="B401" s="267"/>
      <c r="C401" s="267"/>
      <c r="D401" s="267"/>
      <c r="E401" s="267"/>
      <c r="F401" s="267"/>
      <c r="G401" s="267"/>
      <c r="H401" s="267"/>
      <c r="I401" s="267"/>
      <c r="J401" s="267"/>
      <c r="K401" s="267"/>
      <c r="L401" s="267"/>
      <c r="M401" s="267"/>
      <c r="N401" s="267"/>
      <c r="O401" s="188"/>
    </row>
    <row r="402" spans="1:15" ht="15" customHeight="1" x14ac:dyDescent="0.25">
      <c r="A402" s="268" t="s">
        <v>23</v>
      </c>
      <c r="B402" s="268"/>
      <c r="C402" s="268"/>
      <c r="D402" s="268"/>
      <c r="E402" s="268"/>
      <c r="F402" s="232"/>
      <c r="G402" s="233"/>
      <c r="H402" s="233"/>
      <c r="I402" s="233"/>
      <c r="J402" s="233"/>
      <c r="K402" s="233"/>
      <c r="L402" s="233"/>
      <c r="M402" s="233"/>
      <c r="N402" s="234">
        <f>SUM(N8:N395)</f>
        <v>0</v>
      </c>
      <c r="O402" s="189">
        <f>SUM(O8:O395)</f>
        <v>0</v>
      </c>
    </row>
  </sheetData>
  <sheetProtection algorithmName="SHA-512" hashValue="tvSV4sXrVEIp0W6iZT3jkelVIQV1fcrPwyXGl42PkbzmZTqRkZNifDydKzHEmhNviLQigJjHMeeHGhvLWQK31g==" saltValue="qLxZUDocf8p+0glBVBXBdQ==" spinCount="100000" sheet="1" objects="1" scenarios="1" selectLockedCells="1"/>
  <autoFilter ref="A7:N403" xr:uid="{00000000-0009-0000-0000-000002000000}"/>
  <mergeCells count="8">
    <mergeCell ref="A396:N401"/>
    <mergeCell ref="A402:E402"/>
    <mergeCell ref="B1:N1"/>
    <mergeCell ref="B2:N2"/>
    <mergeCell ref="B3:N3"/>
    <mergeCell ref="B4:N4"/>
    <mergeCell ref="B5:N5"/>
    <mergeCell ref="B6:N6"/>
  </mergeCells>
  <phoneticPr fontId="53" type="noConversion"/>
  <pageMargins left="0.23622047244094491" right="0.23622047244094491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30"/>
  <sheetViews>
    <sheetView view="pageBreakPreview" zoomScaleNormal="70" zoomScaleSheetLayoutView="100" workbookViewId="0">
      <selection activeCell="E9" sqref="E9"/>
    </sheetView>
  </sheetViews>
  <sheetFormatPr defaultColWidth="9.140625" defaultRowHeight="12" x14ac:dyDescent="0.2"/>
  <cols>
    <col min="1" max="1" width="4.140625" style="29" customWidth="1"/>
    <col min="2" max="2" width="26.28515625" style="29" customWidth="1"/>
    <col min="3" max="3" width="28.28515625" style="29" customWidth="1"/>
    <col min="4" max="4" width="38.85546875" style="29" customWidth="1"/>
    <col min="5" max="5" width="17.5703125" style="31" customWidth="1"/>
    <col min="6" max="6" width="15.42578125" style="29" customWidth="1"/>
    <col min="7" max="7" width="24.5703125" style="29" customWidth="1"/>
    <col min="8" max="16384" width="9.140625" style="29"/>
  </cols>
  <sheetData>
    <row r="1" spans="1:7" ht="15" x14ac:dyDescent="0.2">
      <c r="A1" s="28"/>
      <c r="B1" s="12" t="s">
        <v>73</v>
      </c>
      <c r="E1" s="30"/>
    </row>
    <row r="2" spans="1:7" ht="15" x14ac:dyDescent="0.2">
      <c r="A2" s="7"/>
      <c r="B2" s="8"/>
    </row>
    <row r="3" spans="1:7" ht="14.25" x14ac:dyDescent="0.2">
      <c r="A3" s="6"/>
      <c r="B3" s="45" t="s">
        <v>125</v>
      </c>
    </row>
    <row r="4" spans="1:7" ht="15" x14ac:dyDescent="0.2">
      <c r="A4" s="8"/>
      <c r="B4" s="8" t="s">
        <v>126</v>
      </c>
    </row>
    <row r="5" spans="1:7" ht="15" x14ac:dyDescent="0.2">
      <c r="A5" s="8"/>
      <c r="B5" s="8" t="s">
        <v>28</v>
      </c>
    </row>
    <row r="6" spans="1:7" s="56" customFormat="1" ht="31.5" x14ac:dyDescent="0.25">
      <c r="A6" s="53" t="s">
        <v>32</v>
      </c>
      <c r="B6" s="53" t="s">
        <v>20</v>
      </c>
      <c r="C6" s="53" t="s">
        <v>21</v>
      </c>
      <c r="D6" s="53" t="s">
        <v>29</v>
      </c>
      <c r="E6" s="54" t="s">
        <v>30</v>
      </c>
      <c r="F6" s="55" t="s">
        <v>22</v>
      </c>
      <c r="G6" s="55" t="s">
        <v>12</v>
      </c>
    </row>
    <row r="7" spans="1:7" s="107" customFormat="1" ht="15.75" x14ac:dyDescent="0.25">
      <c r="A7" s="104">
        <v>1</v>
      </c>
      <c r="B7" s="102" t="s">
        <v>58</v>
      </c>
      <c r="C7" s="103" t="s">
        <v>60</v>
      </c>
      <c r="D7" s="104" t="s">
        <v>62</v>
      </c>
      <c r="E7" s="250">
        <v>0</v>
      </c>
      <c r="F7" s="105">
        <v>12</v>
      </c>
      <c r="G7" s="106">
        <f>E7*F7</f>
        <v>0</v>
      </c>
    </row>
    <row r="8" spans="1:7" s="107" customFormat="1" ht="15.75" x14ac:dyDescent="0.25">
      <c r="A8" s="104">
        <v>2</v>
      </c>
      <c r="B8" s="102" t="s">
        <v>59</v>
      </c>
      <c r="C8" s="103" t="s">
        <v>61</v>
      </c>
      <c r="D8" s="104" t="s">
        <v>62</v>
      </c>
      <c r="E8" s="250">
        <v>0</v>
      </c>
      <c r="F8" s="105">
        <v>12</v>
      </c>
      <c r="G8" s="106">
        <f t="shared" ref="G8:G9" si="0">E8*F8</f>
        <v>0</v>
      </c>
    </row>
    <row r="9" spans="1:7" s="65" customFormat="1" ht="15.75" x14ac:dyDescent="0.25">
      <c r="A9" s="63">
        <v>3</v>
      </c>
      <c r="B9" s="102" t="s">
        <v>119</v>
      </c>
      <c r="C9" s="103" t="s">
        <v>120</v>
      </c>
      <c r="D9" s="104" t="s">
        <v>62</v>
      </c>
      <c r="E9" s="250">
        <v>0</v>
      </c>
      <c r="F9" s="64">
        <v>12</v>
      </c>
      <c r="G9" s="106">
        <f t="shared" si="0"/>
        <v>0</v>
      </c>
    </row>
    <row r="10" spans="1:7" s="57" customFormat="1" ht="12" customHeight="1" x14ac:dyDescent="0.25">
      <c r="A10" s="252" t="s">
        <v>31</v>
      </c>
      <c r="B10" s="253"/>
      <c r="C10" s="253"/>
      <c r="D10" s="253"/>
      <c r="E10" s="253"/>
      <c r="F10" s="253"/>
      <c r="G10" s="254"/>
    </row>
    <row r="11" spans="1:7" s="57" customFormat="1" ht="12" customHeight="1" x14ac:dyDescent="0.25">
      <c r="A11" s="255"/>
      <c r="B11" s="256"/>
      <c r="C11" s="256"/>
      <c r="D11" s="256"/>
      <c r="E11" s="256"/>
      <c r="F11" s="256"/>
      <c r="G11" s="257"/>
    </row>
    <row r="12" spans="1:7" s="57" customFormat="1" ht="15.75" x14ac:dyDescent="0.25">
      <c r="A12" s="255"/>
      <c r="B12" s="256"/>
      <c r="C12" s="256"/>
      <c r="D12" s="256"/>
      <c r="E12" s="256"/>
      <c r="F12" s="256"/>
      <c r="G12" s="257"/>
    </row>
    <row r="13" spans="1:7" s="57" customFormat="1" ht="15.75" x14ac:dyDescent="0.25">
      <c r="A13" s="255"/>
      <c r="B13" s="256"/>
      <c r="C13" s="256"/>
      <c r="D13" s="256"/>
      <c r="E13" s="256"/>
      <c r="F13" s="256"/>
      <c r="G13" s="257"/>
    </row>
    <row r="14" spans="1:7" s="57" customFormat="1" ht="15.75" x14ac:dyDescent="0.25">
      <c r="A14" s="255"/>
      <c r="B14" s="256"/>
      <c r="C14" s="256"/>
      <c r="D14" s="256"/>
      <c r="E14" s="256"/>
      <c r="F14" s="256"/>
      <c r="G14" s="257"/>
    </row>
    <row r="15" spans="1:7" s="57" customFormat="1" ht="15.75" x14ac:dyDescent="0.25">
      <c r="A15" s="58"/>
      <c r="B15" s="59"/>
      <c r="C15" s="59"/>
      <c r="D15" s="59"/>
      <c r="E15" s="60"/>
      <c r="F15" s="59"/>
      <c r="G15" s="61"/>
    </row>
    <row r="16" spans="1:7" s="57" customFormat="1" ht="15.75" x14ac:dyDescent="0.25">
      <c r="A16" s="161" t="s">
        <v>23</v>
      </c>
      <c r="B16" s="162"/>
      <c r="C16" s="162"/>
      <c r="D16" s="162"/>
      <c r="E16" s="162"/>
      <c r="F16" s="163">
        <f>SUM(F7:F9)</f>
        <v>36</v>
      </c>
      <c r="G16" s="225">
        <f>SUM(G7:G9)</f>
        <v>0</v>
      </c>
    </row>
    <row r="30" spans="7:7" x14ac:dyDescent="0.2">
      <c r="G30" s="251"/>
    </row>
  </sheetData>
  <sheetProtection algorithmName="SHA-512" hashValue="MLjIisRbrLPoqapdOaEw2G3fZxEhU6nfdAYUrUEX66lhSyw0E9ECQW77raDbxcsRJa/EB2pXIGwqDiAXn33peg==" saltValue="rls2bxYpqaSNicf4W2JUDA==" spinCount="100000" sheet="1" objects="1" scenarios="1" selectLockedCells="1"/>
  <autoFilter ref="A6:E13" xr:uid="{00000000-0009-0000-0000-000003000000}"/>
  <mergeCells count="1">
    <mergeCell ref="A10:G14"/>
  </mergeCells>
  <printOptions horizontalCentered="1"/>
  <pageMargins left="0.25" right="0.25" top="0.75" bottom="0.75" header="0.3" footer="0.3"/>
  <pageSetup paperSize="9" scale="63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484"/>
  <sheetViews>
    <sheetView view="pageBreakPreview" zoomScale="90" zoomScaleNormal="100" zoomScaleSheetLayoutView="90" workbookViewId="0">
      <selection activeCell="I9" sqref="I9"/>
    </sheetView>
  </sheetViews>
  <sheetFormatPr defaultColWidth="9.140625" defaultRowHeight="12" x14ac:dyDescent="0.25"/>
  <cols>
    <col min="1" max="1" width="6.5703125" style="2" customWidth="1"/>
    <col min="2" max="2" width="6.28515625" style="3" customWidth="1"/>
    <col min="3" max="3" width="42.140625" style="1" customWidth="1"/>
    <col min="4" max="4" width="19.5703125" style="2" customWidth="1"/>
    <col min="5" max="5" width="15.28515625" style="4" customWidth="1"/>
    <col min="6" max="6" width="39.5703125" style="2" customWidth="1"/>
    <col min="7" max="7" width="23.85546875" style="10" customWidth="1"/>
    <col min="8" max="8" width="21.28515625" style="10" customWidth="1"/>
    <col min="9" max="9" width="35.140625" style="1" customWidth="1"/>
    <col min="10" max="16384" width="9.140625" style="1"/>
  </cols>
  <sheetData>
    <row r="1" spans="1:9" ht="24" customHeight="1" x14ac:dyDescent="0.25">
      <c r="A1" s="11"/>
      <c r="B1" s="5"/>
      <c r="C1" s="68" t="s">
        <v>73</v>
      </c>
      <c r="D1" s="1"/>
      <c r="E1" s="1"/>
      <c r="F1" s="1"/>
      <c r="G1" s="9"/>
      <c r="H1" s="6"/>
      <c r="I1" s="274"/>
    </row>
    <row r="2" spans="1:9" ht="16.5" customHeight="1" x14ac:dyDescent="0.25">
      <c r="A2" s="11"/>
      <c r="B2" s="5"/>
      <c r="C2" s="12" t="s">
        <v>125</v>
      </c>
      <c r="D2" s="11"/>
      <c r="E2" s="11"/>
      <c r="F2" s="11"/>
      <c r="G2" s="9"/>
      <c r="H2" s="9"/>
      <c r="I2" s="274"/>
    </row>
    <row r="3" spans="1:9" ht="18.75" customHeight="1" x14ac:dyDescent="0.25">
      <c r="A3" s="11"/>
      <c r="B3" s="5"/>
      <c r="C3" s="8" t="s">
        <v>126</v>
      </c>
      <c r="D3" s="11"/>
      <c r="E3" s="11"/>
      <c r="F3" s="11"/>
      <c r="G3" s="9"/>
      <c r="H3" s="9"/>
      <c r="I3" s="274"/>
    </row>
    <row r="4" spans="1:9" ht="15" x14ac:dyDescent="0.25">
      <c r="A4" s="11"/>
      <c r="B4" s="5"/>
      <c r="C4" s="8" t="s">
        <v>40</v>
      </c>
      <c r="D4" s="11"/>
      <c r="E4" s="11"/>
      <c r="F4" s="11"/>
      <c r="G4" s="9"/>
      <c r="H4" s="9"/>
      <c r="I4" s="274"/>
    </row>
    <row r="5" spans="1:9" x14ac:dyDescent="0.25">
      <c r="A5" s="92"/>
      <c r="B5" s="5"/>
      <c r="C5" s="6"/>
      <c r="D5" s="11"/>
      <c r="E5" s="11"/>
      <c r="F5" s="11"/>
      <c r="G5" s="9"/>
      <c r="H5" s="9"/>
      <c r="I5" s="275"/>
    </row>
    <row r="6" spans="1:9" s="46" customFormat="1" ht="56.25" customHeight="1" x14ac:dyDescent="0.25">
      <c r="A6" s="52" t="s">
        <v>36</v>
      </c>
      <c r="B6" s="93" t="s">
        <v>0</v>
      </c>
      <c r="C6" s="52" t="s">
        <v>4</v>
      </c>
      <c r="D6" s="52" t="s">
        <v>3</v>
      </c>
      <c r="E6" s="52" t="s">
        <v>37</v>
      </c>
      <c r="F6" s="52" t="s">
        <v>38</v>
      </c>
      <c r="G6" s="52" t="s">
        <v>2</v>
      </c>
      <c r="H6" s="52" t="s">
        <v>5</v>
      </c>
      <c r="I6" s="52" t="s">
        <v>19</v>
      </c>
    </row>
    <row r="7" spans="1:9" s="66" customFormat="1" ht="24" customHeight="1" x14ac:dyDescent="0.25">
      <c r="A7" s="95">
        <v>1</v>
      </c>
      <c r="B7" s="128">
        <v>328</v>
      </c>
      <c r="C7" s="109" t="s">
        <v>74</v>
      </c>
      <c r="D7" s="108">
        <v>7</v>
      </c>
      <c r="E7" s="110">
        <v>89</v>
      </c>
      <c r="F7" s="124" t="s">
        <v>80</v>
      </c>
      <c r="G7" s="129" t="s">
        <v>79</v>
      </c>
      <c r="H7" s="110" t="s">
        <v>81</v>
      </c>
      <c r="I7" s="306">
        <v>0</v>
      </c>
    </row>
    <row r="8" spans="1:9" s="66" customFormat="1" ht="24" customHeight="1" x14ac:dyDescent="0.25">
      <c r="A8" s="95">
        <v>2</v>
      </c>
      <c r="B8" s="128">
        <v>329</v>
      </c>
      <c r="C8" s="109" t="s">
        <v>75</v>
      </c>
      <c r="D8" s="108">
        <v>5</v>
      </c>
      <c r="E8" s="110">
        <v>100</v>
      </c>
      <c r="F8" s="124" t="s">
        <v>80</v>
      </c>
      <c r="G8" s="129" t="s">
        <v>79</v>
      </c>
      <c r="H8" s="110" t="s">
        <v>81</v>
      </c>
      <c r="I8" s="306">
        <v>0</v>
      </c>
    </row>
    <row r="9" spans="1:9" s="66" customFormat="1" ht="24" customHeight="1" x14ac:dyDescent="0.25">
      <c r="A9" s="95">
        <v>3</v>
      </c>
      <c r="B9" s="128">
        <v>330</v>
      </c>
      <c r="C9" s="109" t="s">
        <v>76</v>
      </c>
      <c r="D9" s="108">
        <v>8</v>
      </c>
      <c r="E9" s="110">
        <v>70</v>
      </c>
      <c r="F9" s="124" t="s">
        <v>80</v>
      </c>
      <c r="G9" s="129" t="s">
        <v>79</v>
      </c>
      <c r="H9" s="110" t="s">
        <v>81</v>
      </c>
      <c r="I9" s="306">
        <v>0</v>
      </c>
    </row>
    <row r="10" spans="1:9" s="66" customFormat="1" ht="24" customHeight="1" x14ac:dyDescent="0.25">
      <c r="A10" s="95">
        <v>4</v>
      </c>
      <c r="B10" s="128">
        <v>331</v>
      </c>
      <c r="C10" s="109" t="s">
        <v>77</v>
      </c>
      <c r="D10" s="108">
        <v>8</v>
      </c>
      <c r="E10" s="110">
        <v>75</v>
      </c>
      <c r="F10" s="124" t="s">
        <v>80</v>
      </c>
      <c r="G10" s="129" t="s">
        <v>79</v>
      </c>
      <c r="H10" s="110" t="s">
        <v>81</v>
      </c>
      <c r="I10" s="306">
        <v>0</v>
      </c>
    </row>
    <row r="11" spans="1:9" s="66" customFormat="1" ht="24" customHeight="1" x14ac:dyDescent="0.25">
      <c r="A11" s="95">
        <v>5</v>
      </c>
      <c r="B11" s="128">
        <v>332</v>
      </c>
      <c r="C11" s="109" t="s">
        <v>78</v>
      </c>
      <c r="D11" s="108">
        <v>10</v>
      </c>
      <c r="E11" s="110">
        <v>661</v>
      </c>
      <c r="F11" s="124" t="s">
        <v>80</v>
      </c>
      <c r="G11" s="129" t="s">
        <v>79</v>
      </c>
      <c r="H11" s="110" t="s">
        <v>81</v>
      </c>
      <c r="I11" s="306">
        <v>0</v>
      </c>
    </row>
    <row r="12" spans="1:9" s="66" customFormat="1" ht="24" customHeight="1" x14ac:dyDescent="0.25">
      <c r="A12" s="95">
        <v>6</v>
      </c>
      <c r="B12" s="96"/>
      <c r="C12" s="97" t="s">
        <v>42</v>
      </c>
      <c r="D12" s="98"/>
      <c r="E12" s="99"/>
      <c r="F12" s="100"/>
      <c r="G12" s="98"/>
      <c r="H12" s="101"/>
      <c r="I12" s="307">
        <v>0</v>
      </c>
    </row>
    <row r="13" spans="1:9" s="47" customFormat="1" x14ac:dyDescent="0.25">
      <c r="A13" s="273" t="s">
        <v>116</v>
      </c>
      <c r="B13" s="273"/>
      <c r="C13" s="273"/>
      <c r="D13" s="273"/>
      <c r="E13" s="273"/>
      <c r="F13" s="273"/>
      <c r="G13" s="273"/>
      <c r="H13" s="273"/>
      <c r="I13" s="273"/>
    </row>
    <row r="14" spans="1:9" s="47" customFormat="1" x14ac:dyDescent="0.25">
      <c r="A14" s="273"/>
      <c r="B14" s="273"/>
      <c r="C14" s="273"/>
      <c r="D14" s="273"/>
      <c r="E14" s="273"/>
      <c r="F14" s="273"/>
      <c r="G14" s="273"/>
      <c r="H14" s="273"/>
      <c r="I14" s="273"/>
    </row>
    <row r="15" spans="1:9" s="47" customFormat="1" x14ac:dyDescent="0.25">
      <c r="A15" s="273"/>
      <c r="B15" s="273"/>
      <c r="C15" s="273"/>
      <c r="D15" s="273"/>
      <c r="E15" s="273"/>
      <c r="F15" s="273"/>
      <c r="G15" s="273"/>
      <c r="H15" s="273"/>
      <c r="I15" s="273"/>
    </row>
    <row r="16" spans="1:9" s="47" customFormat="1" x14ac:dyDescent="0.25">
      <c r="A16" s="273"/>
      <c r="B16" s="273"/>
      <c r="C16" s="273"/>
      <c r="D16" s="273"/>
      <c r="E16" s="273"/>
      <c r="F16" s="273"/>
      <c r="G16" s="273"/>
      <c r="H16" s="273"/>
      <c r="I16" s="273"/>
    </row>
    <row r="17" spans="1:9" s="62" customFormat="1" ht="15.75" x14ac:dyDescent="0.25">
      <c r="A17" s="159" t="s">
        <v>23</v>
      </c>
      <c r="B17" s="160"/>
      <c r="C17" s="160"/>
      <c r="D17" s="160"/>
      <c r="E17" s="94"/>
      <c r="F17" s="160"/>
      <c r="G17" s="160"/>
      <c r="H17" s="160"/>
      <c r="I17" s="224">
        <f>SUM(I7:I12)</f>
        <v>0</v>
      </c>
    </row>
    <row r="18" spans="1:9" s="47" customFormat="1" x14ac:dyDescent="0.25">
      <c r="A18" s="48"/>
      <c r="B18" s="49"/>
      <c r="D18" s="48"/>
      <c r="E18" s="51"/>
      <c r="F18" s="48"/>
      <c r="G18" s="50"/>
      <c r="H18" s="50"/>
    </row>
    <row r="19" spans="1:9" s="47" customFormat="1" x14ac:dyDescent="0.25">
      <c r="A19" s="48"/>
      <c r="B19" s="49"/>
      <c r="D19" s="48"/>
      <c r="E19" s="51"/>
      <c r="F19" s="48"/>
      <c r="G19" s="50"/>
      <c r="H19" s="50"/>
    </row>
    <row r="20" spans="1:9" s="47" customFormat="1" x14ac:dyDescent="0.25">
      <c r="A20" s="48"/>
      <c r="B20" s="49"/>
      <c r="D20" s="48"/>
      <c r="E20" s="51"/>
      <c r="F20" s="48"/>
      <c r="G20" s="50"/>
      <c r="H20" s="50"/>
    </row>
    <row r="21" spans="1:9" s="47" customFormat="1" x14ac:dyDescent="0.25">
      <c r="A21" s="48"/>
      <c r="B21" s="49"/>
      <c r="D21" s="48"/>
      <c r="E21" s="51"/>
      <c r="F21" s="48"/>
      <c r="G21" s="50"/>
      <c r="H21" s="50"/>
    </row>
    <row r="22" spans="1:9" s="47" customFormat="1" x14ac:dyDescent="0.25">
      <c r="A22" s="48"/>
      <c r="B22" s="49"/>
      <c r="D22" s="48"/>
      <c r="E22" s="51"/>
      <c r="F22" s="48"/>
      <c r="G22" s="50"/>
      <c r="H22" s="50"/>
    </row>
    <row r="23" spans="1:9" s="47" customFormat="1" x14ac:dyDescent="0.25">
      <c r="A23" s="48"/>
      <c r="B23" s="49"/>
      <c r="D23" s="48"/>
      <c r="E23" s="51"/>
      <c r="F23" s="48"/>
      <c r="G23" s="50"/>
      <c r="H23" s="50"/>
    </row>
    <row r="24" spans="1:9" s="47" customFormat="1" x14ac:dyDescent="0.25">
      <c r="A24" s="48"/>
      <c r="B24" s="49"/>
      <c r="D24" s="48"/>
      <c r="E24" s="51"/>
      <c r="F24" s="48"/>
      <c r="G24" s="50"/>
      <c r="H24" s="50"/>
    </row>
    <row r="25" spans="1:9" s="47" customFormat="1" x14ac:dyDescent="0.25">
      <c r="A25" s="48"/>
      <c r="B25" s="49"/>
      <c r="D25" s="48"/>
      <c r="E25" s="51"/>
      <c r="F25" s="48"/>
      <c r="G25" s="50"/>
      <c r="H25" s="50"/>
    </row>
    <row r="26" spans="1:9" s="47" customFormat="1" x14ac:dyDescent="0.25">
      <c r="A26" s="48"/>
      <c r="B26" s="49"/>
      <c r="D26" s="48"/>
      <c r="E26" s="51"/>
      <c r="F26" s="48"/>
      <c r="G26" s="50"/>
      <c r="H26" s="50"/>
    </row>
    <row r="27" spans="1:9" s="47" customFormat="1" x14ac:dyDescent="0.25">
      <c r="A27" s="48"/>
      <c r="B27" s="49"/>
      <c r="D27" s="48"/>
      <c r="E27" s="51"/>
      <c r="F27" s="48"/>
      <c r="G27" s="50"/>
      <c r="H27" s="50"/>
    </row>
    <row r="28" spans="1:9" s="47" customFormat="1" x14ac:dyDescent="0.25">
      <c r="A28" s="48"/>
      <c r="B28" s="49"/>
      <c r="D28" s="48"/>
      <c r="E28" s="51"/>
      <c r="F28" s="48"/>
      <c r="G28" s="50"/>
      <c r="H28" s="50"/>
    </row>
    <row r="29" spans="1:9" s="47" customFormat="1" x14ac:dyDescent="0.25">
      <c r="A29" s="48"/>
      <c r="B29" s="49"/>
      <c r="D29" s="48"/>
      <c r="E29" s="51"/>
      <c r="F29" s="48"/>
      <c r="G29" s="50"/>
      <c r="H29" s="50"/>
    </row>
    <row r="30" spans="1:9" s="47" customFormat="1" x14ac:dyDescent="0.25">
      <c r="A30" s="48"/>
      <c r="B30" s="49"/>
      <c r="D30" s="48"/>
      <c r="E30" s="51"/>
      <c r="F30" s="48"/>
      <c r="G30" s="50"/>
      <c r="H30" s="50"/>
    </row>
    <row r="31" spans="1:9" s="47" customFormat="1" x14ac:dyDescent="0.25">
      <c r="A31" s="48"/>
      <c r="B31" s="49"/>
      <c r="D31" s="48"/>
      <c r="E31" s="51"/>
      <c r="F31" s="48"/>
      <c r="G31" s="50"/>
      <c r="H31" s="50"/>
    </row>
    <row r="32" spans="1:9" s="47" customFormat="1" x14ac:dyDescent="0.25">
      <c r="A32" s="48"/>
      <c r="B32" s="49"/>
      <c r="D32" s="48"/>
      <c r="E32" s="51"/>
      <c r="F32" s="48"/>
      <c r="G32" s="50"/>
      <c r="H32" s="50"/>
    </row>
    <row r="33" spans="1:8" s="47" customFormat="1" x14ac:dyDescent="0.25">
      <c r="A33" s="48"/>
      <c r="B33" s="49"/>
      <c r="D33" s="48"/>
      <c r="E33" s="51"/>
      <c r="F33" s="48"/>
      <c r="G33" s="50"/>
      <c r="H33" s="50"/>
    </row>
    <row r="34" spans="1:8" s="47" customFormat="1" x14ac:dyDescent="0.25">
      <c r="A34" s="48"/>
      <c r="B34" s="49"/>
      <c r="D34" s="48"/>
      <c r="E34" s="51"/>
      <c r="F34" s="48"/>
      <c r="G34" s="50"/>
      <c r="H34" s="50"/>
    </row>
    <row r="35" spans="1:8" s="47" customFormat="1" x14ac:dyDescent="0.25">
      <c r="A35" s="48"/>
      <c r="B35" s="49"/>
      <c r="D35" s="48"/>
      <c r="E35" s="51"/>
      <c r="F35" s="48"/>
      <c r="G35" s="50"/>
      <c r="H35" s="50"/>
    </row>
    <row r="36" spans="1:8" s="47" customFormat="1" x14ac:dyDescent="0.25">
      <c r="A36" s="48"/>
      <c r="B36" s="49"/>
      <c r="D36" s="48"/>
      <c r="E36" s="51"/>
      <c r="F36" s="48"/>
      <c r="G36" s="50"/>
      <c r="H36" s="50"/>
    </row>
    <row r="37" spans="1:8" s="47" customFormat="1" x14ac:dyDescent="0.25">
      <c r="A37" s="48"/>
      <c r="B37" s="49"/>
      <c r="D37" s="48"/>
      <c r="E37" s="51"/>
      <c r="F37" s="48"/>
      <c r="G37" s="50"/>
      <c r="H37" s="50"/>
    </row>
    <row r="38" spans="1:8" s="47" customFormat="1" x14ac:dyDescent="0.25">
      <c r="A38" s="48"/>
      <c r="B38" s="49"/>
      <c r="D38" s="48"/>
      <c r="E38" s="51"/>
      <c r="F38" s="48"/>
      <c r="G38" s="50"/>
      <c r="H38" s="50"/>
    </row>
    <row r="39" spans="1:8" s="47" customFormat="1" x14ac:dyDescent="0.25">
      <c r="A39" s="48"/>
      <c r="B39" s="49"/>
      <c r="D39" s="48"/>
      <c r="E39" s="51"/>
      <c r="F39" s="48"/>
      <c r="G39" s="50"/>
      <c r="H39" s="50"/>
    </row>
    <row r="40" spans="1:8" s="47" customFormat="1" x14ac:dyDescent="0.25">
      <c r="A40" s="48"/>
      <c r="B40" s="49"/>
      <c r="D40" s="48"/>
      <c r="E40" s="51"/>
      <c r="F40" s="48"/>
      <c r="G40" s="50"/>
      <c r="H40" s="50"/>
    </row>
    <row r="41" spans="1:8" s="47" customFormat="1" x14ac:dyDescent="0.25">
      <c r="A41" s="48"/>
      <c r="B41" s="49"/>
      <c r="D41" s="48"/>
      <c r="E41" s="51"/>
      <c r="F41" s="48"/>
      <c r="G41" s="50"/>
      <c r="H41" s="50"/>
    </row>
    <row r="42" spans="1:8" s="47" customFormat="1" x14ac:dyDescent="0.25">
      <c r="A42" s="48"/>
      <c r="B42" s="49"/>
      <c r="D42" s="48"/>
      <c r="E42" s="51"/>
      <c r="F42" s="48"/>
      <c r="G42" s="50"/>
      <c r="H42" s="50"/>
    </row>
    <row r="43" spans="1:8" s="47" customFormat="1" x14ac:dyDescent="0.25">
      <c r="A43" s="48"/>
      <c r="B43" s="49"/>
      <c r="D43" s="48"/>
      <c r="E43" s="51"/>
      <c r="F43" s="48"/>
      <c r="G43" s="50"/>
      <c r="H43" s="50"/>
    </row>
    <row r="44" spans="1:8" s="47" customFormat="1" x14ac:dyDescent="0.25">
      <c r="A44" s="48"/>
      <c r="B44" s="49"/>
      <c r="D44" s="48"/>
      <c r="E44" s="51"/>
      <c r="F44" s="48"/>
      <c r="G44" s="50"/>
      <c r="H44" s="50"/>
    </row>
    <row r="45" spans="1:8" s="47" customFormat="1" x14ac:dyDescent="0.25">
      <c r="A45" s="48"/>
      <c r="B45" s="49"/>
      <c r="D45" s="48"/>
      <c r="E45" s="51"/>
      <c r="F45" s="48"/>
      <c r="G45" s="50"/>
      <c r="H45" s="50"/>
    </row>
    <row r="46" spans="1:8" s="47" customFormat="1" x14ac:dyDescent="0.25">
      <c r="A46" s="48"/>
      <c r="B46" s="49"/>
      <c r="D46" s="48"/>
      <c r="E46" s="51"/>
      <c r="F46" s="48"/>
      <c r="G46" s="50"/>
      <c r="H46" s="50"/>
    </row>
    <row r="47" spans="1:8" s="47" customFormat="1" x14ac:dyDescent="0.25">
      <c r="A47" s="48"/>
      <c r="B47" s="49"/>
      <c r="D47" s="48"/>
      <c r="E47" s="51"/>
      <c r="F47" s="48"/>
      <c r="G47" s="50"/>
      <c r="H47" s="50"/>
    </row>
    <row r="48" spans="1:8" s="47" customFormat="1" x14ac:dyDescent="0.25">
      <c r="A48" s="48"/>
      <c r="B48" s="49"/>
      <c r="D48" s="48"/>
      <c r="E48" s="51"/>
      <c r="F48" s="48"/>
      <c r="G48" s="50"/>
      <c r="H48" s="50"/>
    </row>
    <row r="49" spans="1:8" s="47" customFormat="1" x14ac:dyDescent="0.25">
      <c r="A49" s="48"/>
      <c r="B49" s="49"/>
      <c r="D49" s="48"/>
      <c r="E49" s="51"/>
      <c r="F49" s="48"/>
      <c r="G49" s="50"/>
      <c r="H49" s="50"/>
    </row>
    <row r="50" spans="1:8" s="47" customFormat="1" x14ac:dyDescent="0.25">
      <c r="A50" s="48"/>
      <c r="B50" s="49"/>
      <c r="D50" s="48"/>
      <c r="E50" s="51"/>
      <c r="F50" s="48"/>
      <c r="G50" s="50"/>
      <c r="H50" s="50"/>
    </row>
    <row r="51" spans="1:8" s="47" customFormat="1" x14ac:dyDescent="0.25">
      <c r="A51" s="48"/>
      <c r="B51" s="49"/>
      <c r="D51" s="48"/>
      <c r="E51" s="51"/>
      <c r="F51" s="48"/>
      <c r="G51" s="50"/>
      <c r="H51" s="50"/>
    </row>
    <row r="52" spans="1:8" s="47" customFormat="1" x14ac:dyDescent="0.25">
      <c r="A52" s="48"/>
      <c r="B52" s="49"/>
      <c r="D52" s="48"/>
      <c r="E52" s="51"/>
      <c r="F52" s="48"/>
      <c r="G52" s="50"/>
      <c r="H52" s="50"/>
    </row>
    <row r="53" spans="1:8" s="47" customFormat="1" x14ac:dyDescent="0.25">
      <c r="A53" s="48"/>
      <c r="B53" s="49"/>
      <c r="D53" s="48"/>
      <c r="E53" s="51"/>
      <c r="F53" s="48"/>
      <c r="G53" s="50"/>
      <c r="H53" s="50"/>
    </row>
    <row r="54" spans="1:8" s="47" customFormat="1" x14ac:dyDescent="0.25">
      <c r="A54" s="48"/>
      <c r="B54" s="49"/>
      <c r="D54" s="48"/>
      <c r="E54" s="51"/>
      <c r="F54" s="48"/>
      <c r="G54" s="50"/>
      <c r="H54" s="50"/>
    </row>
    <row r="55" spans="1:8" s="47" customFormat="1" x14ac:dyDescent="0.25">
      <c r="A55" s="48"/>
      <c r="B55" s="49"/>
      <c r="D55" s="48"/>
      <c r="E55" s="51"/>
      <c r="F55" s="48"/>
      <c r="G55" s="50"/>
      <c r="H55" s="50"/>
    </row>
    <row r="56" spans="1:8" s="47" customFormat="1" x14ac:dyDescent="0.25">
      <c r="A56" s="48"/>
      <c r="B56" s="49"/>
      <c r="D56" s="48"/>
      <c r="E56" s="51"/>
      <c r="F56" s="48"/>
      <c r="G56" s="50"/>
      <c r="H56" s="50"/>
    </row>
    <row r="57" spans="1:8" s="47" customFormat="1" x14ac:dyDescent="0.25">
      <c r="A57" s="48"/>
      <c r="B57" s="49"/>
      <c r="D57" s="48"/>
      <c r="E57" s="51"/>
      <c r="F57" s="48"/>
      <c r="G57" s="50"/>
      <c r="H57" s="50"/>
    </row>
    <row r="58" spans="1:8" s="47" customFormat="1" x14ac:dyDescent="0.25">
      <c r="A58" s="48"/>
      <c r="B58" s="49"/>
      <c r="D58" s="48"/>
      <c r="E58" s="51"/>
      <c r="F58" s="48"/>
      <c r="G58" s="50"/>
      <c r="H58" s="50"/>
    </row>
    <row r="59" spans="1:8" s="47" customFormat="1" x14ac:dyDescent="0.25">
      <c r="A59" s="48"/>
      <c r="B59" s="49"/>
      <c r="D59" s="48"/>
      <c r="E59" s="51"/>
      <c r="F59" s="48"/>
      <c r="G59" s="50"/>
      <c r="H59" s="50"/>
    </row>
    <row r="60" spans="1:8" s="47" customFormat="1" x14ac:dyDescent="0.25">
      <c r="A60" s="48"/>
      <c r="B60" s="49"/>
      <c r="D60" s="48"/>
      <c r="E60" s="51"/>
      <c r="F60" s="48"/>
      <c r="G60" s="50"/>
      <c r="H60" s="50"/>
    </row>
    <row r="61" spans="1:8" s="47" customFormat="1" x14ac:dyDescent="0.25">
      <c r="A61" s="48"/>
      <c r="B61" s="49"/>
      <c r="D61" s="48"/>
      <c r="E61" s="51"/>
      <c r="F61" s="48"/>
      <c r="G61" s="50"/>
      <c r="H61" s="50"/>
    </row>
    <row r="62" spans="1:8" s="47" customFormat="1" x14ac:dyDescent="0.25">
      <c r="A62" s="48"/>
      <c r="B62" s="49"/>
      <c r="D62" s="48"/>
      <c r="E62" s="51"/>
      <c r="F62" s="48"/>
      <c r="G62" s="50"/>
      <c r="H62" s="50"/>
    </row>
    <row r="63" spans="1:8" s="47" customFormat="1" x14ac:dyDescent="0.25">
      <c r="A63" s="48"/>
      <c r="B63" s="49"/>
      <c r="D63" s="48"/>
      <c r="E63" s="51"/>
      <c r="F63" s="48"/>
      <c r="G63" s="50"/>
      <c r="H63" s="50"/>
    </row>
    <row r="64" spans="1:8" s="47" customFormat="1" x14ac:dyDescent="0.25">
      <c r="A64" s="48"/>
      <c r="B64" s="49"/>
      <c r="D64" s="48"/>
      <c r="E64" s="51"/>
      <c r="F64" s="48"/>
      <c r="G64" s="50"/>
      <c r="H64" s="50"/>
    </row>
    <row r="65" spans="1:8" s="47" customFormat="1" x14ac:dyDescent="0.25">
      <c r="A65" s="48"/>
      <c r="B65" s="49"/>
      <c r="D65" s="48"/>
      <c r="E65" s="51"/>
      <c r="F65" s="48"/>
      <c r="G65" s="50"/>
      <c r="H65" s="50"/>
    </row>
    <row r="66" spans="1:8" s="47" customFormat="1" x14ac:dyDescent="0.25">
      <c r="A66" s="48"/>
      <c r="B66" s="49"/>
      <c r="D66" s="48"/>
      <c r="E66" s="51"/>
      <c r="F66" s="48"/>
      <c r="G66" s="50"/>
      <c r="H66" s="50"/>
    </row>
    <row r="67" spans="1:8" s="47" customFormat="1" x14ac:dyDescent="0.25">
      <c r="A67" s="48"/>
      <c r="B67" s="49"/>
      <c r="D67" s="48"/>
      <c r="E67" s="51"/>
      <c r="F67" s="48"/>
      <c r="G67" s="50"/>
      <c r="H67" s="50"/>
    </row>
    <row r="68" spans="1:8" s="47" customFormat="1" x14ac:dyDescent="0.25">
      <c r="A68" s="48"/>
      <c r="B68" s="49"/>
      <c r="D68" s="48"/>
      <c r="E68" s="51"/>
      <c r="F68" s="48"/>
      <c r="G68" s="50"/>
      <c r="H68" s="50"/>
    </row>
    <row r="69" spans="1:8" s="47" customFormat="1" x14ac:dyDescent="0.25">
      <c r="A69" s="48"/>
      <c r="B69" s="49"/>
      <c r="D69" s="48"/>
      <c r="E69" s="51"/>
      <c r="F69" s="48"/>
      <c r="G69" s="50"/>
      <c r="H69" s="50"/>
    </row>
    <row r="70" spans="1:8" s="47" customFormat="1" x14ac:dyDescent="0.25">
      <c r="A70" s="48"/>
      <c r="B70" s="49"/>
      <c r="D70" s="48"/>
      <c r="E70" s="51"/>
      <c r="F70" s="48"/>
      <c r="G70" s="50"/>
      <c r="H70" s="50"/>
    </row>
    <row r="71" spans="1:8" s="47" customFormat="1" x14ac:dyDescent="0.25">
      <c r="A71" s="48"/>
      <c r="B71" s="49"/>
      <c r="D71" s="48"/>
      <c r="E71" s="51"/>
      <c r="F71" s="48"/>
      <c r="G71" s="50"/>
      <c r="H71" s="50"/>
    </row>
    <row r="72" spans="1:8" s="47" customFormat="1" x14ac:dyDescent="0.25">
      <c r="A72" s="48"/>
      <c r="B72" s="49"/>
      <c r="D72" s="48"/>
      <c r="E72" s="51"/>
      <c r="F72" s="48"/>
      <c r="G72" s="50"/>
      <c r="H72" s="50"/>
    </row>
    <row r="73" spans="1:8" s="47" customFormat="1" x14ac:dyDescent="0.25">
      <c r="A73" s="48"/>
      <c r="B73" s="49"/>
      <c r="D73" s="48"/>
      <c r="E73" s="51"/>
      <c r="F73" s="48"/>
      <c r="G73" s="50"/>
      <c r="H73" s="50"/>
    </row>
    <row r="74" spans="1:8" s="47" customFormat="1" x14ac:dyDescent="0.25">
      <c r="A74" s="48"/>
      <c r="B74" s="49"/>
      <c r="D74" s="48"/>
      <c r="E74" s="51"/>
      <c r="F74" s="48"/>
      <c r="G74" s="50"/>
      <c r="H74" s="50"/>
    </row>
    <row r="75" spans="1:8" s="47" customFormat="1" x14ac:dyDescent="0.25">
      <c r="A75" s="48"/>
      <c r="B75" s="49"/>
      <c r="D75" s="48"/>
      <c r="E75" s="51"/>
      <c r="F75" s="48"/>
      <c r="G75" s="50"/>
      <c r="H75" s="50"/>
    </row>
    <row r="76" spans="1:8" s="47" customFormat="1" x14ac:dyDescent="0.25">
      <c r="A76" s="48"/>
      <c r="B76" s="49"/>
      <c r="D76" s="48"/>
      <c r="E76" s="51"/>
      <c r="F76" s="48"/>
      <c r="G76" s="50"/>
      <c r="H76" s="50"/>
    </row>
    <row r="77" spans="1:8" s="47" customFormat="1" x14ac:dyDescent="0.25">
      <c r="A77" s="48"/>
      <c r="B77" s="49"/>
      <c r="D77" s="48"/>
      <c r="E77" s="51"/>
      <c r="F77" s="48"/>
      <c r="G77" s="50"/>
      <c r="H77" s="50"/>
    </row>
    <row r="78" spans="1:8" s="47" customFormat="1" x14ac:dyDescent="0.25">
      <c r="A78" s="48"/>
      <c r="B78" s="49"/>
      <c r="D78" s="48"/>
      <c r="E78" s="51"/>
      <c r="F78" s="48"/>
      <c r="G78" s="50"/>
      <c r="H78" s="50"/>
    </row>
    <row r="79" spans="1:8" s="47" customFormat="1" x14ac:dyDescent="0.25">
      <c r="A79" s="48"/>
      <c r="B79" s="49"/>
      <c r="D79" s="48"/>
      <c r="E79" s="51"/>
      <c r="F79" s="48"/>
      <c r="G79" s="50"/>
      <c r="H79" s="50"/>
    </row>
    <row r="80" spans="1:8" s="47" customFormat="1" x14ac:dyDescent="0.25">
      <c r="A80" s="48"/>
      <c r="B80" s="49"/>
      <c r="D80" s="48"/>
      <c r="E80" s="51"/>
      <c r="F80" s="48"/>
      <c r="G80" s="50"/>
      <c r="H80" s="50"/>
    </row>
    <row r="81" spans="1:8" s="47" customFormat="1" x14ac:dyDescent="0.25">
      <c r="A81" s="48"/>
      <c r="B81" s="49"/>
      <c r="D81" s="48"/>
      <c r="E81" s="51"/>
      <c r="F81" s="48"/>
      <c r="G81" s="50"/>
      <c r="H81" s="50"/>
    </row>
    <row r="82" spans="1:8" s="47" customFormat="1" x14ac:dyDescent="0.25">
      <c r="A82" s="48"/>
      <c r="B82" s="49"/>
      <c r="D82" s="48"/>
      <c r="E82" s="51"/>
      <c r="F82" s="48"/>
      <c r="G82" s="50"/>
      <c r="H82" s="50"/>
    </row>
    <row r="83" spans="1:8" s="47" customFormat="1" x14ac:dyDescent="0.25">
      <c r="A83" s="48"/>
      <c r="B83" s="49"/>
      <c r="D83" s="48"/>
      <c r="E83" s="51"/>
      <c r="F83" s="48"/>
      <c r="G83" s="50"/>
      <c r="H83" s="50"/>
    </row>
    <row r="84" spans="1:8" s="47" customFormat="1" x14ac:dyDescent="0.25">
      <c r="A84" s="48"/>
      <c r="B84" s="49"/>
      <c r="D84" s="48"/>
      <c r="E84" s="51"/>
      <c r="F84" s="48"/>
      <c r="G84" s="50"/>
      <c r="H84" s="50"/>
    </row>
    <row r="85" spans="1:8" s="47" customFormat="1" x14ac:dyDescent="0.25">
      <c r="A85" s="48"/>
      <c r="B85" s="49"/>
      <c r="D85" s="48"/>
      <c r="E85" s="51"/>
      <c r="F85" s="48"/>
      <c r="G85" s="50"/>
      <c r="H85" s="50"/>
    </row>
    <row r="86" spans="1:8" s="47" customFormat="1" x14ac:dyDescent="0.25">
      <c r="A86" s="48"/>
      <c r="B86" s="49"/>
      <c r="D86" s="48"/>
      <c r="E86" s="51"/>
      <c r="F86" s="48"/>
      <c r="G86" s="50"/>
      <c r="H86" s="50"/>
    </row>
    <row r="87" spans="1:8" s="47" customFormat="1" x14ac:dyDescent="0.25">
      <c r="A87" s="48"/>
      <c r="B87" s="49"/>
      <c r="D87" s="48"/>
      <c r="E87" s="51"/>
      <c r="F87" s="48"/>
      <c r="G87" s="50"/>
      <c r="H87" s="50"/>
    </row>
    <row r="88" spans="1:8" s="47" customFormat="1" x14ac:dyDescent="0.25">
      <c r="A88" s="48"/>
      <c r="B88" s="49"/>
      <c r="D88" s="48"/>
      <c r="E88" s="51"/>
      <c r="F88" s="48"/>
      <c r="G88" s="50"/>
      <c r="H88" s="50"/>
    </row>
    <row r="89" spans="1:8" s="47" customFormat="1" x14ac:dyDescent="0.25">
      <c r="A89" s="48"/>
      <c r="B89" s="49"/>
      <c r="D89" s="48"/>
      <c r="E89" s="51"/>
      <c r="F89" s="48"/>
      <c r="G89" s="50"/>
      <c r="H89" s="50"/>
    </row>
    <row r="90" spans="1:8" s="47" customFormat="1" x14ac:dyDescent="0.25">
      <c r="A90" s="48"/>
      <c r="B90" s="49"/>
      <c r="D90" s="48"/>
      <c r="E90" s="51"/>
      <c r="F90" s="48"/>
      <c r="G90" s="50"/>
      <c r="H90" s="50"/>
    </row>
    <row r="91" spans="1:8" s="47" customFormat="1" x14ac:dyDescent="0.25">
      <c r="A91" s="48"/>
      <c r="B91" s="49"/>
      <c r="D91" s="48"/>
      <c r="E91" s="51"/>
      <c r="F91" s="48"/>
      <c r="G91" s="50"/>
      <c r="H91" s="50"/>
    </row>
    <row r="92" spans="1:8" s="47" customFormat="1" x14ac:dyDescent="0.25">
      <c r="A92" s="48"/>
      <c r="B92" s="49"/>
      <c r="D92" s="48"/>
      <c r="E92" s="51"/>
      <c r="F92" s="48"/>
      <c r="G92" s="50"/>
      <c r="H92" s="50"/>
    </row>
    <row r="93" spans="1:8" s="47" customFormat="1" x14ac:dyDescent="0.25">
      <c r="A93" s="48"/>
      <c r="B93" s="49"/>
      <c r="D93" s="48"/>
      <c r="E93" s="51"/>
      <c r="F93" s="48"/>
      <c r="G93" s="50"/>
      <c r="H93" s="50"/>
    </row>
    <row r="94" spans="1:8" s="47" customFormat="1" x14ac:dyDescent="0.25">
      <c r="A94" s="48"/>
      <c r="B94" s="49"/>
      <c r="D94" s="48"/>
      <c r="E94" s="51"/>
      <c r="F94" s="48"/>
      <c r="G94" s="50"/>
      <c r="H94" s="50"/>
    </row>
    <row r="95" spans="1:8" s="47" customFormat="1" x14ac:dyDescent="0.25">
      <c r="A95" s="48"/>
      <c r="B95" s="49"/>
      <c r="D95" s="48"/>
      <c r="E95" s="51"/>
      <c r="F95" s="48"/>
      <c r="G95" s="50"/>
      <c r="H95" s="50"/>
    </row>
    <row r="96" spans="1:8" s="47" customFormat="1" x14ac:dyDescent="0.25">
      <c r="A96" s="48"/>
      <c r="B96" s="49"/>
      <c r="D96" s="48"/>
      <c r="E96" s="51"/>
      <c r="F96" s="48"/>
      <c r="G96" s="50"/>
      <c r="H96" s="50"/>
    </row>
    <row r="97" spans="1:8" s="47" customFormat="1" x14ac:dyDescent="0.25">
      <c r="A97" s="48"/>
      <c r="B97" s="49"/>
      <c r="D97" s="48"/>
      <c r="E97" s="51"/>
      <c r="F97" s="48"/>
      <c r="G97" s="50"/>
      <c r="H97" s="50"/>
    </row>
    <row r="98" spans="1:8" s="47" customFormat="1" x14ac:dyDescent="0.25">
      <c r="A98" s="48"/>
      <c r="B98" s="49"/>
      <c r="D98" s="48"/>
      <c r="E98" s="51"/>
      <c r="F98" s="48"/>
      <c r="G98" s="50"/>
      <c r="H98" s="50"/>
    </row>
    <row r="99" spans="1:8" s="47" customFormat="1" x14ac:dyDescent="0.25">
      <c r="A99" s="48"/>
      <c r="B99" s="49"/>
      <c r="D99" s="48"/>
      <c r="E99" s="51"/>
      <c r="F99" s="48"/>
      <c r="G99" s="50"/>
      <c r="H99" s="50"/>
    </row>
    <row r="100" spans="1:8" s="47" customFormat="1" x14ac:dyDescent="0.25">
      <c r="A100" s="48"/>
      <c r="B100" s="49"/>
      <c r="D100" s="48"/>
      <c r="E100" s="51"/>
      <c r="F100" s="48"/>
      <c r="G100" s="50"/>
      <c r="H100" s="50"/>
    </row>
    <row r="101" spans="1:8" s="47" customFormat="1" x14ac:dyDescent="0.25">
      <c r="A101" s="48"/>
      <c r="B101" s="49"/>
      <c r="D101" s="48"/>
      <c r="E101" s="51"/>
      <c r="F101" s="48"/>
      <c r="G101" s="50"/>
      <c r="H101" s="50"/>
    </row>
    <row r="102" spans="1:8" s="47" customFormat="1" x14ac:dyDescent="0.25">
      <c r="A102" s="48"/>
      <c r="B102" s="49"/>
      <c r="D102" s="48"/>
      <c r="E102" s="51"/>
      <c r="F102" s="48"/>
      <c r="G102" s="50"/>
      <c r="H102" s="50"/>
    </row>
    <row r="103" spans="1:8" s="47" customFormat="1" x14ac:dyDescent="0.25">
      <c r="A103" s="48"/>
      <c r="B103" s="49"/>
      <c r="D103" s="48"/>
      <c r="E103" s="51"/>
      <c r="F103" s="48"/>
      <c r="G103" s="50"/>
      <c r="H103" s="50"/>
    </row>
    <row r="104" spans="1:8" s="47" customFormat="1" x14ac:dyDescent="0.25">
      <c r="A104" s="48"/>
      <c r="B104" s="49"/>
      <c r="D104" s="48"/>
      <c r="E104" s="51"/>
      <c r="F104" s="48"/>
      <c r="G104" s="50"/>
      <c r="H104" s="50"/>
    </row>
    <row r="105" spans="1:8" s="47" customFormat="1" x14ac:dyDescent="0.25">
      <c r="A105" s="48"/>
      <c r="B105" s="49"/>
      <c r="D105" s="48"/>
      <c r="E105" s="51"/>
      <c r="F105" s="48"/>
      <c r="G105" s="50"/>
      <c r="H105" s="50"/>
    </row>
    <row r="106" spans="1:8" s="47" customFormat="1" x14ac:dyDescent="0.25">
      <c r="A106" s="48"/>
      <c r="B106" s="49"/>
      <c r="D106" s="48"/>
      <c r="E106" s="51"/>
      <c r="F106" s="48"/>
      <c r="G106" s="50"/>
      <c r="H106" s="50"/>
    </row>
    <row r="107" spans="1:8" s="47" customFormat="1" x14ac:dyDescent="0.25">
      <c r="A107" s="48"/>
      <c r="B107" s="49"/>
      <c r="D107" s="48"/>
      <c r="E107" s="51"/>
      <c r="F107" s="48"/>
      <c r="G107" s="50"/>
      <c r="H107" s="50"/>
    </row>
    <row r="108" spans="1:8" s="47" customFormat="1" x14ac:dyDescent="0.25">
      <c r="A108" s="48"/>
      <c r="B108" s="49"/>
      <c r="D108" s="48"/>
      <c r="E108" s="51"/>
      <c r="F108" s="48"/>
      <c r="G108" s="50"/>
      <c r="H108" s="50"/>
    </row>
    <row r="109" spans="1:8" s="47" customFormat="1" x14ac:dyDescent="0.25">
      <c r="A109" s="48"/>
      <c r="B109" s="49"/>
      <c r="D109" s="48"/>
      <c r="E109" s="51"/>
      <c r="F109" s="48"/>
      <c r="G109" s="50"/>
      <c r="H109" s="50"/>
    </row>
    <row r="110" spans="1:8" s="47" customFormat="1" x14ac:dyDescent="0.25">
      <c r="A110" s="48"/>
      <c r="B110" s="49"/>
      <c r="D110" s="48"/>
      <c r="E110" s="51"/>
      <c r="F110" s="48"/>
      <c r="G110" s="50"/>
      <c r="H110" s="50"/>
    </row>
    <row r="111" spans="1:8" s="47" customFormat="1" x14ac:dyDescent="0.25">
      <c r="A111" s="48"/>
      <c r="B111" s="49"/>
      <c r="D111" s="48"/>
      <c r="E111" s="51"/>
      <c r="F111" s="48"/>
      <c r="G111" s="50"/>
      <c r="H111" s="50"/>
    </row>
    <row r="112" spans="1:8" s="47" customFormat="1" x14ac:dyDescent="0.25">
      <c r="A112" s="48"/>
      <c r="B112" s="49"/>
      <c r="D112" s="48"/>
      <c r="E112" s="51"/>
      <c r="F112" s="48"/>
      <c r="G112" s="50"/>
      <c r="H112" s="50"/>
    </row>
    <row r="113" spans="1:8" s="47" customFormat="1" x14ac:dyDescent="0.25">
      <c r="A113" s="48"/>
      <c r="B113" s="49"/>
      <c r="D113" s="48"/>
      <c r="E113" s="51"/>
      <c r="F113" s="48"/>
      <c r="G113" s="50"/>
      <c r="H113" s="50"/>
    </row>
    <row r="114" spans="1:8" s="47" customFormat="1" x14ac:dyDescent="0.25">
      <c r="A114" s="48"/>
      <c r="B114" s="49"/>
      <c r="D114" s="48"/>
      <c r="E114" s="51"/>
      <c r="F114" s="48"/>
      <c r="G114" s="50"/>
      <c r="H114" s="50"/>
    </row>
    <row r="115" spans="1:8" s="47" customFormat="1" x14ac:dyDescent="0.25">
      <c r="A115" s="48"/>
      <c r="B115" s="49"/>
      <c r="D115" s="48"/>
      <c r="E115" s="51"/>
      <c r="F115" s="48"/>
      <c r="G115" s="50"/>
      <c r="H115" s="50"/>
    </row>
    <row r="116" spans="1:8" s="47" customFormat="1" x14ac:dyDescent="0.25">
      <c r="A116" s="48"/>
      <c r="B116" s="49"/>
      <c r="D116" s="48"/>
      <c r="E116" s="51"/>
      <c r="F116" s="48"/>
      <c r="G116" s="50"/>
      <c r="H116" s="50"/>
    </row>
    <row r="117" spans="1:8" s="47" customFormat="1" x14ac:dyDescent="0.25">
      <c r="A117" s="48"/>
      <c r="B117" s="49"/>
      <c r="D117" s="48"/>
      <c r="E117" s="51"/>
      <c r="F117" s="48"/>
      <c r="G117" s="50"/>
      <c r="H117" s="50"/>
    </row>
    <row r="118" spans="1:8" s="47" customFormat="1" x14ac:dyDescent="0.25">
      <c r="A118" s="48"/>
      <c r="B118" s="49"/>
      <c r="D118" s="48"/>
      <c r="E118" s="51"/>
      <c r="F118" s="48"/>
      <c r="G118" s="50"/>
      <c r="H118" s="50"/>
    </row>
    <row r="119" spans="1:8" s="47" customFormat="1" x14ac:dyDescent="0.25">
      <c r="A119" s="48"/>
      <c r="B119" s="49"/>
      <c r="D119" s="48"/>
      <c r="E119" s="51"/>
      <c r="F119" s="48"/>
      <c r="G119" s="50"/>
      <c r="H119" s="50"/>
    </row>
    <row r="120" spans="1:8" s="47" customFormat="1" x14ac:dyDescent="0.25">
      <c r="A120" s="48"/>
      <c r="B120" s="49"/>
      <c r="D120" s="48"/>
      <c r="E120" s="51"/>
      <c r="F120" s="48"/>
      <c r="G120" s="50"/>
      <c r="H120" s="50"/>
    </row>
    <row r="121" spans="1:8" s="47" customFormat="1" x14ac:dyDescent="0.25">
      <c r="A121" s="48"/>
      <c r="B121" s="49"/>
      <c r="D121" s="48"/>
      <c r="E121" s="51"/>
      <c r="F121" s="48"/>
      <c r="G121" s="50"/>
      <c r="H121" s="50"/>
    </row>
    <row r="122" spans="1:8" s="47" customFormat="1" x14ac:dyDescent="0.25">
      <c r="A122" s="48"/>
      <c r="B122" s="49"/>
      <c r="D122" s="48"/>
      <c r="E122" s="51"/>
      <c r="F122" s="48"/>
      <c r="G122" s="50"/>
      <c r="H122" s="50"/>
    </row>
    <row r="123" spans="1:8" s="47" customFormat="1" x14ac:dyDescent="0.25">
      <c r="A123" s="48"/>
      <c r="B123" s="49"/>
      <c r="D123" s="48"/>
      <c r="E123" s="51"/>
      <c r="F123" s="48"/>
      <c r="G123" s="50"/>
      <c r="H123" s="50"/>
    </row>
    <row r="124" spans="1:8" s="47" customFormat="1" x14ac:dyDescent="0.25">
      <c r="A124" s="48"/>
      <c r="B124" s="49"/>
      <c r="D124" s="48"/>
      <c r="E124" s="51"/>
      <c r="F124" s="48"/>
      <c r="G124" s="50"/>
      <c r="H124" s="50"/>
    </row>
    <row r="125" spans="1:8" s="47" customFormat="1" x14ac:dyDescent="0.25">
      <c r="A125" s="48"/>
      <c r="B125" s="49"/>
      <c r="D125" s="48"/>
      <c r="E125" s="51"/>
      <c r="F125" s="48"/>
      <c r="G125" s="50"/>
      <c r="H125" s="50"/>
    </row>
    <row r="126" spans="1:8" s="47" customFormat="1" x14ac:dyDescent="0.25">
      <c r="A126" s="48"/>
      <c r="B126" s="49"/>
      <c r="D126" s="48"/>
      <c r="E126" s="51"/>
      <c r="F126" s="48"/>
      <c r="G126" s="50"/>
      <c r="H126" s="50"/>
    </row>
    <row r="127" spans="1:8" s="47" customFormat="1" x14ac:dyDescent="0.25">
      <c r="A127" s="48"/>
      <c r="B127" s="49"/>
      <c r="D127" s="48"/>
      <c r="E127" s="51"/>
      <c r="F127" s="48"/>
      <c r="G127" s="50"/>
      <c r="H127" s="50"/>
    </row>
    <row r="128" spans="1:8" s="47" customFormat="1" x14ac:dyDescent="0.25">
      <c r="A128" s="48"/>
      <c r="B128" s="49"/>
      <c r="D128" s="48"/>
      <c r="E128" s="51"/>
      <c r="F128" s="48"/>
      <c r="G128" s="50"/>
      <c r="H128" s="50"/>
    </row>
    <row r="129" spans="1:8" s="47" customFormat="1" x14ac:dyDescent="0.25">
      <c r="A129" s="48"/>
      <c r="B129" s="49"/>
      <c r="D129" s="48"/>
      <c r="E129" s="51"/>
      <c r="F129" s="48"/>
      <c r="G129" s="50"/>
      <c r="H129" s="50"/>
    </row>
    <row r="130" spans="1:8" s="47" customFormat="1" x14ac:dyDescent="0.25">
      <c r="A130" s="48"/>
      <c r="B130" s="49"/>
      <c r="D130" s="48"/>
      <c r="E130" s="51"/>
      <c r="F130" s="48"/>
      <c r="G130" s="50"/>
      <c r="H130" s="50"/>
    </row>
    <row r="131" spans="1:8" s="47" customFormat="1" x14ac:dyDescent="0.25">
      <c r="A131" s="48"/>
      <c r="B131" s="49"/>
      <c r="D131" s="48"/>
      <c r="E131" s="51"/>
      <c r="F131" s="48"/>
      <c r="G131" s="50"/>
      <c r="H131" s="50"/>
    </row>
    <row r="132" spans="1:8" s="47" customFormat="1" x14ac:dyDescent="0.25">
      <c r="A132" s="48"/>
      <c r="B132" s="49"/>
      <c r="D132" s="48"/>
      <c r="E132" s="51"/>
      <c r="F132" s="48"/>
      <c r="G132" s="50"/>
      <c r="H132" s="50"/>
    </row>
    <row r="133" spans="1:8" s="47" customFormat="1" x14ac:dyDescent="0.25">
      <c r="A133" s="48"/>
      <c r="B133" s="49"/>
      <c r="D133" s="48"/>
      <c r="E133" s="51"/>
      <c r="F133" s="48"/>
      <c r="G133" s="50"/>
      <c r="H133" s="50"/>
    </row>
    <row r="134" spans="1:8" s="47" customFormat="1" x14ac:dyDescent="0.25">
      <c r="A134" s="48"/>
      <c r="B134" s="49"/>
      <c r="D134" s="48"/>
      <c r="E134" s="51"/>
      <c r="F134" s="48"/>
      <c r="G134" s="50"/>
      <c r="H134" s="50"/>
    </row>
    <row r="135" spans="1:8" s="47" customFormat="1" x14ac:dyDescent="0.25">
      <c r="A135" s="48"/>
      <c r="B135" s="49"/>
      <c r="D135" s="48"/>
      <c r="E135" s="51"/>
      <c r="F135" s="48"/>
      <c r="G135" s="50"/>
      <c r="H135" s="50"/>
    </row>
    <row r="136" spans="1:8" s="47" customFormat="1" x14ac:dyDescent="0.25">
      <c r="A136" s="48"/>
      <c r="B136" s="49"/>
      <c r="D136" s="48"/>
      <c r="E136" s="51"/>
      <c r="F136" s="48"/>
      <c r="G136" s="50"/>
      <c r="H136" s="50"/>
    </row>
    <row r="137" spans="1:8" s="47" customFormat="1" x14ac:dyDescent="0.25">
      <c r="A137" s="48"/>
      <c r="B137" s="49"/>
      <c r="D137" s="48"/>
      <c r="E137" s="51"/>
      <c r="F137" s="48"/>
      <c r="G137" s="50"/>
      <c r="H137" s="50"/>
    </row>
    <row r="138" spans="1:8" s="47" customFormat="1" x14ac:dyDescent="0.25">
      <c r="A138" s="48"/>
      <c r="B138" s="49"/>
      <c r="D138" s="48"/>
      <c r="E138" s="51"/>
      <c r="F138" s="48"/>
      <c r="G138" s="50"/>
      <c r="H138" s="50"/>
    </row>
    <row r="139" spans="1:8" s="47" customFormat="1" x14ac:dyDescent="0.25">
      <c r="A139" s="48"/>
      <c r="B139" s="49"/>
      <c r="D139" s="48"/>
      <c r="E139" s="51"/>
      <c r="F139" s="48"/>
      <c r="G139" s="50"/>
      <c r="H139" s="50"/>
    </row>
    <row r="140" spans="1:8" s="47" customFormat="1" x14ac:dyDescent="0.25">
      <c r="A140" s="48"/>
      <c r="B140" s="49"/>
      <c r="D140" s="48"/>
      <c r="E140" s="51"/>
      <c r="F140" s="48"/>
      <c r="G140" s="50"/>
      <c r="H140" s="50"/>
    </row>
    <row r="141" spans="1:8" s="47" customFormat="1" x14ac:dyDescent="0.25">
      <c r="A141" s="48"/>
      <c r="B141" s="49"/>
      <c r="D141" s="48"/>
      <c r="E141" s="51"/>
      <c r="F141" s="48"/>
      <c r="G141" s="50"/>
      <c r="H141" s="50"/>
    </row>
    <row r="142" spans="1:8" s="47" customFormat="1" x14ac:dyDescent="0.25">
      <c r="A142" s="48"/>
      <c r="B142" s="49"/>
      <c r="D142" s="48"/>
      <c r="E142" s="51"/>
      <c r="F142" s="48"/>
      <c r="G142" s="50"/>
      <c r="H142" s="50"/>
    </row>
    <row r="143" spans="1:8" s="47" customFormat="1" x14ac:dyDescent="0.25">
      <c r="A143" s="48"/>
      <c r="B143" s="49"/>
      <c r="D143" s="48"/>
      <c r="E143" s="51"/>
      <c r="F143" s="48"/>
      <c r="G143" s="50"/>
      <c r="H143" s="50"/>
    </row>
    <row r="144" spans="1:8" s="47" customFormat="1" x14ac:dyDescent="0.25">
      <c r="A144" s="48"/>
      <c r="B144" s="49"/>
      <c r="D144" s="48"/>
      <c r="E144" s="51"/>
      <c r="F144" s="48"/>
      <c r="G144" s="50"/>
      <c r="H144" s="50"/>
    </row>
    <row r="145" spans="1:8" s="47" customFormat="1" x14ac:dyDescent="0.25">
      <c r="A145" s="48"/>
      <c r="B145" s="49"/>
      <c r="D145" s="48"/>
      <c r="E145" s="51"/>
      <c r="F145" s="48"/>
      <c r="G145" s="50"/>
      <c r="H145" s="50"/>
    </row>
    <row r="146" spans="1:8" s="47" customFormat="1" x14ac:dyDescent="0.25">
      <c r="A146" s="48"/>
      <c r="B146" s="49"/>
      <c r="D146" s="48"/>
      <c r="E146" s="51"/>
      <c r="F146" s="48"/>
      <c r="G146" s="50"/>
      <c r="H146" s="50"/>
    </row>
    <row r="147" spans="1:8" s="47" customFormat="1" x14ac:dyDescent="0.25">
      <c r="A147" s="48"/>
      <c r="B147" s="49"/>
      <c r="D147" s="48"/>
      <c r="E147" s="51"/>
      <c r="F147" s="48"/>
      <c r="G147" s="50"/>
      <c r="H147" s="50"/>
    </row>
    <row r="148" spans="1:8" s="47" customFormat="1" x14ac:dyDescent="0.25">
      <c r="A148" s="48"/>
      <c r="B148" s="49"/>
      <c r="D148" s="48"/>
      <c r="E148" s="51"/>
      <c r="F148" s="48"/>
      <c r="G148" s="50"/>
      <c r="H148" s="50"/>
    </row>
    <row r="149" spans="1:8" s="47" customFormat="1" x14ac:dyDescent="0.25">
      <c r="A149" s="48"/>
      <c r="B149" s="49"/>
      <c r="D149" s="48"/>
      <c r="E149" s="51"/>
      <c r="F149" s="48"/>
      <c r="G149" s="50"/>
      <c r="H149" s="50"/>
    </row>
    <row r="150" spans="1:8" s="47" customFormat="1" x14ac:dyDescent="0.25">
      <c r="A150" s="48"/>
      <c r="B150" s="49"/>
      <c r="D150" s="48"/>
      <c r="E150" s="51"/>
      <c r="F150" s="48"/>
      <c r="G150" s="50"/>
      <c r="H150" s="50"/>
    </row>
    <row r="151" spans="1:8" s="47" customFormat="1" x14ac:dyDescent="0.25">
      <c r="A151" s="48"/>
      <c r="B151" s="49"/>
      <c r="D151" s="48"/>
      <c r="E151" s="51"/>
      <c r="F151" s="48"/>
      <c r="G151" s="50"/>
      <c r="H151" s="50"/>
    </row>
    <row r="152" spans="1:8" s="47" customFormat="1" x14ac:dyDescent="0.25">
      <c r="A152" s="48"/>
      <c r="B152" s="49"/>
      <c r="D152" s="48"/>
      <c r="E152" s="51"/>
      <c r="F152" s="48"/>
      <c r="G152" s="50"/>
      <c r="H152" s="50"/>
    </row>
    <row r="153" spans="1:8" s="47" customFormat="1" x14ac:dyDescent="0.25">
      <c r="A153" s="48"/>
      <c r="B153" s="49"/>
      <c r="D153" s="48"/>
      <c r="E153" s="51"/>
      <c r="F153" s="48"/>
      <c r="G153" s="50"/>
      <c r="H153" s="50"/>
    </row>
    <row r="154" spans="1:8" s="47" customFormat="1" x14ac:dyDescent="0.25">
      <c r="A154" s="48"/>
      <c r="B154" s="49"/>
      <c r="D154" s="48"/>
      <c r="E154" s="51"/>
      <c r="F154" s="48"/>
      <c r="G154" s="50"/>
      <c r="H154" s="50"/>
    </row>
    <row r="155" spans="1:8" s="47" customFormat="1" x14ac:dyDescent="0.25">
      <c r="A155" s="48"/>
      <c r="B155" s="49"/>
      <c r="D155" s="48"/>
      <c r="E155" s="51"/>
      <c r="F155" s="48"/>
      <c r="G155" s="50"/>
      <c r="H155" s="50"/>
    </row>
    <row r="156" spans="1:8" s="47" customFormat="1" x14ac:dyDescent="0.25">
      <c r="A156" s="48"/>
      <c r="B156" s="49"/>
      <c r="D156" s="48"/>
      <c r="E156" s="51"/>
      <c r="F156" s="48"/>
      <c r="G156" s="50"/>
      <c r="H156" s="50"/>
    </row>
    <row r="157" spans="1:8" s="47" customFormat="1" x14ac:dyDescent="0.25">
      <c r="A157" s="48"/>
      <c r="B157" s="49"/>
      <c r="D157" s="48"/>
      <c r="E157" s="51"/>
      <c r="F157" s="48"/>
      <c r="G157" s="50"/>
      <c r="H157" s="50"/>
    </row>
    <row r="158" spans="1:8" s="47" customFormat="1" x14ac:dyDescent="0.25">
      <c r="A158" s="48"/>
      <c r="B158" s="49"/>
      <c r="D158" s="48"/>
      <c r="E158" s="51"/>
      <c r="F158" s="48"/>
      <c r="G158" s="50"/>
      <c r="H158" s="50"/>
    </row>
    <row r="159" spans="1:8" s="47" customFormat="1" x14ac:dyDescent="0.25">
      <c r="A159" s="48"/>
      <c r="B159" s="49"/>
      <c r="D159" s="48"/>
      <c r="E159" s="51"/>
      <c r="F159" s="48"/>
      <c r="G159" s="50"/>
      <c r="H159" s="50"/>
    </row>
    <row r="160" spans="1:8" s="47" customFormat="1" x14ac:dyDescent="0.25">
      <c r="A160" s="48"/>
      <c r="B160" s="49"/>
      <c r="D160" s="48"/>
      <c r="E160" s="51"/>
      <c r="F160" s="48"/>
      <c r="G160" s="50"/>
      <c r="H160" s="50"/>
    </row>
    <row r="161" spans="1:8" s="47" customFormat="1" x14ac:dyDescent="0.25">
      <c r="A161" s="48"/>
      <c r="B161" s="49"/>
      <c r="D161" s="48"/>
      <c r="E161" s="51"/>
      <c r="F161" s="48"/>
      <c r="G161" s="50"/>
      <c r="H161" s="50"/>
    </row>
    <row r="162" spans="1:8" s="47" customFormat="1" x14ac:dyDescent="0.25">
      <c r="A162" s="48"/>
      <c r="B162" s="49"/>
      <c r="D162" s="48"/>
      <c r="E162" s="51"/>
      <c r="F162" s="48"/>
      <c r="G162" s="50"/>
      <c r="H162" s="50"/>
    </row>
    <row r="163" spans="1:8" s="47" customFormat="1" x14ac:dyDescent="0.25">
      <c r="A163" s="48"/>
      <c r="B163" s="49"/>
      <c r="D163" s="48"/>
      <c r="E163" s="51"/>
      <c r="F163" s="48"/>
      <c r="G163" s="50"/>
      <c r="H163" s="50"/>
    </row>
    <row r="164" spans="1:8" s="47" customFormat="1" x14ac:dyDescent="0.25">
      <c r="A164" s="48"/>
      <c r="B164" s="49"/>
      <c r="D164" s="48"/>
      <c r="E164" s="51"/>
      <c r="F164" s="48"/>
      <c r="G164" s="50"/>
      <c r="H164" s="50"/>
    </row>
    <row r="165" spans="1:8" s="47" customFormat="1" x14ac:dyDescent="0.25">
      <c r="A165" s="48"/>
      <c r="B165" s="49"/>
      <c r="D165" s="48"/>
      <c r="E165" s="51"/>
      <c r="F165" s="48"/>
      <c r="G165" s="50"/>
      <c r="H165" s="50"/>
    </row>
    <row r="166" spans="1:8" s="47" customFormat="1" x14ac:dyDescent="0.25">
      <c r="A166" s="48"/>
      <c r="B166" s="49"/>
      <c r="D166" s="48"/>
      <c r="E166" s="51"/>
      <c r="F166" s="48"/>
      <c r="G166" s="50"/>
      <c r="H166" s="50"/>
    </row>
    <row r="167" spans="1:8" s="47" customFormat="1" x14ac:dyDescent="0.25">
      <c r="A167" s="48"/>
      <c r="B167" s="49"/>
      <c r="D167" s="48"/>
      <c r="E167" s="51"/>
      <c r="F167" s="48"/>
      <c r="G167" s="50"/>
      <c r="H167" s="50"/>
    </row>
    <row r="168" spans="1:8" s="47" customFormat="1" x14ac:dyDescent="0.25">
      <c r="A168" s="48"/>
      <c r="B168" s="49"/>
      <c r="D168" s="48"/>
      <c r="E168" s="51"/>
      <c r="F168" s="48"/>
      <c r="G168" s="50"/>
      <c r="H168" s="50"/>
    </row>
    <row r="169" spans="1:8" s="47" customFormat="1" x14ac:dyDescent="0.25">
      <c r="A169" s="48"/>
      <c r="B169" s="49"/>
      <c r="D169" s="48"/>
      <c r="E169" s="51"/>
      <c r="F169" s="48"/>
      <c r="G169" s="50"/>
      <c r="H169" s="50"/>
    </row>
    <row r="170" spans="1:8" s="47" customFormat="1" x14ac:dyDescent="0.25">
      <c r="A170" s="48"/>
      <c r="B170" s="49"/>
      <c r="D170" s="48"/>
      <c r="E170" s="51"/>
      <c r="F170" s="48"/>
      <c r="G170" s="50"/>
      <c r="H170" s="50"/>
    </row>
    <row r="171" spans="1:8" s="47" customFormat="1" x14ac:dyDescent="0.25">
      <c r="A171" s="48"/>
      <c r="B171" s="49"/>
      <c r="D171" s="48"/>
      <c r="E171" s="51"/>
      <c r="F171" s="48"/>
      <c r="G171" s="50"/>
      <c r="H171" s="50"/>
    </row>
    <row r="172" spans="1:8" s="47" customFormat="1" x14ac:dyDescent="0.25">
      <c r="A172" s="48"/>
      <c r="B172" s="49"/>
      <c r="D172" s="48"/>
      <c r="E172" s="51"/>
      <c r="F172" s="48"/>
      <c r="G172" s="50"/>
      <c r="H172" s="50"/>
    </row>
    <row r="173" spans="1:8" s="47" customFormat="1" x14ac:dyDescent="0.25">
      <c r="A173" s="48"/>
      <c r="B173" s="49"/>
      <c r="D173" s="48"/>
      <c r="E173" s="51"/>
      <c r="F173" s="48"/>
      <c r="G173" s="50"/>
      <c r="H173" s="50"/>
    </row>
    <row r="174" spans="1:8" s="47" customFormat="1" x14ac:dyDescent="0.25">
      <c r="A174" s="48"/>
      <c r="B174" s="49"/>
      <c r="D174" s="48"/>
      <c r="E174" s="51"/>
      <c r="F174" s="48"/>
      <c r="G174" s="50"/>
      <c r="H174" s="50"/>
    </row>
    <row r="175" spans="1:8" s="47" customFormat="1" x14ac:dyDescent="0.25">
      <c r="A175" s="48"/>
      <c r="B175" s="49"/>
      <c r="D175" s="48"/>
      <c r="E175" s="51"/>
      <c r="F175" s="48"/>
      <c r="G175" s="50"/>
      <c r="H175" s="50"/>
    </row>
    <row r="176" spans="1:8" s="47" customFormat="1" x14ac:dyDescent="0.25">
      <c r="A176" s="48"/>
      <c r="B176" s="49"/>
      <c r="D176" s="48"/>
      <c r="E176" s="51"/>
      <c r="F176" s="48"/>
      <c r="G176" s="50"/>
      <c r="H176" s="50"/>
    </row>
    <row r="177" spans="1:8" s="47" customFormat="1" x14ac:dyDescent="0.25">
      <c r="A177" s="48"/>
      <c r="B177" s="49"/>
      <c r="D177" s="48"/>
      <c r="E177" s="51"/>
      <c r="F177" s="48"/>
      <c r="G177" s="50"/>
      <c r="H177" s="50"/>
    </row>
    <row r="178" spans="1:8" s="47" customFormat="1" x14ac:dyDescent="0.25">
      <c r="A178" s="48"/>
      <c r="B178" s="49"/>
      <c r="D178" s="48"/>
      <c r="E178" s="51"/>
      <c r="F178" s="48"/>
      <c r="G178" s="50"/>
      <c r="H178" s="50"/>
    </row>
    <row r="179" spans="1:8" s="47" customFormat="1" x14ac:dyDescent="0.25">
      <c r="A179" s="48"/>
      <c r="B179" s="49"/>
      <c r="D179" s="48"/>
      <c r="E179" s="51"/>
      <c r="F179" s="48"/>
      <c r="G179" s="50"/>
      <c r="H179" s="50"/>
    </row>
    <row r="180" spans="1:8" s="47" customFormat="1" x14ac:dyDescent="0.25">
      <c r="A180" s="48"/>
      <c r="B180" s="49"/>
      <c r="D180" s="48"/>
      <c r="E180" s="51"/>
      <c r="F180" s="48"/>
      <c r="G180" s="50"/>
      <c r="H180" s="50"/>
    </row>
    <row r="181" spans="1:8" s="47" customFormat="1" x14ac:dyDescent="0.25">
      <c r="A181" s="48"/>
      <c r="B181" s="49"/>
      <c r="D181" s="48"/>
      <c r="E181" s="51"/>
      <c r="F181" s="48"/>
      <c r="G181" s="50"/>
      <c r="H181" s="50"/>
    </row>
    <row r="182" spans="1:8" s="47" customFormat="1" x14ac:dyDescent="0.25">
      <c r="A182" s="48"/>
      <c r="B182" s="49"/>
      <c r="D182" s="48"/>
      <c r="E182" s="51"/>
      <c r="F182" s="48"/>
      <c r="G182" s="50"/>
      <c r="H182" s="50"/>
    </row>
    <row r="183" spans="1:8" s="47" customFormat="1" x14ac:dyDescent="0.25">
      <c r="A183" s="48"/>
      <c r="B183" s="49"/>
      <c r="D183" s="48"/>
      <c r="E183" s="51"/>
      <c r="F183" s="48"/>
      <c r="G183" s="50"/>
      <c r="H183" s="50"/>
    </row>
    <row r="184" spans="1:8" s="47" customFormat="1" x14ac:dyDescent="0.25">
      <c r="A184" s="48"/>
      <c r="B184" s="49"/>
      <c r="D184" s="48"/>
      <c r="E184" s="51"/>
      <c r="F184" s="48"/>
      <c r="G184" s="50"/>
      <c r="H184" s="50"/>
    </row>
    <row r="185" spans="1:8" s="47" customFormat="1" x14ac:dyDescent="0.25">
      <c r="A185" s="48"/>
      <c r="B185" s="49"/>
      <c r="D185" s="48"/>
      <c r="E185" s="51"/>
      <c r="F185" s="48"/>
      <c r="G185" s="50"/>
      <c r="H185" s="50"/>
    </row>
    <row r="186" spans="1:8" s="47" customFormat="1" x14ac:dyDescent="0.25">
      <c r="A186" s="48"/>
      <c r="B186" s="49"/>
      <c r="D186" s="48"/>
      <c r="E186" s="51"/>
      <c r="F186" s="48"/>
      <c r="G186" s="50"/>
      <c r="H186" s="50"/>
    </row>
    <row r="187" spans="1:8" s="47" customFormat="1" x14ac:dyDescent="0.25">
      <c r="A187" s="48"/>
      <c r="B187" s="49"/>
      <c r="D187" s="48"/>
      <c r="E187" s="51"/>
      <c r="F187" s="48"/>
      <c r="G187" s="50"/>
      <c r="H187" s="50"/>
    </row>
    <row r="188" spans="1:8" s="47" customFormat="1" x14ac:dyDescent="0.25">
      <c r="A188" s="48"/>
      <c r="B188" s="49"/>
      <c r="D188" s="48"/>
      <c r="E188" s="51"/>
      <c r="F188" s="48"/>
      <c r="G188" s="50"/>
      <c r="H188" s="50"/>
    </row>
    <row r="189" spans="1:8" s="47" customFormat="1" x14ac:dyDescent="0.25">
      <c r="A189" s="48"/>
      <c r="B189" s="49"/>
      <c r="D189" s="48"/>
      <c r="E189" s="51"/>
      <c r="F189" s="48"/>
      <c r="G189" s="50"/>
      <c r="H189" s="50"/>
    </row>
    <row r="190" spans="1:8" s="47" customFormat="1" x14ac:dyDescent="0.25">
      <c r="A190" s="48"/>
      <c r="B190" s="49"/>
      <c r="D190" s="48"/>
      <c r="E190" s="51"/>
      <c r="F190" s="48"/>
      <c r="G190" s="50"/>
      <c r="H190" s="50"/>
    </row>
    <row r="191" spans="1:8" s="47" customFormat="1" x14ac:dyDescent="0.25">
      <c r="A191" s="48"/>
      <c r="B191" s="49"/>
      <c r="D191" s="48"/>
      <c r="E191" s="51"/>
      <c r="F191" s="48"/>
      <c r="G191" s="50"/>
      <c r="H191" s="50"/>
    </row>
    <row r="192" spans="1:8" s="47" customFormat="1" x14ac:dyDescent="0.25">
      <c r="A192" s="48"/>
      <c r="B192" s="49"/>
      <c r="D192" s="48"/>
      <c r="E192" s="51"/>
      <c r="F192" s="48"/>
      <c r="G192" s="50"/>
      <c r="H192" s="50"/>
    </row>
    <row r="193" spans="1:8" s="47" customFormat="1" x14ac:dyDescent="0.25">
      <c r="A193" s="48"/>
      <c r="B193" s="49"/>
      <c r="D193" s="48"/>
      <c r="E193" s="51"/>
      <c r="F193" s="48"/>
      <c r="G193" s="50"/>
      <c r="H193" s="50"/>
    </row>
    <row r="194" spans="1:8" s="47" customFormat="1" x14ac:dyDescent="0.25">
      <c r="A194" s="48"/>
      <c r="B194" s="49"/>
      <c r="D194" s="48"/>
      <c r="E194" s="51"/>
      <c r="F194" s="48"/>
      <c r="G194" s="50"/>
      <c r="H194" s="50"/>
    </row>
    <row r="195" spans="1:8" s="47" customFormat="1" x14ac:dyDescent="0.25">
      <c r="A195" s="48"/>
      <c r="B195" s="49"/>
      <c r="D195" s="48"/>
      <c r="E195" s="51"/>
      <c r="F195" s="48"/>
      <c r="G195" s="50"/>
      <c r="H195" s="50"/>
    </row>
    <row r="196" spans="1:8" s="47" customFormat="1" x14ac:dyDescent="0.25">
      <c r="A196" s="48"/>
      <c r="B196" s="49"/>
      <c r="D196" s="48"/>
      <c r="E196" s="51"/>
      <c r="F196" s="48"/>
      <c r="G196" s="50"/>
      <c r="H196" s="50"/>
    </row>
    <row r="197" spans="1:8" s="47" customFormat="1" x14ac:dyDescent="0.25">
      <c r="A197" s="48"/>
      <c r="B197" s="49"/>
      <c r="D197" s="48"/>
      <c r="E197" s="51"/>
      <c r="F197" s="48"/>
      <c r="G197" s="50"/>
      <c r="H197" s="50"/>
    </row>
    <row r="198" spans="1:8" s="47" customFormat="1" x14ac:dyDescent="0.25">
      <c r="A198" s="48"/>
      <c r="B198" s="49"/>
      <c r="D198" s="48"/>
      <c r="E198" s="51"/>
      <c r="F198" s="48"/>
      <c r="G198" s="50"/>
      <c r="H198" s="50"/>
    </row>
    <row r="199" spans="1:8" s="47" customFormat="1" x14ac:dyDescent="0.25">
      <c r="A199" s="48"/>
      <c r="B199" s="49"/>
      <c r="D199" s="48"/>
      <c r="E199" s="51"/>
      <c r="F199" s="48"/>
      <c r="G199" s="50"/>
      <c r="H199" s="50"/>
    </row>
    <row r="200" spans="1:8" s="47" customFormat="1" x14ac:dyDescent="0.25">
      <c r="A200" s="48"/>
      <c r="B200" s="49"/>
      <c r="D200" s="48"/>
      <c r="E200" s="51"/>
      <c r="F200" s="48"/>
      <c r="G200" s="50"/>
      <c r="H200" s="50"/>
    </row>
    <row r="201" spans="1:8" s="47" customFormat="1" x14ac:dyDescent="0.25">
      <c r="A201" s="48"/>
      <c r="B201" s="49"/>
      <c r="D201" s="48"/>
      <c r="E201" s="51"/>
      <c r="F201" s="48"/>
      <c r="G201" s="50"/>
      <c r="H201" s="50"/>
    </row>
    <row r="202" spans="1:8" s="47" customFormat="1" x14ac:dyDescent="0.25">
      <c r="A202" s="48"/>
      <c r="B202" s="49"/>
      <c r="D202" s="48"/>
      <c r="E202" s="51"/>
      <c r="F202" s="48"/>
      <c r="G202" s="50"/>
      <c r="H202" s="50"/>
    </row>
    <row r="203" spans="1:8" s="47" customFormat="1" x14ac:dyDescent="0.25">
      <c r="A203" s="48"/>
      <c r="B203" s="49"/>
      <c r="D203" s="48"/>
      <c r="E203" s="51"/>
      <c r="F203" s="48"/>
      <c r="G203" s="50"/>
      <c r="H203" s="50"/>
    </row>
    <row r="204" spans="1:8" s="47" customFormat="1" x14ac:dyDescent="0.25">
      <c r="A204" s="48"/>
      <c r="B204" s="49"/>
      <c r="D204" s="48"/>
      <c r="E204" s="51"/>
      <c r="F204" s="48"/>
      <c r="G204" s="50"/>
      <c r="H204" s="50"/>
    </row>
    <row r="205" spans="1:8" s="47" customFormat="1" x14ac:dyDescent="0.25">
      <c r="A205" s="48"/>
      <c r="B205" s="49"/>
      <c r="D205" s="48"/>
      <c r="E205" s="51"/>
      <c r="F205" s="48"/>
      <c r="G205" s="50"/>
      <c r="H205" s="50"/>
    </row>
    <row r="206" spans="1:8" s="47" customFormat="1" x14ac:dyDescent="0.25">
      <c r="A206" s="48"/>
      <c r="B206" s="49"/>
      <c r="D206" s="48"/>
      <c r="E206" s="51"/>
      <c r="F206" s="48"/>
      <c r="G206" s="50"/>
      <c r="H206" s="50"/>
    </row>
    <row r="207" spans="1:8" s="47" customFormat="1" x14ac:dyDescent="0.25">
      <c r="A207" s="48"/>
      <c r="B207" s="49"/>
      <c r="D207" s="48"/>
      <c r="E207" s="51"/>
      <c r="F207" s="48"/>
      <c r="G207" s="50"/>
      <c r="H207" s="50"/>
    </row>
    <row r="208" spans="1:8" s="47" customFormat="1" x14ac:dyDescent="0.25">
      <c r="A208" s="48"/>
      <c r="B208" s="49"/>
      <c r="D208" s="48"/>
      <c r="E208" s="51"/>
      <c r="F208" s="48"/>
      <c r="G208" s="50"/>
      <c r="H208" s="50"/>
    </row>
    <row r="209" spans="1:8" s="47" customFormat="1" x14ac:dyDescent="0.25">
      <c r="A209" s="48"/>
      <c r="B209" s="49"/>
      <c r="D209" s="48"/>
      <c r="E209" s="51"/>
      <c r="F209" s="48"/>
      <c r="G209" s="50"/>
      <c r="H209" s="50"/>
    </row>
    <row r="210" spans="1:8" s="47" customFormat="1" x14ac:dyDescent="0.25">
      <c r="A210" s="48"/>
      <c r="B210" s="49"/>
      <c r="D210" s="48"/>
      <c r="E210" s="51"/>
      <c r="F210" s="48"/>
      <c r="G210" s="50"/>
      <c r="H210" s="50"/>
    </row>
    <row r="211" spans="1:8" s="47" customFormat="1" x14ac:dyDescent="0.25">
      <c r="A211" s="48"/>
      <c r="B211" s="49"/>
      <c r="D211" s="48"/>
      <c r="E211" s="51"/>
      <c r="F211" s="48"/>
      <c r="G211" s="50"/>
      <c r="H211" s="50"/>
    </row>
    <row r="212" spans="1:8" s="47" customFormat="1" x14ac:dyDescent="0.25">
      <c r="A212" s="48"/>
      <c r="B212" s="49"/>
      <c r="D212" s="48"/>
      <c r="E212" s="51"/>
      <c r="F212" s="48"/>
      <c r="G212" s="50"/>
      <c r="H212" s="50"/>
    </row>
    <row r="213" spans="1:8" s="47" customFormat="1" x14ac:dyDescent="0.25">
      <c r="A213" s="48"/>
      <c r="B213" s="49"/>
      <c r="D213" s="48"/>
      <c r="E213" s="51"/>
      <c r="F213" s="48"/>
      <c r="G213" s="50"/>
      <c r="H213" s="50"/>
    </row>
    <row r="214" spans="1:8" s="47" customFormat="1" x14ac:dyDescent="0.25">
      <c r="A214" s="48"/>
      <c r="B214" s="49"/>
      <c r="D214" s="48"/>
      <c r="E214" s="51"/>
      <c r="F214" s="48"/>
      <c r="G214" s="50"/>
      <c r="H214" s="50"/>
    </row>
    <row r="215" spans="1:8" s="47" customFormat="1" x14ac:dyDescent="0.25">
      <c r="A215" s="48"/>
      <c r="B215" s="49"/>
      <c r="D215" s="48"/>
      <c r="E215" s="51"/>
      <c r="F215" s="48"/>
      <c r="G215" s="50"/>
      <c r="H215" s="50"/>
    </row>
    <row r="216" spans="1:8" s="47" customFormat="1" x14ac:dyDescent="0.25">
      <c r="A216" s="48"/>
      <c r="B216" s="49"/>
      <c r="D216" s="48"/>
      <c r="E216" s="51"/>
      <c r="F216" s="48"/>
      <c r="G216" s="50"/>
      <c r="H216" s="50"/>
    </row>
    <row r="217" spans="1:8" s="47" customFormat="1" x14ac:dyDescent="0.25">
      <c r="A217" s="48"/>
      <c r="B217" s="49"/>
      <c r="D217" s="48"/>
      <c r="E217" s="51"/>
      <c r="F217" s="48"/>
      <c r="G217" s="50"/>
      <c r="H217" s="50"/>
    </row>
    <row r="218" spans="1:8" s="47" customFormat="1" x14ac:dyDescent="0.25">
      <c r="A218" s="48"/>
      <c r="B218" s="49"/>
      <c r="D218" s="48"/>
      <c r="E218" s="51"/>
      <c r="F218" s="48"/>
      <c r="G218" s="50"/>
      <c r="H218" s="50"/>
    </row>
    <row r="219" spans="1:8" s="47" customFormat="1" x14ac:dyDescent="0.25">
      <c r="A219" s="48"/>
      <c r="B219" s="49"/>
      <c r="D219" s="48"/>
      <c r="E219" s="51"/>
      <c r="F219" s="48"/>
      <c r="G219" s="50"/>
      <c r="H219" s="50"/>
    </row>
    <row r="220" spans="1:8" s="47" customFormat="1" x14ac:dyDescent="0.25">
      <c r="A220" s="48"/>
      <c r="B220" s="49"/>
      <c r="D220" s="48"/>
      <c r="E220" s="51"/>
      <c r="F220" s="48"/>
      <c r="G220" s="50"/>
      <c r="H220" s="50"/>
    </row>
    <row r="221" spans="1:8" s="47" customFormat="1" x14ac:dyDescent="0.25">
      <c r="A221" s="48"/>
      <c r="B221" s="49"/>
      <c r="D221" s="48"/>
      <c r="E221" s="51"/>
      <c r="F221" s="48"/>
      <c r="G221" s="50"/>
      <c r="H221" s="50"/>
    </row>
    <row r="222" spans="1:8" s="47" customFormat="1" x14ac:dyDescent="0.25">
      <c r="A222" s="48"/>
      <c r="B222" s="49"/>
      <c r="D222" s="48"/>
      <c r="E222" s="51"/>
      <c r="F222" s="48"/>
      <c r="G222" s="50"/>
      <c r="H222" s="50"/>
    </row>
    <row r="223" spans="1:8" s="47" customFormat="1" x14ac:dyDescent="0.25">
      <c r="A223" s="48"/>
      <c r="B223" s="49"/>
      <c r="D223" s="48"/>
      <c r="E223" s="51"/>
      <c r="F223" s="48"/>
      <c r="G223" s="50"/>
      <c r="H223" s="50"/>
    </row>
    <row r="224" spans="1:8" s="47" customFormat="1" x14ac:dyDescent="0.25">
      <c r="A224" s="48"/>
      <c r="B224" s="49"/>
      <c r="D224" s="48"/>
      <c r="E224" s="51"/>
      <c r="F224" s="48"/>
      <c r="G224" s="50"/>
      <c r="H224" s="50"/>
    </row>
    <row r="225" spans="1:8" s="47" customFormat="1" x14ac:dyDescent="0.25">
      <c r="A225" s="48"/>
      <c r="B225" s="49"/>
      <c r="D225" s="48"/>
      <c r="E225" s="51"/>
      <c r="F225" s="48"/>
      <c r="G225" s="50"/>
      <c r="H225" s="50"/>
    </row>
    <row r="226" spans="1:8" s="47" customFormat="1" x14ac:dyDescent="0.25">
      <c r="A226" s="48"/>
      <c r="B226" s="49"/>
      <c r="D226" s="48"/>
      <c r="E226" s="51"/>
      <c r="F226" s="48"/>
      <c r="G226" s="50"/>
      <c r="H226" s="50"/>
    </row>
    <row r="227" spans="1:8" s="47" customFormat="1" x14ac:dyDescent="0.25">
      <c r="A227" s="48"/>
      <c r="B227" s="49"/>
      <c r="D227" s="48"/>
      <c r="E227" s="51"/>
      <c r="F227" s="48"/>
      <c r="G227" s="50"/>
      <c r="H227" s="50"/>
    </row>
    <row r="228" spans="1:8" s="47" customFormat="1" x14ac:dyDescent="0.25">
      <c r="A228" s="48"/>
      <c r="B228" s="49"/>
      <c r="D228" s="48"/>
      <c r="E228" s="51"/>
      <c r="F228" s="48"/>
      <c r="G228" s="50"/>
      <c r="H228" s="50"/>
    </row>
    <row r="229" spans="1:8" s="47" customFormat="1" x14ac:dyDescent="0.25">
      <c r="A229" s="48"/>
      <c r="B229" s="49"/>
      <c r="D229" s="48"/>
      <c r="E229" s="51"/>
      <c r="F229" s="48"/>
      <c r="G229" s="50"/>
      <c r="H229" s="50"/>
    </row>
    <row r="230" spans="1:8" s="47" customFormat="1" x14ac:dyDescent="0.25">
      <c r="A230" s="48"/>
      <c r="B230" s="49"/>
      <c r="D230" s="48"/>
      <c r="E230" s="51"/>
      <c r="F230" s="48"/>
      <c r="G230" s="50"/>
      <c r="H230" s="50"/>
    </row>
    <row r="231" spans="1:8" s="47" customFormat="1" x14ac:dyDescent="0.25">
      <c r="A231" s="48"/>
      <c r="B231" s="49"/>
      <c r="D231" s="48"/>
      <c r="E231" s="51"/>
      <c r="F231" s="48"/>
      <c r="G231" s="50"/>
      <c r="H231" s="50"/>
    </row>
    <row r="232" spans="1:8" s="47" customFormat="1" x14ac:dyDescent="0.25">
      <c r="A232" s="48"/>
      <c r="B232" s="49"/>
      <c r="D232" s="48"/>
      <c r="E232" s="51"/>
      <c r="F232" s="48"/>
      <c r="G232" s="50"/>
      <c r="H232" s="50"/>
    </row>
    <row r="233" spans="1:8" s="47" customFormat="1" x14ac:dyDescent="0.25">
      <c r="A233" s="48"/>
      <c r="B233" s="49"/>
      <c r="D233" s="48"/>
      <c r="E233" s="51"/>
      <c r="F233" s="48"/>
      <c r="G233" s="50"/>
      <c r="H233" s="50"/>
    </row>
    <row r="234" spans="1:8" s="47" customFormat="1" x14ac:dyDescent="0.25">
      <c r="A234" s="48"/>
      <c r="B234" s="49"/>
      <c r="D234" s="48"/>
      <c r="E234" s="51"/>
      <c r="F234" s="48"/>
      <c r="G234" s="50"/>
      <c r="H234" s="50"/>
    </row>
    <row r="235" spans="1:8" s="47" customFormat="1" x14ac:dyDescent="0.25">
      <c r="A235" s="48"/>
      <c r="B235" s="49"/>
      <c r="D235" s="48"/>
      <c r="E235" s="51"/>
      <c r="F235" s="48"/>
      <c r="G235" s="50"/>
      <c r="H235" s="50"/>
    </row>
    <row r="236" spans="1:8" s="47" customFormat="1" x14ac:dyDescent="0.25">
      <c r="A236" s="48"/>
      <c r="B236" s="49"/>
      <c r="D236" s="48"/>
      <c r="E236" s="51"/>
      <c r="F236" s="48"/>
      <c r="G236" s="50"/>
      <c r="H236" s="50"/>
    </row>
    <row r="237" spans="1:8" s="47" customFormat="1" x14ac:dyDescent="0.25">
      <c r="A237" s="48"/>
      <c r="B237" s="49"/>
      <c r="D237" s="48"/>
      <c r="E237" s="51"/>
      <c r="F237" s="48"/>
      <c r="G237" s="50"/>
      <c r="H237" s="50"/>
    </row>
    <row r="238" spans="1:8" s="47" customFormat="1" x14ac:dyDescent="0.25">
      <c r="A238" s="48"/>
      <c r="B238" s="49"/>
      <c r="D238" s="48"/>
      <c r="E238" s="51"/>
      <c r="F238" s="48"/>
      <c r="G238" s="50"/>
      <c r="H238" s="50"/>
    </row>
    <row r="239" spans="1:8" s="47" customFormat="1" x14ac:dyDescent="0.25">
      <c r="A239" s="48"/>
      <c r="B239" s="49"/>
      <c r="D239" s="48"/>
      <c r="E239" s="51"/>
      <c r="F239" s="48"/>
      <c r="G239" s="50"/>
      <c r="H239" s="50"/>
    </row>
    <row r="240" spans="1:8" s="47" customFormat="1" x14ac:dyDescent="0.25">
      <c r="A240" s="48"/>
      <c r="B240" s="49"/>
      <c r="D240" s="48"/>
      <c r="E240" s="51"/>
      <c r="F240" s="48"/>
      <c r="G240" s="50"/>
      <c r="H240" s="50"/>
    </row>
    <row r="241" spans="1:8" s="47" customFormat="1" x14ac:dyDescent="0.25">
      <c r="A241" s="48"/>
      <c r="B241" s="49"/>
      <c r="D241" s="48"/>
      <c r="E241" s="51"/>
      <c r="F241" s="48"/>
      <c r="G241" s="50"/>
      <c r="H241" s="50"/>
    </row>
    <row r="242" spans="1:8" s="47" customFormat="1" x14ac:dyDescent="0.25">
      <c r="A242" s="48"/>
      <c r="B242" s="49"/>
      <c r="D242" s="48"/>
      <c r="E242" s="51"/>
      <c r="F242" s="48"/>
      <c r="G242" s="50"/>
      <c r="H242" s="50"/>
    </row>
    <row r="243" spans="1:8" s="47" customFormat="1" x14ac:dyDescent="0.25">
      <c r="A243" s="48"/>
      <c r="B243" s="49"/>
      <c r="D243" s="48"/>
      <c r="E243" s="51"/>
      <c r="F243" s="48"/>
      <c r="G243" s="50"/>
      <c r="H243" s="50"/>
    </row>
    <row r="244" spans="1:8" s="47" customFormat="1" x14ac:dyDescent="0.25">
      <c r="A244" s="48"/>
      <c r="B244" s="49"/>
      <c r="D244" s="48"/>
      <c r="E244" s="51"/>
      <c r="F244" s="48"/>
      <c r="G244" s="50"/>
      <c r="H244" s="50"/>
    </row>
    <row r="245" spans="1:8" s="47" customFormat="1" x14ac:dyDescent="0.25">
      <c r="A245" s="48"/>
      <c r="B245" s="49"/>
      <c r="D245" s="48"/>
      <c r="E245" s="51"/>
      <c r="F245" s="48"/>
      <c r="G245" s="50"/>
      <c r="H245" s="50"/>
    </row>
    <row r="246" spans="1:8" s="47" customFormat="1" x14ac:dyDescent="0.25">
      <c r="A246" s="48"/>
      <c r="B246" s="49"/>
      <c r="D246" s="48"/>
      <c r="E246" s="51"/>
      <c r="F246" s="48"/>
      <c r="G246" s="50"/>
      <c r="H246" s="50"/>
    </row>
    <row r="247" spans="1:8" s="47" customFormat="1" x14ac:dyDescent="0.25">
      <c r="A247" s="48"/>
      <c r="B247" s="49"/>
      <c r="D247" s="48"/>
      <c r="E247" s="51"/>
      <c r="F247" s="48"/>
      <c r="G247" s="50"/>
      <c r="H247" s="50"/>
    </row>
    <row r="248" spans="1:8" s="47" customFormat="1" x14ac:dyDescent="0.25">
      <c r="A248" s="48"/>
      <c r="B248" s="49"/>
      <c r="D248" s="48"/>
      <c r="E248" s="51"/>
      <c r="F248" s="48"/>
      <c r="G248" s="50"/>
      <c r="H248" s="50"/>
    </row>
    <row r="249" spans="1:8" s="47" customFormat="1" x14ac:dyDescent="0.25">
      <c r="A249" s="48"/>
      <c r="B249" s="49"/>
      <c r="D249" s="48"/>
      <c r="E249" s="51"/>
      <c r="F249" s="48"/>
      <c r="G249" s="50"/>
      <c r="H249" s="50"/>
    </row>
    <row r="250" spans="1:8" s="47" customFormat="1" x14ac:dyDescent="0.25">
      <c r="A250" s="48"/>
      <c r="B250" s="49"/>
      <c r="D250" s="48"/>
      <c r="E250" s="51"/>
      <c r="F250" s="48"/>
      <c r="G250" s="50"/>
      <c r="H250" s="50"/>
    </row>
    <row r="251" spans="1:8" s="47" customFormat="1" x14ac:dyDescent="0.25">
      <c r="A251" s="48"/>
      <c r="B251" s="49"/>
      <c r="D251" s="48"/>
      <c r="E251" s="51"/>
      <c r="F251" s="48"/>
      <c r="G251" s="50"/>
      <c r="H251" s="50"/>
    </row>
    <row r="252" spans="1:8" s="47" customFormat="1" x14ac:dyDescent="0.25">
      <c r="A252" s="48"/>
      <c r="B252" s="49"/>
      <c r="D252" s="48"/>
      <c r="E252" s="51"/>
      <c r="F252" s="48"/>
      <c r="G252" s="50"/>
      <c r="H252" s="50"/>
    </row>
    <row r="253" spans="1:8" s="47" customFormat="1" x14ac:dyDescent="0.25">
      <c r="A253" s="48"/>
      <c r="B253" s="49"/>
      <c r="D253" s="48"/>
      <c r="E253" s="51"/>
      <c r="F253" s="48"/>
      <c r="G253" s="50"/>
      <c r="H253" s="50"/>
    </row>
    <row r="254" spans="1:8" s="47" customFormat="1" x14ac:dyDescent="0.25">
      <c r="A254" s="48"/>
      <c r="B254" s="49"/>
      <c r="D254" s="48"/>
      <c r="E254" s="51"/>
      <c r="F254" s="48"/>
      <c r="G254" s="50"/>
      <c r="H254" s="50"/>
    </row>
    <row r="255" spans="1:8" s="47" customFormat="1" x14ac:dyDescent="0.25">
      <c r="A255" s="48"/>
      <c r="B255" s="49"/>
      <c r="D255" s="48"/>
      <c r="E255" s="51"/>
      <c r="F255" s="48"/>
      <c r="G255" s="50"/>
      <c r="H255" s="50"/>
    </row>
    <row r="256" spans="1:8" s="47" customFormat="1" x14ac:dyDescent="0.25">
      <c r="A256" s="48"/>
      <c r="B256" s="49"/>
      <c r="D256" s="48"/>
      <c r="E256" s="51"/>
      <c r="F256" s="48"/>
      <c r="G256" s="50"/>
      <c r="H256" s="50"/>
    </row>
    <row r="257" spans="1:8" s="47" customFormat="1" x14ac:dyDescent="0.25">
      <c r="A257" s="48"/>
      <c r="B257" s="49"/>
      <c r="D257" s="48"/>
      <c r="E257" s="51"/>
      <c r="F257" s="48"/>
      <c r="G257" s="50"/>
      <c r="H257" s="50"/>
    </row>
    <row r="258" spans="1:8" s="47" customFormat="1" x14ac:dyDescent="0.25">
      <c r="A258" s="48"/>
      <c r="B258" s="49"/>
      <c r="D258" s="48"/>
      <c r="E258" s="51"/>
      <c r="F258" s="48"/>
      <c r="G258" s="50"/>
      <c r="H258" s="50"/>
    </row>
    <row r="259" spans="1:8" s="47" customFormat="1" x14ac:dyDescent="0.25">
      <c r="A259" s="48"/>
      <c r="B259" s="49"/>
      <c r="D259" s="48"/>
      <c r="E259" s="51"/>
      <c r="F259" s="48"/>
      <c r="G259" s="50"/>
      <c r="H259" s="50"/>
    </row>
    <row r="260" spans="1:8" s="47" customFormat="1" x14ac:dyDescent="0.25">
      <c r="A260" s="48"/>
      <c r="B260" s="49"/>
      <c r="D260" s="48"/>
      <c r="E260" s="51"/>
      <c r="F260" s="48"/>
      <c r="G260" s="50"/>
      <c r="H260" s="50"/>
    </row>
    <row r="261" spans="1:8" s="47" customFormat="1" x14ac:dyDescent="0.25">
      <c r="A261" s="48"/>
      <c r="B261" s="49"/>
      <c r="D261" s="48"/>
      <c r="E261" s="51"/>
      <c r="F261" s="48"/>
      <c r="G261" s="50"/>
      <c r="H261" s="50"/>
    </row>
    <row r="262" spans="1:8" s="47" customFormat="1" x14ac:dyDescent="0.25">
      <c r="A262" s="48"/>
      <c r="B262" s="49"/>
      <c r="D262" s="48"/>
      <c r="E262" s="51"/>
      <c r="F262" s="48"/>
      <c r="G262" s="50"/>
      <c r="H262" s="50"/>
    </row>
    <row r="263" spans="1:8" s="47" customFormat="1" x14ac:dyDescent="0.25">
      <c r="A263" s="48"/>
      <c r="B263" s="49"/>
      <c r="D263" s="48"/>
      <c r="E263" s="51"/>
      <c r="F263" s="48"/>
      <c r="G263" s="50"/>
      <c r="H263" s="50"/>
    </row>
    <row r="264" spans="1:8" s="47" customFormat="1" x14ac:dyDescent="0.25">
      <c r="A264" s="48"/>
      <c r="B264" s="49"/>
      <c r="D264" s="48"/>
      <c r="E264" s="51"/>
      <c r="F264" s="48"/>
      <c r="G264" s="50"/>
      <c r="H264" s="50"/>
    </row>
    <row r="265" spans="1:8" s="47" customFormat="1" x14ac:dyDescent="0.25">
      <c r="A265" s="48"/>
      <c r="B265" s="49"/>
      <c r="D265" s="48"/>
      <c r="E265" s="51"/>
      <c r="F265" s="48"/>
      <c r="G265" s="50"/>
      <c r="H265" s="50"/>
    </row>
    <row r="266" spans="1:8" s="47" customFormat="1" x14ac:dyDescent="0.25">
      <c r="A266" s="48"/>
      <c r="B266" s="49"/>
      <c r="D266" s="48"/>
      <c r="E266" s="51"/>
      <c r="F266" s="48"/>
      <c r="G266" s="50"/>
      <c r="H266" s="50"/>
    </row>
    <row r="267" spans="1:8" s="47" customFormat="1" x14ac:dyDescent="0.25">
      <c r="A267" s="48"/>
      <c r="B267" s="49"/>
      <c r="D267" s="48"/>
      <c r="E267" s="51"/>
      <c r="F267" s="48"/>
      <c r="G267" s="50"/>
      <c r="H267" s="50"/>
    </row>
    <row r="268" spans="1:8" s="47" customFormat="1" x14ac:dyDescent="0.25">
      <c r="A268" s="48"/>
      <c r="B268" s="49"/>
      <c r="D268" s="48"/>
      <c r="E268" s="51"/>
      <c r="F268" s="48"/>
      <c r="G268" s="50"/>
      <c r="H268" s="50"/>
    </row>
    <row r="269" spans="1:8" s="47" customFormat="1" x14ac:dyDescent="0.25">
      <c r="A269" s="48"/>
      <c r="B269" s="49"/>
      <c r="D269" s="48"/>
      <c r="E269" s="51"/>
      <c r="F269" s="48"/>
      <c r="G269" s="50"/>
      <c r="H269" s="50"/>
    </row>
    <row r="270" spans="1:8" s="47" customFormat="1" x14ac:dyDescent="0.25">
      <c r="A270" s="48"/>
      <c r="B270" s="49"/>
      <c r="D270" s="48"/>
      <c r="E270" s="51"/>
      <c r="F270" s="48"/>
      <c r="G270" s="50"/>
      <c r="H270" s="50"/>
    </row>
    <row r="271" spans="1:8" s="47" customFormat="1" x14ac:dyDescent="0.25">
      <c r="A271" s="48"/>
      <c r="B271" s="49"/>
      <c r="D271" s="48"/>
      <c r="E271" s="51"/>
      <c r="F271" s="48"/>
      <c r="G271" s="50"/>
      <c r="H271" s="50"/>
    </row>
    <row r="272" spans="1:8" s="47" customFormat="1" x14ac:dyDescent="0.25">
      <c r="A272" s="48"/>
      <c r="B272" s="49"/>
      <c r="D272" s="48"/>
      <c r="E272" s="51"/>
      <c r="F272" s="48"/>
      <c r="G272" s="50"/>
      <c r="H272" s="50"/>
    </row>
    <row r="273" spans="1:8" s="47" customFormat="1" x14ac:dyDescent="0.25">
      <c r="A273" s="48"/>
      <c r="B273" s="49"/>
      <c r="D273" s="48"/>
      <c r="E273" s="51"/>
      <c r="F273" s="48"/>
      <c r="G273" s="50"/>
      <c r="H273" s="50"/>
    </row>
    <row r="274" spans="1:8" s="47" customFormat="1" x14ac:dyDescent="0.25">
      <c r="A274" s="48"/>
      <c r="B274" s="49"/>
      <c r="D274" s="48"/>
      <c r="E274" s="51"/>
      <c r="F274" s="48"/>
      <c r="G274" s="50"/>
      <c r="H274" s="50"/>
    </row>
    <row r="275" spans="1:8" s="47" customFormat="1" x14ac:dyDescent="0.25">
      <c r="A275" s="48"/>
      <c r="B275" s="49"/>
      <c r="D275" s="48"/>
      <c r="E275" s="51"/>
      <c r="F275" s="48"/>
      <c r="G275" s="50"/>
      <c r="H275" s="50"/>
    </row>
    <row r="276" spans="1:8" s="47" customFormat="1" x14ac:dyDescent="0.25">
      <c r="A276" s="48"/>
      <c r="B276" s="49"/>
      <c r="D276" s="48"/>
      <c r="E276" s="51"/>
      <c r="F276" s="48"/>
      <c r="G276" s="50"/>
      <c r="H276" s="50"/>
    </row>
    <row r="277" spans="1:8" s="47" customFormat="1" x14ac:dyDescent="0.25">
      <c r="A277" s="48"/>
      <c r="B277" s="49"/>
      <c r="D277" s="48"/>
      <c r="E277" s="51"/>
      <c r="F277" s="48"/>
      <c r="G277" s="50"/>
      <c r="H277" s="50"/>
    </row>
    <row r="278" spans="1:8" s="47" customFormat="1" x14ac:dyDescent="0.25">
      <c r="A278" s="48"/>
      <c r="B278" s="49"/>
      <c r="D278" s="48"/>
      <c r="E278" s="51"/>
      <c r="F278" s="48"/>
      <c r="G278" s="50"/>
      <c r="H278" s="50"/>
    </row>
    <row r="279" spans="1:8" s="47" customFormat="1" x14ac:dyDescent="0.25">
      <c r="A279" s="48"/>
      <c r="B279" s="49"/>
      <c r="D279" s="48"/>
      <c r="E279" s="51"/>
      <c r="F279" s="48"/>
      <c r="G279" s="50"/>
      <c r="H279" s="50"/>
    </row>
    <row r="280" spans="1:8" s="47" customFormat="1" x14ac:dyDescent="0.25">
      <c r="A280" s="48"/>
      <c r="B280" s="49"/>
      <c r="D280" s="48"/>
      <c r="E280" s="51"/>
      <c r="F280" s="48"/>
      <c r="G280" s="50"/>
      <c r="H280" s="50"/>
    </row>
    <row r="281" spans="1:8" s="47" customFormat="1" x14ac:dyDescent="0.25">
      <c r="A281" s="48"/>
      <c r="B281" s="49"/>
      <c r="D281" s="48"/>
      <c r="E281" s="51"/>
      <c r="F281" s="48"/>
      <c r="G281" s="50"/>
      <c r="H281" s="50"/>
    </row>
    <row r="282" spans="1:8" s="47" customFormat="1" x14ac:dyDescent="0.25">
      <c r="A282" s="48"/>
      <c r="B282" s="49"/>
      <c r="D282" s="48"/>
      <c r="E282" s="51"/>
      <c r="F282" s="48"/>
      <c r="G282" s="50"/>
      <c r="H282" s="50"/>
    </row>
    <row r="283" spans="1:8" s="47" customFormat="1" x14ac:dyDescent="0.25">
      <c r="A283" s="48"/>
      <c r="B283" s="49"/>
      <c r="D283" s="48"/>
      <c r="E283" s="51"/>
      <c r="F283" s="48"/>
      <c r="G283" s="50"/>
      <c r="H283" s="50"/>
    </row>
    <row r="284" spans="1:8" s="47" customFormat="1" x14ac:dyDescent="0.25">
      <c r="A284" s="48"/>
      <c r="B284" s="49"/>
      <c r="D284" s="48"/>
      <c r="E284" s="51"/>
      <c r="F284" s="48"/>
      <c r="G284" s="50"/>
      <c r="H284" s="50"/>
    </row>
    <row r="285" spans="1:8" s="47" customFormat="1" x14ac:dyDescent="0.25">
      <c r="A285" s="48"/>
      <c r="B285" s="49"/>
      <c r="D285" s="48"/>
      <c r="E285" s="51"/>
      <c r="F285" s="48"/>
      <c r="G285" s="50"/>
      <c r="H285" s="50"/>
    </row>
    <row r="286" spans="1:8" s="47" customFormat="1" x14ac:dyDescent="0.25">
      <c r="A286" s="48"/>
      <c r="B286" s="49"/>
      <c r="D286" s="48"/>
      <c r="E286" s="51"/>
      <c r="F286" s="48"/>
      <c r="G286" s="50"/>
      <c r="H286" s="50"/>
    </row>
    <row r="287" spans="1:8" s="47" customFormat="1" x14ac:dyDescent="0.25">
      <c r="A287" s="48"/>
      <c r="B287" s="49"/>
      <c r="D287" s="48"/>
      <c r="E287" s="51"/>
      <c r="F287" s="48"/>
      <c r="G287" s="50"/>
      <c r="H287" s="50"/>
    </row>
    <row r="288" spans="1:8" s="47" customFormat="1" x14ac:dyDescent="0.25">
      <c r="A288" s="48"/>
      <c r="B288" s="49"/>
      <c r="D288" s="48"/>
      <c r="E288" s="51"/>
      <c r="F288" s="48"/>
      <c r="G288" s="50"/>
      <c r="H288" s="50"/>
    </row>
    <row r="289" spans="1:8" s="47" customFormat="1" x14ac:dyDescent="0.25">
      <c r="A289" s="48"/>
      <c r="B289" s="49"/>
      <c r="D289" s="48"/>
      <c r="E289" s="51"/>
      <c r="F289" s="48"/>
      <c r="G289" s="50"/>
      <c r="H289" s="50"/>
    </row>
    <row r="290" spans="1:8" s="47" customFormat="1" x14ac:dyDescent="0.25">
      <c r="A290" s="48"/>
      <c r="B290" s="49"/>
      <c r="D290" s="48"/>
      <c r="E290" s="51"/>
      <c r="F290" s="48"/>
      <c r="G290" s="50"/>
      <c r="H290" s="50"/>
    </row>
    <row r="291" spans="1:8" s="47" customFormat="1" x14ac:dyDescent="0.25">
      <c r="A291" s="48"/>
      <c r="B291" s="49"/>
      <c r="D291" s="48"/>
      <c r="E291" s="51"/>
      <c r="F291" s="48"/>
      <c r="G291" s="50"/>
      <c r="H291" s="50"/>
    </row>
    <row r="292" spans="1:8" s="47" customFormat="1" x14ac:dyDescent="0.25">
      <c r="A292" s="48"/>
      <c r="B292" s="49"/>
      <c r="D292" s="48"/>
      <c r="E292" s="51"/>
      <c r="F292" s="48"/>
      <c r="G292" s="50"/>
      <c r="H292" s="50"/>
    </row>
    <row r="293" spans="1:8" s="47" customFormat="1" x14ac:dyDescent="0.25">
      <c r="A293" s="48"/>
      <c r="B293" s="49"/>
      <c r="D293" s="48"/>
      <c r="E293" s="51"/>
      <c r="F293" s="48"/>
      <c r="G293" s="50"/>
      <c r="H293" s="50"/>
    </row>
    <row r="294" spans="1:8" s="47" customFormat="1" x14ac:dyDescent="0.25">
      <c r="A294" s="48"/>
      <c r="B294" s="49"/>
      <c r="D294" s="48"/>
      <c r="E294" s="51"/>
      <c r="F294" s="48"/>
      <c r="G294" s="50"/>
      <c r="H294" s="50"/>
    </row>
    <row r="295" spans="1:8" s="47" customFormat="1" x14ac:dyDescent="0.25">
      <c r="A295" s="48"/>
      <c r="B295" s="49"/>
      <c r="D295" s="48"/>
      <c r="E295" s="51"/>
      <c r="F295" s="48"/>
      <c r="G295" s="50"/>
      <c r="H295" s="50"/>
    </row>
    <row r="296" spans="1:8" s="47" customFormat="1" x14ac:dyDescent="0.25">
      <c r="A296" s="48"/>
      <c r="B296" s="49"/>
      <c r="D296" s="48"/>
      <c r="E296" s="51"/>
      <c r="F296" s="48"/>
      <c r="G296" s="50"/>
      <c r="H296" s="50"/>
    </row>
    <row r="297" spans="1:8" s="47" customFormat="1" x14ac:dyDescent="0.25">
      <c r="A297" s="48"/>
      <c r="B297" s="49"/>
      <c r="D297" s="48"/>
      <c r="E297" s="51"/>
      <c r="F297" s="48"/>
      <c r="G297" s="50"/>
      <c r="H297" s="50"/>
    </row>
    <row r="298" spans="1:8" s="47" customFormat="1" x14ac:dyDescent="0.25">
      <c r="A298" s="48"/>
      <c r="B298" s="49"/>
      <c r="D298" s="48"/>
      <c r="E298" s="51"/>
      <c r="F298" s="48"/>
      <c r="G298" s="50"/>
      <c r="H298" s="50"/>
    </row>
    <row r="299" spans="1:8" s="47" customFormat="1" x14ac:dyDescent="0.25">
      <c r="A299" s="48"/>
      <c r="B299" s="49"/>
      <c r="D299" s="48"/>
      <c r="E299" s="51"/>
      <c r="F299" s="48"/>
      <c r="G299" s="50"/>
      <c r="H299" s="50"/>
    </row>
    <row r="300" spans="1:8" s="47" customFormat="1" x14ac:dyDescent="0.25">
      <c r="A300" s="48"/>
      <c r="B300" s="49"/>
      <c r="D300" s="48"/>
      <c r="E300" s="51"/>
      <c r="F300" s="48"/>
      <c r="G300" s="50"/>
      <c r="H300" s="50"/>
    </row>
    <row r="301" spans="1:8" s="47" customFormat="1" x14ac:dyDescent="0.25">
      <c r="A301" s="48"/>
      <c r="B301" s="49"/>
      <c r="D301" s="48"/>
      <c r="E301" s="51"/>
      <c r="F301" s="48"/>
      <c r="G301" s="50"/>
      <c r="H301" s="50"/>
    </row>
    <row r="302" spans="1:8" s="47" customFormat="1" x14ac:dyDescent="0.25">
      <c r="A302" s="48"/>
      <c r="B302" s="49"/>
      <c r="D302" s="48"/>
      <c r="E302" s="51"/>
      <c r="F302" s="48"/>
      <c r="G302" s="50"/>
      <c r="H302" s="50"/>
    </row>
    <row r="303" spans="1:8" s="47" customFormat="1" x14ac:dyDescent="0.25">
      <c r="A303" s="48"/>
      <c r="B303" s="49"/>
      <c r="D303" s="48"/>
      <c r="E303" s="51"/>
      <c r="F303" s="48"/>
      <c r="G303" s="50"/>
      <c r="H303" s="50"/>
    </row>
    <row r="304" spans="1:8" s="47" customFormat="1" x14ac:dyDescent="0.25">
      <c r="A304" s="48"/>
      <c r="B304" s="49"/>
      <c r="D304" s="48"/>
      <c r="E304" s="51"/>
      <c r="F304" s="48"/>
      <c r="G304" s="50"/>
      <c r="H304" s="50"/>
    </row>
    <row r="305" spans="1:8" s="47" customFormat="1" x14ac:dyDescent="0.25">
      <c r="A305" s="48"/>
      <c r="B305" s="49"/>
      <c r="D305" s="48"/>
      <c r="E305" s="51"/>
      <c r="F305" s="48"/>
      <c r="G305" s="50"/>
      <c r="H305" s="50"/>
    </row>
    <row r="306" spans="1:8" s="47" customFormat="1" x14ac:dyDescent="0.25">
      <c r="A306" s="48"/>
      <c r="B306" s="49"/>
      <c r="D306" s="48"/>
      <c r="E306" s="51"/>
      <c r="F306" s="48"/>
      <c r="G306" s="50"/>
      <c r="H306" s="50"/>
    </row>
    <row r="307" spans="1:8" s="47" customFormat="1" x14ac:dyDescent="0.25">
      <c r="A307" s="48"/>
      <c r="B307" s="49"/>
      <c r="D307" s="48"/>
      <c r="E307" s="51"/>
      <c r="F307" s="48"/>
      <c r="G307" s="50"/>
      <c r="H307" s="50"/>
    </row>
    <row r="308" spans="1:8" s="47" customFormat="1" x14ac:dyDescent="0.25">
      <c r="A308" s="48"/>
      <c r="B308" s="49"/>
      <c r="D308" s="48"/>
      <c r="E308" s="51"/>
      <c r="F308" s="48"/>
      <c r="G308" s="50"/>
      <c r="H308" s="50"/>
    </row>
    <row r="309" spans="1:8" s="47" customFormat="1" x14ac:dyDescent="0.25">
      <c r="A309" s="48"/>
      <c r="B309" s="49"/>
      <c r="D309" s="48"/>
      <c r="E309" s="51"/>
      <c r="F309" s="48"/>
      <c r="G309" s="50"/>
      <c r="H309" s="50"/>
    </row>
    <row r="310" spans="1:8" s="47" customFormat="1" x14ac:dyDescent="0.25">
      <c r="A310" s="48"/>
      <c r="B310" s="49"/>
      <c r="D310" s="48"/>
      <c r="E310" s="51"/>
      <c r="F310" s="48"/>
      <c r="G310" s="50"/>
      <c r="H310" s="50"/>
    </row>
    <row r="311" spans="1:8" s="47" customFormat="1" x14ac:dyDescent="0.25">
      <c r="A311" s="48"/>
      <c r="B311" s="49"/>
      <c r="D311" s="48"/>
      <c r="E311" s="51"/>
      <c r="F311" s="48"/>
      <c r="G311" s="50"/>
      <c r="H311" s="50"/>
    </row>
    <row r="312" spans="1:8" s="47" customFormat="1" x14ac:dyDescent="0.25">
      <c r="A312" s="48"/>
      <c r="B312" s="49"/>
      <c r="D312" s="48"/>
      <c r="E312" s="51"/>
      <c r="F312" s="48"/>
      <c r="G312" s="50"/>
      <c r="H312" s="50"/>
    </row>
    <row r="313" spans="1:8" s="47" customFormat="1" x14ac:dyDescent="0.25">
      <c r="A313" s="48"/>
      <c r="B313" s="49"/>
      <c r="D313" s="48"/>
      <c r="E313" s="51"/>
      <c r="F313" s="48"/>
      <c r="G313" s="50"/>
      <c r="H313" s="50"/>
    </row>
    <row r="314" spans="1:8" s="47" customFormat="1" x14ac:dyDescent="0.25">
      <c r="A314" s="48"/>
      <c r="B314" s="49"/>
      <c r="D314" s="48"/>
      <c r="E314" s="51"/>
      <c r="F314" s="48"/>
      <c r="G314" s="50"/>
      <c r="H314" s="50"/>
    </row>
    <row r="315" spans="1:8" s="47" customFormat="1" x14ac:dyDescent="0.25">
      <c r="A315" s="48"/>
      <c r="B315" s="49"/>
      <c r="D315" s="48"/>
      <c r="E315" s="51"/>
      <c r="F315" s="48"/>
      <c r="G315" s="50"/>
      <c r="H315" s="50"/>
    </row>
    <row r="316" spans="1:8" s="47" customFormat="1" x14ac:dyDescent="0.25">
      <c r="A316" s="48"/>
      <c r="B316" s="49"/>
      <c r="D316" s="48"/>
      <c r="E316" s="51"/>
      <c r="F316" s="48"/>
      <c r="G316" s="50"/>
      <c r="H316" s="50"/>
    </row>
    <row r="317" spans="1:8" s="47" customFormat="1" x14ac:dyDescent="0.25">
      <c r="A317" s="48"/>
      <c r="B317" s="49"/>
      <c r="D317" s="48"/>
      <c r="E317" s="51"/>
      <c r="F317" s="48"/>
      <c r="G317" s="50"/>
      <c r="H317" s="50"/>
    </row>
    <row r="318" spans="1:8" s="47" customFormat="1" x14ac:dyDescent="0.25">
      <c r="A318" s="48"/>
      <c r="B318" s="49"/>
      <c r="D318" s="48"/>
      <c r="E318" s="51"/>
      <c r="F318" s="48"/>
      <c r="G318" s="50"/>
      <c r="H318" s="50"/>
    </row>
    <row r="319" spans="1:8" s="47" customFormat="1" x14ac:dyDescent="0.25">
      <c r="A319" s="48"/>
      <c r="B319" s="49"/>
      <c r="D319" s="48"/>
      <c r="E319" s="51"/>
      <c r="F319" s="48"/>
      <c r="G319" s="50"/>
      <c r="H319" s="50"/>
    </row>
    <row r="320" spans="1:8" s="47" customFormat="1" x14ac:dyDescent="0.25">
      <c r="A320" s="48"/>
      <c r="B320" s="49"/>
      <c r="D320" s="48"/>
      <c r="E320" s="51"/>
      <c r="F320" s="48"/>
      <c r="G320" s="50"/>
      <c r="H320" s="50"/>
    </row>
    <row r="321" spans="1:8" s="47" customFormat="1" x14ac:dyDescent="0.25">
      <c r="A321" s="48"/>
      <c r="B321" s="49"/>
      <c r="D321" s="48"/>
      <c r="E321" s="51"/>
      <c r="F321" s="48"/>
      <c r="G321" s="50"/>
      <c r="H321" s="50"/>
    </row>
    <row r="322" spans="1:8" s="47" customFormat="1" x14ac:dyDescent="0.25">
      <c r="A322" s="48"/>
      <c r="B322" s="49"/>
      <c r="D322" s="48"/>
      <c r="E322" s="51"/>
      <c r="F322" s="48"/>
      <c r="G322" s="50"/>
      <c r="H322" s="50"/>
    </row>
    <row r="323" spans="1:8" s="47" customFormat="1" x14ac:dyDescent="0.25">
      <c r="A323" s="48"/>
      <c r="B323" s="49"/>
      <c r="D323" s="48"/>
      <c r="E323" s="51"/>
      <c r="F323" s="48"/>
      <c r="G323" s="50"/>
      <c r="H323" s="50"/>
    </row>
    <row r="324" spans="1:8" s="47" customFormat="1" x14ac:dyDescent="0.25">
      <c r="A324" s="48"/>
      <c r="B324" s="49"/>
      <c r="D324" s="48"/>
      <c r="E324" s="51"/>
      <c r="F324" s="48"/>
      <c r="G324" s="50"/>
      <c r="H324" s="50"/>
    </row>
    <row r="325" spans="1:8" s="47" customFormat="1" x14ac:dyDescent="0.25">
      <c r="A325" s="48"/>
      <c r="B325" s="49"/>
      <c r="D325" s="48"/>
      <c r="E325" s="51"/>
      <c r="F325" s="48"/>
      <c r="G325" s="50"/>
      <c r="H325" s="50"/>
    </row>
    <row r="326" spans="1:8" s="47" customFormat="1" x14ac:dyDescent="0.25">
      <c r="A326" s="48"/>
      <c r="B326" s="49"/>
      <c r="D326" s="48"/>
      <c r="E326" s="51"/>
      <c r="F326" s="48"/>
      <c r="G326" s="50"/>
      <c r="H326" s="50"/>
    </row>
    <row r="327" spans="1:8" s="47" customFormat="1" x14ac:dyDescent="0.25">
      <c r="A327" s="48"/>
      <c r="B327" s="49"/>
      <c r="D327" s="48"/>
      <c r="E327" s="51"/>
      <c r="F327" s="48"/>
      <c r="G327" s="50"/>
      <c r="H327" s="50"/>
    </row>
    <row r="328" spans="1:8" s="47" customFormat="1" x14ac:dyDescent="0.25">
      <c r="A328" s="48"/>
      <c r="B328" s="49"/>
      <c r="D328" s="48"/>
      <c r="E328" s="51"/>
      <c r="F328" s="48"/>
      <c r="G328" s="50"/>
      <c r="H328" s="50"/>
    </row>
    <row r="329" spans="1:8" s="47" customFormat="1" x14ac:dyDescent="0.25">
      <c r="A329" s="48"/>
      <c r="B329" s="49"/>
      <c r="D329" s="48"/>
      <c r="E329" s="51"/>
      <c r="F329" s="48"/>
      <c r="G329" s="50"/>
      <c r="H329" s="50"/>
    </row>
    <row r="330" spans="1:8" s="47" customFormat="1" x14ac:dyDescent="0.25">
      <c r="A330" s="48"/>
      <c r="B330" s="49"/>
      <c r="D330" s="48"/>
      <c r="E330" s="51"/>
      <c r="F330" s="48"/>
      <c r="G330" s="50"/>
      <c r="H330" s="50"/>
    </row>
    <row r="331" spans="1:8" s="47" customFormat="1" x14ac:dyDescent="0.25">
      <c r="A331" s="48"/>
      <c r="B331" s="49"/>
      <c r="D331" s="48"/>
      <c r="E331" s="51"/>
      <c r="F331" s="48"/>
      <c r="G331" s="50"/>
      <c r="H331" s="50"/>
    </row>
    <row r="332" spans="1:8" s="47" customFormat="1" x14ac:dyDescent="0.25">
      <c r="A332" s="48"/>
      <c r="B332" s="49"/>
      <c r="D332" s="48"/>
      <c r="E332" s="51"/>
      <c r="F332" s="48"/>
      <c r="G332" s="50"/>
      <c r="H332" s="50"/>
    </row>
    <row r="333" spans="1:8" s="47" customFormat="1" x14ac:dyDescent="0.25">
      <c r="A333" s="48"/>
      <c r="B333" s="49"/>
      <c r="D333" s="48"/>
      <c r="E333" s="51"/>
      <c r="F333" s="48"/>
      <c r="G333" s="50"/>
      <c r="H333" s="50"/>
    </row>
    <row r="334" spans="1:8" s="47" customFormat="1" x14ac:dyDescent="0.25">
      <c r="A334" s="48"/>
      <c r="B334" s="49"/>
      <c r="D334" s="48"/>
      <c r="E334" s="51"/>
      <c r="F334" s="48"/>
      <c r="G334" s="50"/>
      <c r="H334" s="50"/>
    </row>
    <row r="335" spans="1:8" s="47" customFormat="1" x14ac:dyDescent="0.25">
      <c r="A335" s="48"/>
      <c r="B335" s="49"/>
      <c r="D335" s="48"/>
      <c r="E335" s="51"/>
      <c r="F335" s="48"/>
      <c r="G335" s="50"/>
      <c r="H335" s="50"/>
    </row>
    <row r="336" spans="1:8" s="47" customFormat="1" x14ac:dyDescent="0.25">
      <c r="A336" s="48"/>
      <c r="B336" s="49"/>
      <c r="D336" s="48"/>
      <c r="E336" s="51"/>
      <c r="F336" s="48"/>
      <c r="G336" s="50"/>
      <c r="H336" s="50"/>
    </row>
    <row r="337" spans="1:8" s="47" customFormat="1" x14ac:dyDescent="0.25">
      <c r="A337" s="48"/>
      <c r="B337" s="49"/>
      <c r="D337" s="48"/>
      <c r="E337" s="51"/>
      <c r="F337" s="48"/>
      <c r="G337" s="50"/>
      <c r="H337" s="50"/>
    </row>
    <row r="338" spans="1:8" s="47" customFormat="1" x14ac:dyDescent="0.25">
      <c r="A338" s="48"/>
      <c r="B338" s="49"/>
      <c r="D338" s="48"/>
      <c r="E338" s="51"/>
      <c r="F338" s="48"/>
      <c r="G338" s="50"/>
      <c r="H338" s="50"/>
    </row>
    <row r="339" spans="1:8" s="47" customFormat="1" x14ac:dyDescent="0.25">
      <c r="A339" s="48"/>
      <c r="B339" s="49"/>
      <c r="D339" s="48"/>
      <c r="E339" s="51"/>
      <c r="F339" s="48"/>
      <c r="G339" s="50"/>
      <c r="H339" s="50"/>
    </row>
    <row r="340" spans="1:8" s="47" customFormat="1" x14ac:dyDescent="0.25">
      <c r="A340" s="48"/>
      <c r="B340" s="49"/>
      <c r="D340" s="48"/>
      <c r="E340" s="51"/>
      <c r="F340" s="48"/>
      <c r="G340" s="50"/>
      <c r="H340" s="50"/>
    </row>
    <row r="341" spans="1:8" s="47" customFormat="1" x14ac:dyDescent="0.25">
      <c r="A341" s="48"/>
      <c r="B341" s="49"/>
      <c r="D341" s="48"/>
      <c r="E341" s="51"/>
      <c r="F341" s="48"/>
      <c r="G341" s="50"/>
      <c r="H341" s="50"/>
    </row>
    <row r="342" spans="1:8" s="47" customFormat="1" x14ac:dyDescent="0.25">
      <c r="A342" s="48"/>
      <c r="B342" s="49"/>
      <c r="D342" s="48"/>
      <c r="E342" s="51"/>
      <c r="F342" s="48"/>
      <c r="G342" s="50"/>
      <c r="H342" s="50"/>
    </row>
    <row r="343" spans="1:8" s="47" customFormat="1" x14ac:dyDescent="0.25">
      <c r="A343" s="48"/>
      <c r="B343" s="49"/>
      <c r="D343" s="48"/>
      <c r="E343" s="51"/>
      <c r="F343" s="48"/>
      <c r="G343" s="50"/>
      <c r="H343" s="50"/>
    </row>
    <row r="344" spans="1:8" s="47" customFormat="1" x14ac:dyDescent="0.25">
      <c r="A344" s="48"/>
      <c r="B344" s="49"/>
      <c r="D344" s="48"/>
      <c r="E344" s="51"/>
      <c r="F344" s="48"/>
      <c r="G344" s="50"/>
      <c r="H344" s="50"/>
    </row>
    <row r="345" spans="1:8" s="47" customFormat="1" x14ac:dyDescent="0.25">
      <c r="A345" s="48"/>
      <c r="B345" s="49"/>
      <c r="D345" s="48"/>
      <c r="E345" s="51"/>
      <c r="F345" s="48"/>
      <c r="G345" s="50"/>
      <c r="H345" s="50"/>
    </row>
    <row r="346" spans="1:8" s="47" customFormat="1" x14ac:dyDescent="0.25">
      <c r="A346" s="48"/>
      <c r="B346" s="49"/>
      <c r="D346" s="48"/>
      <c r="E346" s="51"/>
      <c r="F346" s="48"/>
      <c r="G346" s="50"/>
      <c r="H346" s="50"/>
    </row>
    <row r="347" spans="1:8" s="47" customFormat="1" x14ac:dyDescent="0.25">
      <c r="A347" s="48"/>
      <c r="B347" s="49"/>
      <c r="D347" s="48"/>
      <c r="E347" s="51"/>
      <c r="F347" s="48"/>
      <c r="G347" s="50"/>
      <c r="H347" s="50"/>
    </row>
    <row r="348" spans="1:8" s="47" customFormat="1" x14ac:dyDescent="0.25">
      <c r="A348" s="48"/>
      <c r="B348" s="49"/>
      <c r="D348" s="48"/>
      <c r="E348" s="51"/>
      <c r="F348" s="48"/>
      <c r="G348" s="50"/>
      <c r="H348" s="50"/>
    </row>
    <row r="349" spans="1:8" s="47" customFormat="1" x14ac:dyDescent="0.25">
      <c r="A349" s="48"/>
      <c r="B349" s="49"/>
      <c r="D349" s="48"/>
      <c r="E349" s="51"/>
      <c r="F349" s="48"/>
      <c r="G349" s="50"/>
      <c r="H349" s="50"/>
    </row>
    <row r="350" spans="1:8" s="47" customFormat="1" x14ac:dyDescent="0.25">
      <c r="A350" s="48"/>
      <c r="B350" s="49"/>
      <c r="D350" s="48"/>
      <c r="E350" s="51"/>
      <c r="F350" s="48"/>
      <c r="G350" s="50"/>
      <c r="H350" s="50"/>
    </row>
    <row r="351" spans="1:8" s="47" customFormat="1" x14ac:dyDescent="0.25">
      <c r="A351" s="48"/>
      <c r="B351" s="49"/>
      <c r="D351" s="48"/>
      <c r="E351" s="51"/>
      <c r="F351" s="48"/>
      <c r="G351" s="50"/>
      <c r="H351" s="50"/>
    </row>
    <row r="352" spans="1:8" s="47" customFormat="1" x14ac:dyDescent="0.25">
      <c r="A352" s="48"/>
      <c r="B352" s="49"/>
      <c r="D352" s="48"/>
      <c r="E352" s="51"/>
      <c r="F352" s="48"/>
      <c r="G352" s="50"/>
      <c r="H352" s="50"/>
    </row>
    <row r="353" spans="1:8" s="47" customFormat="1" x14ac:dyDescent="0.25">
      <c r="A353" s="48"/>
      <c r="B353" s="49"/>
      <c r="D353" s="48"/>
      <c r="E353" s="51"/>
      <c r="F353" s="48"/>
      <c r="G353" s="50"/>
      <c r="H353" s="50"/>
    </row>
    <row r="354" spans="1:8" s="47" customFormat="1" x14ac:dyDescent="0.25">
      <c r="A354" s="48"/>
      <c r="B354" s="49"/>
      <c r="D354" s="48"/>
      <c r="E354" s="51"/>
      <c r="F354" s="48"/>
      <c r="G354" s="50"/>
      <c r="H354" s="50"/>
    </row>
    <row r="355" spans="1:8" s="47" customFormat="1" x14ac:dyDescent="0.25">
      <c r="A355" s="48"/>
      <c r="B355" s="49"/>
      <c r="D355" s="48"/>
      <c r="E355" s="51"/>
      <c r="F355" s="48"/>
      <c r="G355" s="50"/>
      <c r="H355" s="50"/>
    </row>
    <row r="356" spans="1:8" s="47" customFormat="1" x14ac:dyDescent="0.25">
      <c r="A356" s="48"/>
      <c r="B356" s="49"/>
      <c r="D356" s="48"/>
      <c r="E356" s="51"/>
      <c r="F356" s="48"/>
      <c r="G356" s="50"/>
      <c r="H356" s="50"/>
    </row>
    <row r="357" spans="1:8" s="47" customFormat="1" x14ac:dyDescent="0.25">
      <c r="A357" s="48"/>
      <c r="B357" s="49"/>
      <c r="D357" s="48"/>
      <c r="E357" s="51"/>
      <c r="F357" s="48"/>
      <c r="G357" s="50"/>
      <c r="H357" s="50"/>
    </row>
    <row r="358" spans="1:8" s="47" customFormat="1" x14ac:dyDescent="0.25">
      <c r="A358" s="48"/>
      <c r="B358" s="49"/>
      <c r="D358" s="48"/>
      <c r="E358" s="51"/>
      <c r="F358" s="48"/>
      <c r="G358" s="50"/>
      <c r="H358" s="50"/>
    </row>
    <row r="359" spans="1:8" s="47" customFormat="1" x14ac:dyDescent="0.25">
      <c r="A359" s="48"/>
      <c r="B359" s="49"/>
      <c r="D359" s="48"/>
      <c r="E359" s="51"/>
      <c r="F359" s="48"/>
      <c r="G359" s="50"/>
      <c r="H359" s="50"/>
    </row>
    <row r="360" spans="1:8" s="47" customFormat="1" x14ac:dyDescent="0.25">
      <c r="A360" s="48"/>
      <c r="B360" s="49"/>
      <c r="D360" s="48"/>
      <c r="E360" s="51"/>
      <c r="F360" s="48"/>
      <c r="G360" s="50"/>
      <c r="H360" s="50"/>
    </row>
    <row r="361" spans="1:8" s="47" customFormat="1" x14ac:dyDescent="0.25">
      <c r="A361" s="48"/>
      <c r="B361" s="49"/>
      <c r="D361" s="48"/>
      <c r="E361" s="51"/>
      <c r="F361" s="48"/>
      <c r="G361" s="50"/>
      <c r="H361" s="50"/>
    </row>
    <row r="362" spans="1:8" s="47" customFormat="1" x14ac:dyDescent="0.25">
      <c r="A362" s="48"/>
      <c r="B362" s="49"/>
      <c r="D362" s="48"/>
      <c r="E362" s="51"/>
      <c r="F362" s="48"/>
      <c r="G362" s="50"/>
      <c r="H362" s="50"/>
    </row>
    <row r="363" spans="1:8" s="47" customFormat="1" x14ac:dyDescent="0.25">
      <c r="A363" s="48"/>
      <c r="B363" s="49"/>
      <c r="D363" s="48"/>
      <c r="E363" s="51"/>
      <c r="F363" s="48"/>
      <c r="G363" s="50"/>
      <c r="H363" s="50"/>
    </row>
    <row r="364" spans="1:8" s="47" customFormat="1" x14ac:dyDescent="0.25">
      <c r="A364" s="48"/>
      <c r="B364" s="49"/>
      <c r="D364" s="48"/>
      <c r="E364" s="51"/>
      <c r="F364" s="48"/>
      <c r="G364" s="50"/>
      <c r="H364" s="50"/>
    </row>
    <row r="365" spans="1:8" s="47" customFormat="1" x14ac:dyDescent="0.25">
      <c r="A365" s="48"/>
      <c r="B365" s="49"/>
      <c r="D365" s="48"/>
      <c r="E365" s="51"/>
      <c r="F365" s="48"/>
      <c r="G365" s="50"/>
      <c r="H365" s="50"/>
    </row>
    <row r="366" spans="1:8" s="47" customFormat="1" x14ac:dyDescent="0.25">
      <c r="A366" s="48"/>
      <c r="B366" s="49"/>
      <c r="D366" s="48"/>
      <c r="E366" s="51"/>
      <c r="F366" s="48"/>
      <c r="G366" s="50"/>
      <c r="H366" s="50"/>
    </row>
    <row r="367" spans="1:8" s="47" customFormat="1" x14ac:dyDescent="0.25">
      <c r="A367" s="48"/>
      <c r="B367" s="49"/>
      <c r="D367" s="48"/>
      <c r="E367" s="51"/>
      <c r="F367" s="48"/>
      <c r="G367" s="50"/>
      <c r="H367" s="50"/>
    </row>
    <row r="368" spans="1:8" s="47" customFormat="1" x14ac:dyDescent="0.25">
      <c r="A368" s="48"/>
      <c r="B368" s="49"/>
      <c r="D368" s="48"/>
      <c r="E368" s="51"/>
      <c r="F368" s="48"/>
      <c r="G368" s="50"/>
      <c r="H368" s="50"/>
    </row>
    <row r="369" spans="1:8" s="47" customFormat="1" x14ac:dyDescent="0.25">
      <c r="A369" s="48"/>
      <c r="B369" s="49"/>
      <c r="D369" s="48"/>
      <c r="E369" s="51"/>
      <c r="F369" s="48"/>
      <c r="G369" s="50"/>
      <c r="H369" s="50"/>
    </row>
    <row r="370" spans="1:8" s="47" customFormat="1" x14ac:dyDescent="0.25">
      <c r="A370" s="48"/>
      <c r="B370" s="49"/>
      <c r="D370" s="48"/>
      <c r="E370" s="51"/>
      <c r="F370" s="48"/>
      <c r="G370" s="50"/>
      <c r="H370" s="50"/>
    </row>
    <row r="371" spans="1:8" s="47" customFormat="1" x14ac:dyDescent="0.25">
      <c r="A371" s="48"/>
      <c r="B371" s="49"/>
      <c r="D371" s="48"/>
      <c r="E371" s="51"/>
      <c r="F371" s="48"/>
      <c r="G371" s="50"/>
      <c r="H371" s="50"/>
    </row>
    <row r="372" spans="1:8" s="47" customFormat="1" x14ac:dyDescent="0.25">
      <c r="A372" s="48"/>
      <c r="B372" s="49"/>
      <c r="D372" s="48"/>
      <c r="E372" s="51"/>
      <c r="F372" s="48"/>
      <c r="G372" s="50"/>
      <c r="H372" s="50"/>
    </row>
    <row r="373" spans="1:8" s="47" customFormat="1" x14ac:dyDescent="0.25">
      <c r="A373" s="48"/>
      <c r="B373" s="49"/>
      <c r="D373" s="48"/>
      <c r="E373" s="51"/>
      <c r="F373" s="48"/>
      <c r="G373" s="50"/>
      <c r="H373" s="50"/>
    </row>
    <row r="374" spans="1:8" s="47" customFormat="1" x14ac:dyDescent="0.25">
      <c r="A374" s="48"/>
      <c r="B374" s="49"/>
      <c r="D374" s="48"/>
      <c r="E374" s="51"/>
      <c r="F374" s="48"/>
      <c r="G374" s="50"/>
      <c r="H374" s="50"/>
    </row>
    <row r="375" spans="1:8" s="47" customFormat="1" x14ac:dyDescent="0.25">
      <c r="A375" s="48"/>
      <c r="B375" s="49"/>
      <c r="D375" s="48"/>
      <c r="E375" s="51"/>
      <c r="F375" s="48"/>
      <c r="G375" s="50"/>
      <c r="H375" s="50"/>
    </row>
    <row r="376" spans="1:8" s="47" customFormat="1" x14ac:dyDescent="0.25">
      <c r="A376" s="48"/>
      <c r="B376" s="49"/>
      <c r="D376" s="48"/>
      <c r="E376" s="51"/>
      <c r="F376" s="48"/>
      <c r="G376" s="50"/>
      <c r="H376" s="50"/>
    </row>
    <row r="377" spans="1:8" s="47" customFormat="1" x14ac:dyDescent="0.25">
      <c r="A377" s="48"/>
      <c r="B377" s="49"/>
      <c r="D377" s="48"/>
      <c r="E377" s="51"/>
      <c r="F377" s="48"/>
      <c r="G377" s="50"/>
      <c r="H377" s="50"/>
    </row>
    <row r="378" spans="1:8" s="47" customFormat="1" x14ac:dyDescent="0.25">
      <c r="A378" s="48"/>
      <c r="B378" s="49"/>
      <c r="D378" s="48"/>
      <c r="E378" s="51"/>
      <c r="F378" s="48"/>
      <c r="G378" s="50"/>
      <c r="H378" s="50"/>
    </row>
    <row r="379" spans="1:8" s="47" customFormat="1" x14ac:dyDescent="0.25">
      <c r="A379" s="48"/>
      <c r="B379" s="49"/>
      <c r="D379" s="48"/>
      <c r="E379" s="51"/>
      <c r="F379" s="48"/>
      <c r="G379" s="50"/>
      <c r="H379" s="50"/>
    </row>
    <row r="380" spans="1:8" s="47" customFormat="1" x14ac:dyDescent="0.25">
      <c r="A380" s="48"/>
      <c r="B380" s="49"/>
      <c r="D380" s="48"/>
      <c r="E380" s="51"/>
      <c r="F380" s="48"/>
      <c r="G380" s="50"/>
      <c r="H380" s="50"/>
    </row>
    <row r="381" spans="1:8" s="47" customFormat="1" x14ac:dyDescent="0.25">
      <c r="A381" s="48"/>
      <c r="B381" s="49"/>
      <c r="D381" s="48"/>
      <c r="E381" s="51"/>
      <c r="F381" s="48"/>
      <c r="G381" s="50"/>
      <c r="H381" s="50"/>
    </row>
    <row r="382" spans="1:8" s="47" customFormat="1" x14ac:dyDescent="0.25">
      <c r="A382" s="48"/>
      <c r="B382" s="49"/>
      <c r="D382" s="48"/>
      <c r="E382" s="51"/>
      <c r="F382" s="48"/>
      <c r="G382" s="50"/>
      <c r="H382" s="50"/>
    </row>
    <row r="383" spans="1:8" s="47" customFormat="1" x14ac:dyDescent="0.25">
      <c r="A383" s="48"/>
      <c r="B383" s="49"/>
      <c r="D383" s="48"/>
      <c r="E383" s="51"/>
      <c r="F383" s="48"/>
      <c r="G383" s="50"/>
      <c r="H383" s="50"/>
    </row>
    <row r="384" spans="1:8" s="47" customFormat="1" x14ac:dyDescent="0.25">
      <c r="A384" s="48"/>
      <c r="B384" s="49"/>
      <c r="D384" s="48"/>
      <c r="E384" s="51"/>
      <c r="F384" s="48"/>
      <c r="G384" s="50"/>
      <c r="H384" s="50"/>
    </row>
    <row r="385" spans="1:8" s="47" customFormat="1" x14ac:dyDescent="0.25">
      <c r="A385" s="48"/>
      <c r="B385" s="49"/>
      <c r="D385" s="48"/>
      <c r="E385" s="51"/>
      <c r="F385" s="48"/>
      <c r="G385" s="50"/>
      <c r="H385" s="50"/>
    </row>
    <row r="386" spans="1:8" s="47" customFormat="1" x14ac:dyDescent="0.25">
      <c r="A386" s="48"/>
      <c r="B386" s="49"/>
      <c r="D386" s="48"/>
      <c r="E386" s="51"/>
      <c r="F386" s="48"/>
      <c r="G386" s="50"/>
      <c r="H386" s="50"/>
    </row>
    <row r="387" spans="1:8" s="47" customFormat="1" x14ac:dyDescent="0.25">
      <c r="A387" s="48"/>
      <c r="B387" s="49"/>
      <c r="D387" s="48"/>
      <c r="E387" s="51"/>
      <c r="F387" s="48"/>
      <c r="G387" s="50"/>
      <c r="H387" s="50"/>
    </row>
    <row r="388" spans="1:8" s="47" customFormat="1" x14ac:dyDescent="0.25">
      <c r="A388" s="48"/>
      <c r="B388" s="49"/>
      <c r="D388" s="48"/>
      <c r="E388" s="51"/>
      <c r="F388" s="48"/>
      <c r="G388" s="50"/>
      <c r="H388" s="50"/>
    </row>
    <row r="389" spans="1:8" s="47" customFormat="1" x14ac:dyDescent="0.25">
      <c r="A389" s="48"/>
      <c r="B389" s="49"/>
      <c r="D389" s="48"/>
      <c r="E389" s="51"/>
      <c r="F389" s="48"/>
      <c r="G389" s="50"/>
      <c r="H389" s="50"/>
    </row>
    <row r="390" spans="1:8" s="47" customFormat="1" x14ac:dyDescent="0.25">
      <c r="A390" s="48"/>
      <c r="B390" s="49"/>
      <c r="D390" s="48"/>
      <c r="E390" s="51"/>
      <c r="F390" s="48"/>
      <c r="G390" s="50"/>
      <c r="H390" s="50"/>
    </row>
    <row r="391" spans="1:8" s="47" customFormat="1" x14ac:dyDescent="0.25">
      <c r="A391" s="48"/>
      <c r="B391" s="49"/>
      <c r="D391" s="48"/>
      <c r="E391" s="51"/>
      <c r="F391" s="48"/>
      <c r="G391" s="50"/>
      <c r="H391" s="50"/>
    </row>
    <row r="392" spans="1:8" s="47" customFormat="1" x14ac:dyDescent="0.25">
      <c r="A392" s="48"/>
      <c r="B392" s="49"/>
      <c r="D392" s="48"/>
      <c r="E392" s="51"/>
      <c r="F392" s="48"/>
      <c r="G392" s="50"/>
      <c r="H392" s="50"/>
    </row>
    <row r="393" spans="1:8" s="47" customFormat="1" x14ac:dyDescent="0.25">
      <c r="A393" s="48"/>
      <c r="B393" s="49"/>
      <c r="D393" s="48"/>
      <c r="E393" s="51"/>
      <c r="F393" s="48"/>
      <c r="G393" s="50"/>
      <c r="H393" s="50"/>
    </row>
    <row r="394" spans="1:8" s="47" customFormat="1" x14ac:dyDescent="0.25">
      <c r="A394" s="48"/>
      <c r="B394" s="49"/>
      <c r="D394" s="48"/>
      <c r="E394" s="51"/>
      <c r="F394" s="48"/>
      <c r="G394" s="50"/>
      <c r="H394" s="50"/>
    </row>
    <row r="395" spans="1:8" s="47" customFormat="1" x14ac:dyDescent="0.25">
      <c r="A395" s="48"/>
      <c r="B395" s="49"/>
      <c r="D395" s="48"/>
      <c r="E395" s="51"/>
      <c r="F395" s="48"/>
      <c r="G395" s="50"/>
      <c r="H395" s="50"/>
    </row>
    <row r="396" spans="1:8" s="47" customFormat="1" x14ac:dyDescent="0.25">
      <c r="A396" s="48"/>
      <c r="B396" s="49"/>
      <c r="D396" s="48"/>
      <c r="E396" s="51"/>
      <c r="F396" s="48"/>
      <c r="G396" s="50"/>
      <c r="H396" s="50"/>
    </row>
    <row r="397" spans="1:8" s="47" customFormat="1" x14ac:dyDescent="0.25">
      <c r="A397" s="48"/>
      <c r="B397" s="49"/>
      <c r="D397" s="48"/>
      <c r="E397" s="51"/>
      <c r="F397" s="48"/>
      <c r="G397" s="50"/>
      <c r="H397" s="50"/>
    </row>
    <row r="398" spans="1:8" s="47" customFormat="1" x14ac:dyDescent="0.25">
      <c r="A398" s="48"/>
      <c r="B398" s="49"/>
      <c r="D398" s="48"/>
      <c r="E398" s="51"/>
      <c r="F398" s="48"/>
      <c r="G398" s="50"/>
      <c r="H398" s="50"/>
    </row>
    <row r="399" spans="1:8" s="47" customFormat="1" x14ac:dyDescent="0.25">
      <c r="A399" s="48"/>
      <c r="B399" s="49"/>
      <c r="D399" s="48"/>
      <c r="E399" s="51"/>
      <c r="F399" s="48"/>
      <c r="G399" s="50"/>
      <c r="H399" s="50"/>
    </row>
    <row r="400" spans="1:8" s="47" customFormat="1" x14ac:dyDescent="0.25">
      <c r="A400" s="48"/>
      <c r="B400" s="49"/>
      <c r="D400" s="48"/>
      <c r="E400" s="51"/>
      <c r="F400" s="48"/>
      <c r="G400" s="50"/>
      <c r="H400" s="50"/>
    </row>
    <row r="401" spans="1:8" s="47" customFormat="1" x14ac:dyDescent="0.25">
      <c r="A401" s="48"/>
      <c r="B401" s="49"/>
      <c r="D401" s="48"/>
      <c r="E401" s="51"/>
      <c r="F401" s="48"/>
      <c r="G401" s="50"/>
      <c r="H401" s="50"/>
    </row>
    <row r="402" spans="1:8" s="47" customFormat="1" x14ac:dyDescent="0.25">
      <c r="A402" s="48"/>
      <c r="B402" s="49"/>
      <c r="D402" s="48"/>
      <c r="E402" s="51"/>
      <c r="F402" s="48"/>
      <c r="G402" s="50"/>
      <c r="H402" s="50"/>
    </row>
    <row r="403" spans="1:8" s="47" customFormat="1" x14ac:dyDescent="0.25">
      <c r="A403" s="48"/>
      <c r="B403" s="49"/>
      <c r="D403" s="48"/>
      <c r="E403" s="51"/>
      <c r="F403" s="48"/>
      <c r="G403" s="50"/>
      <c r="H403" s="50"/>
    </row>
    <row r="404" spans="1:8" s="47" customFormat="1" x14ac:dyDescent="0.25">
      <c r="A404" s="48"/>
      <c r="B404" s="49"/>
      <c r="D404" s="48"/>
      <c r="E404" s="51"/>
      <c r="F404" s="48"/>
      <c r="G404" s="50"/>
      <c r="H404" s="50"/>
    </row>
    <row r="405" spans="1:8" s="47" customFormat="1" x14ac:dyDescent="0.25">
      <c r="A405" s="48"/>
      <c r="B405" s="49"/>
      <c r="D405" s="48"/>
      <c r="E405" s="51"/>
      <c r="F405" s="48"/>
      <c r="G405" s="50"/>
      <c r="H405" s="50"/>
    </row>
    <row r="406" spans="1:8" s="47" customFormat="1" x14ac:dyDescent="0.25">
      <c r="A406" s="48"/>
      <c r="B406" s="49"/>
      <c r="D406" s="48"/>
      <c r="E406" s="51"/>
      <c r="F406" s="48"/>
      <c r="G406" s="50"/>
      <c r="H406" s="50"/>
    </row>
    <row r="407" spans="1:8" s="47" customFormat="1" x14ac:dyDescent="0.25">
      <c r="A407" s="48"/>
      <c r="B407" s="49"/>
      <c r="D407" s="48"/>
      <c r="E407" s="51"/>
      <c r="F407" s="48"/>
      <c r="G407" s="50"/>
      <c r="H407" s="50"/>
    </row>
    <row r="408" spans="1:8" s="47" customFormat="1" x14ac:dyDescent="0.25">
      <c r="A408" s="48"/>
      <c r="B408" s="49"/>
      <c r="D408" s="48"/>
      <c r="E408" s="51"/>
      <c r="F408" s="48"/>
      <c r="G408" s="50"/>
      <c r="H408" s="50"/>
    </row>
    <row r="409" spans="1:8" s="47" customFormat="1" x14ac:dyDescent="0.25">
      <c r="A409" s="48"/>
      <c r="B409" s="49"/>
      <c r="D409" s="48"/>
      <c r="E409" s="51"/>
      <c r="F409" s="48"/>
      <c r="G409" s="50"/>
      <c r="H409" s="50"/>
    </row>
    <row r="410" spans="1:8" s="47" customFormat="1" x14ac:dyDescent="0.25">
      <c r="A410" s="48"/>
      <c r="B410" s="49"/>
      <c r="D410" s="48"/>
      <c r="E410" s="51"/>
      <c r="F410" s="48"/>
      <c r="G410" s="50"/>
      <c r="H410" s="50"/>
    </row>
    <row r="411" spans="1:8" s="47" customFormat="1" x14ac:dyDescent="0.25">
      <c r="A411" s="48"/>
      <c r="B411" s="49"/>
      <c r="D411" s="48"/>
      <c r="E411" s="51"/>
      <c r="F411" s="48"/>
      <c r="G411" s="50"/>
      <c r="H411" s="50"/>
    </row>
    <row r="412" spans="1:8" s="47" customFormat="1" x14ac:dyDescent="0.25">
      <c r="A412" s="48"/>
      <c r="B412" s="49"/>
      <c r="D412" s="48"/>
      <c r="E412" s="51"/>
      <c r="F412" s="48"/>
      <c r="G412" s="50"/>
      <c r="H412" s="50"/>
    </row>
    <row r="413" spans="1:8" s="47" customFormat="1" x14ac:dyDescent="0.25">
      <c r="A413" s="48"/>
      <c r="B413" s="49"/>
      <c r="D413" s="48"/>
      <c r="E413" s="51"/>
      <c r="F413" s="48"/>
      <c r="G413" s="50"/>
      <c r="H413" s="50"/>
    </row>
    <row r="414" spans="1:8" s="47" customFormat="1" x14ac:dyDescent="0.25">
      <c r="A414" s="48"/>
      <c r="B414" s="49"/>
      <c r="D414" s="48"/>
      <c r="E414" s="51"/>
      <c r="F414" s="48"/>
      <c r="G414" s="50"/>
      <c r="H414" s="50"/>
    </row>
    <row r="415" spans="1:8" s="47" customFormat="1" x14ac:dyDescent="0.25">
      <c r="A415" s="48"/>
      <c r="B415" s="49"/>
      <c r="D415" s="48"/>
      <c r="E415" s="51"/>
      <c r="F415" s="48"/>
      <c r="G415" s="50"/>
      <c r="H415" s="50"/>
    </row>
    <row r="416" spans="1:8" s="47" customFormat="1" x14ac:dyDescent="0.25">
      <c r="A416" s="48"/>
      <c r="B416" s="49"/>
      <c r="D416" s="48"/>
      <c r="E416" s="51"/>
      <c r="F416" s="48"/>
      <c r="G416" s="50"/>
      <c r="H416" s="50"/>
    </row>
    <row r="417" spans="1:8" s="47" customFormat="1" x14ac:dyDescent="0.25">
      <c r="A417" s="48"/>
      <c r="B417" s="49"/>
      <c r="D417" s="48"/>
      <c r="E417" s="51"/>
      <c r="F417" s="48"/>
      <c r="G417" s="50"/>
      <c r="H417" s="50"/>
    </row>
    <row r="418" spans="1:8" s="47" customFormat="1" x14ac:dyDescent="0.25">
      <c r="A418" s="48"/>
      <c r="B418" s="49"/>
      <c r="D418" s="48"/>
      <c r="E418" s="51"/>
      <c r="F418" s="48"/>
      <c r="G418" s="50"/>
      <c r="H418" s="50"/>
    </row>
    <row r="419" spans="1:8" s="47" customFormat="1" x14ac:dyDescent="0.25">
      <c r="A419" s="48"/>
      <c r="B419" s="49"/>
      <c r="D419" s="48"/>
      <c r="E419" s="51"/>
      <c r="F419" s="48"/>
      <c r="G419" s="50"/>
      <c r="H419" s="50"/>
    </row>
    <row r="420" spans="1:8" s="47" customFormat="1" x14ac:dyDescent="0.25">
      <c r="A420" s="48"/>
      <c r="B420" s="49"/>
      <c r="D420" s="48"/>
      <c r="E420" s="51"/>
      <c r="F420" s="48"/>
      <c r="G420" s="50"/>
      <c r="H420" s="50"/>
    </row>
    <row r="421" spans="1:8" s="47" customFormat="1" x14ac:dyDescent="0.25">
      <c r="A421" s="48"/>
      <c r="B421" s="49"/>
      <c r="D421" s="48"/>
      <c r="E421" s="51"/>
      <c r="F421" s="48"/>
      <c r="G421" s="50"/>
      <c r="H421" s="50"/>
    </row>
    <row r="422" spans="1:8" s="47" customFormat="1" x14ac:dyDescent="0.25">
      <c r="A422" s="48"/>
      <c r="B422" s="49"/>
      <c r="D422" s="48"/>
      <c r="E422" s="51"/>
      <c r="F422" s="48"/>
      <c r="G422" s="50"/>
      <c r="H422" s="50"/>
    </row>
    <row r="423" spans="1:8" s="47" customFormat="1" x14ac:dyDescent="0.25">
      <c r="A423" s="48"/>
      <c r="B423" s="49"/>
      <c r="D423" s="48"/>
      <c r="E423" s="51"/>
      <c r="F423" s="48"/>
      <c r="G423" s="50"/>
      <c r="H423" s="50"/>
    </row>
    <row r="424" spans="1:8" s="47" customFormat="1" x14ac:dyDescent="0.25">
      <c r="A424" s="48"/>
      <c r="B424" s="49"/>
      <c r="D424" s="48"/>
      <c r="E424" s="51"/>
      <c r="F424" s="48"/>
      <c r="G424" s="50"/>
      <c r="H424" s="50"/>
    </row>
    <row r="425" spans="1:8" s="47" customFormat="1" x14ac:dyDescent="0.25">
      <c r="A425" s="48"/>
      <c r="B425" s="49"/>
      <c r="D425" s="48"/>
      <c r="E425" s="51"/>
      <c r="F425" s="48"/>
      <c r="G425" s="50"/>
      <c r="H425" s="50"/>
    </row>
    <row r="426" spans="1:8" s="47" customFormat="1" x14ac:dyDescent="0.25">
      <c r="A426" s="48"/>
      <c r="B426" s="49"/>
      <c r="D426" s="48"/>
      <c r="E426" s="51"/>
      <c r="F426" s="48"/>
      <c r="G426" s="50"/>
      <c r="H426" s="50"/>
    </row>
    <row r="427" spans="1:8" s="47" customFormat="1" x14ac:dyDescent="0.25">
      <c r="A427" s="48"/>
      <c r="B427" s="49"/>
      <c r="D427" s="48"/>
      <c r="E427" s="51"/>
      <c r="F427" s="48"/>
      <c r="G427" s="50"/>
      <c r="H427" s="50"/>
    </row>
    <row r="428" spans="1:8" s="47" customFormat="1" x14ac:dyDescent="0.25">
      <c r="A428" s="48"/>
      <c r="B428" s="49"/>
      <c r="D428" s="48"/>
      <c r="E428" s="51"/>
      <c r="F428" s="48"/>
      <c r="G428" s="50"/>
      <c r="H428" s="50"/>
    </row>
    <row r="429" spans="1:8" s="47" customFormat="1" x14ac:dyDescent="0.25">
      <c r="A429" s="48"/>
      <c r="B429" s="49"/>
      <c r="D429" s="48"/>
      <c r="E429" s="51"/>
      <c r="F429" s="48"/>
      <c r="G429" s="50"/>
      <c r="H429" s="50"/>
    </row>
    <row r="430" spans="1:8" s="47" customFormat="1" x14ac:dyDescent="0.25">
      <c r="A430" s="48"/>
      <c r="B430" s="49"/>
      <c r="D430" s="48"/>
      <c r="E430" s="51"/>
      <c r="F430" s="48"/>
      <c r="G430" s="50"/>
      <c r="H430" s="50"/>
    </row>
    <row r="431" spans="1:8" s="47" customFormat="1" x14ac:dyDescent="0.25">
      <c r="A431" s="48"/>
      <c r="B431" s="49"/>
      <c r="D431" s="48"/>
      <c r="E431" s="51"/>
      <c r="F431" s="48"/>
      <c r="G431" s="50"/>
      <c r="H431" s="50"/>
    </row>
    <row r="432" spans="1:8" s="47" customFormat="1" x14ac:dyDescent="0.25">
      <c r="A432" s="48"/>
      <c r="B432" s="49"/>
      <c r="D432" s="48"/>
      <c r="E432" s="51"/>
      <c r="F432" s="48"/>
      <c r="G432" s="50"/>
      <c r="H432" s="50"/>
    </row>
    <row r="433" spans="1:8" s="47" customFormat="1" x14ac:dyDescent="0.25">
      <c r="A433" s="48"/>
      <c r="B433" s="49"/>
      <c r="D433" s="48"/>
      <c r="E433" s="51"/>
      <c r="F433" s="48"/>
      <c r="G433" s="50"/>
      <c r="H433" s="50"/>
    </row>
    <row r="434" spans="1:8" s="47" customFormat="1" x14ac:dyDescent="0.25">
      <c r="A434" s="48"/>
      <c r="B434" s="49"/>
      <c r="D434" s="48"/>
      <c r="E434" s="51"/>
      <c r="F434" s="48"/>
      <c r="G434" s="50"/>
      <c r="H434" s="50"/>
    </row>
    <row r="435" spans="1:8" s="47" customFormat="1" x14ac:dyDescent="0.25">
      <c r="A435" s="48"/>
      <c r="B435" s="49"/>
      <c r="D435" s="48"/>
      <c r="E435" s="51"/>
      <c r="F435" s="48"/>
      <c r="G435" s="50"/>
      <c r="H435" s="50"/>
    </row>
    <row r="436" spans="1:8" s="47" customFormat="1" x14ac:dyDescent="0.25">
      <c r="A436" s="48"/>
      <c r="B436" s="49"/>
      <c r="D436" s="48"/>
      <c r="E436" s="51"/>
      <c r="F436" s="48"/>
      <c r="G436" s="50"/>
      <c r="H436" s="50"/>
    </row>
    <row r="437" spans="1:8" s="47" customFormat="1" x14ac:dyDescent="0.25">
      <c r="A437" s="48"/>
      <c r="B437" s="49"/>
      <c r="D437" s="48"/>
      <c r="E437" s="51"/>
      <c r="F437" s="48"/>
      <c r="G437" s="50"/>
      <c r="H437" s="50"/>
    </row>
    <row r="438" spans="1:8" s="47" customFormat="1" x14ac:dyDescent="0.25">
      <c r="A438" s="48"/>
      <c r="B438" s="49"/>
      <c r="D438" s="48"/>
      <c r="E438" s="51"/>
      <c r="F438" s="48"/>
      <c r="G438" s="50"/>
      <c r="H438" s="50"/>
    </row>
    <row r="439" spans="1:8" s="47" customFormat="1" x14ac:dyDescent="0.25">
      <c r="A439" s="48"/>
      <c r="B439" s="49"/>
      <c r="D439" s="48"/>
      <c r="E439" s="51"/>
      <c r="F439" s="48"/>
      <c r="G439" s="50"/>
      <c r="H439" s="50"/>
    </row>
    <row r="440" spans="1:8" s="47" customFormat="1" x14ac:dyDescent="0.25">
      <c r="A440" s="48"/>
      <c r="B440" s="49"/>
      <c r="D440" s="48"/>
      <c r="E440" s="51"/>
      <c r="F440" s="48"/>
      <c r="G440" s="50"/>
      <c r="H440" s="50"/>
    </row>
    <row r="441" spans="1:8" s="47" customFormat="1" x14ac:dyDescent="0.25">
      <c r="A441" s="48"/>
      <c r="B441" s="49"/>
      <c r="D441" s="48"/>
      <c r="E441" s="51"/>
      <c r="F441" s="48"/>
      <c r="G441" s="50"/>
      <c r="H441" s="50"/>
    </row>
    <row r="442" spans="1:8" s="47" customFormat="1" x14ac:dyDescent="0.25">
      <c r="A442" s="48"/>
      <c r="B442" s="49"/>
      <c r="D442" s="48"/>
      <c r="E442" s="51"/>
      <c r="F442" s="48"/>
      <c r="G442" s="50"/>
      <c r="H442" s="50"/>
    </row>
    <row r="443" spans="1:8" s="47" customFormat="1" x14ac:dyDescent="0.25">
      <c r="A443" s="48"/>
      <c r="B443" s="49"/>
      <c r="D443" s="48"/>
      <c r="E443" s="51"/>
      <c r="F443" s="48"/>
      <c r="G443" s="50"/>
      <c r="H443" s="50"/>
    </row>
    <row r="444" spans="1:8" s="47" customFormat="1" x14ac:dyDescent="0.25">
      <c r="A444" s="48"/>
      <c r="B444" s="49"/>
      <c r="D444" s="48"/>
      <c r="E444" s="51"/>
      <c r="F444" s="48"/>
      <c r="G444" s="50"/>
      <c r="H444" s="50"/>
    </row>
    <row r="445" spans="1:8" s="47" customFormat="1" x14ac:dyDescent="0.25">
      <c r="A445" s="48"/>
      <c r="B445" s="49"/>
      <c r="D445" s="48"/>
      <c r="E445" s="51"/>
      <c r="F445" s="48"/>
      <c r="G445" s="50"/>
      <c r="H445" s="50"/>
    </row>
    <row r="446" spans="1:8" s="47" customFormat="1" x14ac:dyDescent="0.25">
      <c r="A446" s="48"/>
      <c r="B446" s="49"/>
      <c r="D446" s="48"/>
      <c r="E446" s="51"/>
      <c r="F446" s="48"/>
      <c r="G446" s="50"/>
      <c r="H446" s="50"/>
    </row>
    <row r="447" spans="1:8" s="47" customFormat="1" x14ac:dyDescent="0.25">
      <c r="A447" s="48"/>
      <c r="B447" s="49"/>
      <c r="D447" s="48"/>
      <c r="E447" s="51"/>
      <c r="F447" s="48"/>
      <c r="G447" s="50"/>
      <c r="H447" s="50"/>
    </row>
    <row r="448" spans="1:8" s="47" customFormat="1" x14ac:dyDescent="0.25">
      <c r="A448" s="48"/>
      <c r="B448" s="49"/>
      <c r="D448" s="48"/>
      <c r="E448" s="51"/>
      <c r="F448" s="48"/>
      <c r="G448" s="50"/>
      <c r="H448" s="50"/>
    </row>
    <row r="449" spans="1:8" s="47" customFormat="1" x14ac:dyDescent="0.25">
      <c r="A449" s="48"/>
      <c r="B449" s="49"/>
      <c r="D449" s="48"/>
      <c r="E449" s="51"/>
      <c r="F449" s="48"/>
      <c r="G449" s="50"/>
      <c r="H449" s="50"/>
    </row>
    <row r="450" spans="1:8" s="47" customFormat="1" x14ac:dyDescent="0.25">
      <c r="A450" s="48"/>
      <c r="B450" s="49"/>
      <c r="D450" s="48"/>
      <c r="E450" s="51"/>
      <c r="F450" s="48"/>
      <c r="G450" s="50"/>
      <c r="H450" s="50"/>
    </row>
    <row r="451" spans="1:8" s="47" customFormat="1" x14ac:dyDescent="0.25">
      <c r="A451" s="48"/>
      <c r="B451" s="49"/>
      <c r="D451" s="48"/>
      <c r="E451" s="51"/>
      <c r="F451" s="48"/>
      <c r="G451" s="50"/>
      <c r="H451" s="50"/>
    </row>
    <row r="452" spans="1:8" s="47" customFormat="1" x14ac:dyDescent="0.25">
      <c r="A452" s="48"/>
      <c r="B452" s="49"/>
      <c r="D452" s="48"/>
      <c r="E452" s="51"/>
      <c r="F452" s="48"/>
      <c r="G452" s="50"/>
      <c r="H452" s="50"/>
    </row>
    <row r="453" spans="1:8" s="47" customFormat="1" x14ac:dyDescent="0.25">
      <c r="A453" s="48"/>
      <c r="B453" s="49"/>
      <c r="D453" s="48"/>
      <c r="E453" s="51"/>
      <c r="F453" s="48"/>
      <c r="G453" s="50"/>
      <c r="H453" s="50"/>
    </row>
    <row r="454" spans="1:8" s="47" customFormat="1" x14ac:dyDescent="0.25">
      <c r="A454" s="48"/>
      <c r="B454" s="49"/>
      <c r="D454" s="48"/>
      <c r="E454" s="51"/>
      <c r="F454" s="48"/>
      <c r="G454" s="50"/>
      <c r="H454" s="50"/>
    </row>
    <row r="455" spans="1:8" s="47" customFormat="1" x14ac:dyDescent="0.25">
      <c r="A455" s="48"/>
      <c r="B455" s="49"/>
      <c r="D455" s="48"/>
      <c r="E455" s="51"/>
      <c r="F455" s="48"/>
      <c r="G455" s="50"/>
      <c r="H455" s="50"/>
    </row>
    <row r="456" spans="1:8" s="47" customFormat="1" x14ac:dyDescent="0.25">
      <c r="A456" s="48"/>
      <c r="B456" s="49"/>
      <c r="D456" s="48"/>
      <c r="E456" s="51"/>
      <c r="F456" s="48"/>
      <c r="G456" s="50"/>
      <c r="H456" s="50"/>
    </row>
    <row r="457" spans="1:8" s="47" customFormat="1" x14ac:dyDescent="0.25">
      <c r="A457" s="48"/>
      <c r="B457" s="49"/>
      <c r="D457" s="48"/>
      <c r="E457" s="51"/>
      <c r="F457" s="48"/>
      <c r="G457" s="50"/>
      <c r="H457" s="50"/>
    </row>
    <row r="458" spans="1:8" s="47" customFormat="1" x14ac:dyDescent="0.25">
      <c r="A458" s="48"/>
      <c r="B458" s="49"/>
      <c r="D458" s="48"/>
      <c r="E458" s="51"/>
      <c r="F458" s="48"/>
      <c r="G458" s="50"/>
      <c r="H458" s="50"/>
    </row>
    <row r="459" spans="1:8" s="47" customFormat="1" x14ac:dyDescent="0.25">
      <c r="A459" s="48"/>
      <c r="B459" s="49"/>
      <c r="D459" s="48"/>
      <c r="E459" s="51"/>
      <c r="F459" s="48"/>
      <c r="G459" s="50"/>
      <c r="H459" s="50"/>
    </row>
    <row r="460" spans="1:8" s="47" customFormat="1" x14ac:dyDescent="0.25">
      <c r="A460" s="48"/>
      <c r="B460" s="49"/>
      <c r="D460" s="48"/>
      <c r="E460" s="51"/>
      <c r="F460" s="48"/>
      <c r="G460" s="50"/>
      <c r="H460" s="50"/>
    </row>
    <row r="461" spans="1:8" s="47" customFormat="1" x14ac:dyDescent="0.25">
      <c r="A461" s="48"/>
      <c r="B461" s="49"/>
      <c r="D461" s="48"/>
      <c r="E461" s="51"/>
      <c r="F461" s="48"/>
      <c r="G461" s="50"/>
      <c r="H461" s="50"/>
    </row>
    <row r="462" spans="1:8" s="47" customFormat="1" x14ac:dyDescent="0.25">
      <c r="A462" s="48"/>
      <c r="B462" s="49"/>
      <c r="D462" s="48"/>
      <c r="E462" s="51"/>
      <c r="F462" s="48"/>
      <c r="G462" s="50"/>
      <c r="H462" s="50"/>
    </row>
    <row r="463" spans="1:8" s="47" customFormat="1" x14ac:dyDescent="0.25">
      <c r="A463" s="48"/>
      <c r="B463" s="49"/>
      <c r="D463" s="48"/>
      <c r="E463" s="51"/>
      <c r="F463" s="48"/>
      <c r="G463" s="50"/>
      <c r="H463" s="50"/>
    </row>
    <row r="464" spans="1:8" s="47" customFormat="1" x14ac:dyDescent="0.25">
      <c r="A464" s="48"/>
      <c r="B464" s="49"/>
      <c r="D464" s="48"/>
      <c r="E464" s="51"/>
      <c r="F464" s="48"/>
      <c r="G464" s="50"/>
      <c r="H464" s="50"/>
    </row>
    <row r="465" spans="1:8" s="47" customFormat="1" x14ac:dyDescent="0.25">
      <c r="A465" s="48"/>
      <c r="B465" s="49"/>
      <c r="D465" s="48"/>
      <c r="E465" s="51"/>
      <c r="F465" s="48"/>
      <c r="G465" s="50"/>
      <c r="H465" s="50"/>
    </row>
    <row r="466" spans="1:8" s="47" customFormat="1" x14ac:dyDescent="0.25">
      <c r="A466" s="48"/>
      <c r="B466" s="49"/>
      <c r="D466" s="48"/>
      <c r="E466" s="51"/>
      <c r="F466" s="48"/>
      <c r="G466" s="50"/>
      <c r="H466" s="50"/>
    </row>
    <row r="467" spans="1:8" s="47" customFormat="1" x14ac:dyDescent="0.25">
      <c r="A467" s="48"/>
      <c r="B467" s="49"/>
      <c r="D467" s="48"/>
      <c r="E467" s="51"/>
      <c r="F467" s="48"/>
      <c r="G467" s="50"/>
      <c r="H467" s="50"/>
    </row>
    <row r="468" spans="1:8" s="47" customFormat="1" x14ac:dyDescent="0.25">
      <c r="A468" s="48"/>
      <c r="B468" s="49"/>
      <c r="D468" s="48"/>
      <c r="E468" s="51"/>
      <c r="F468" s="48"/>
      <c r="G468" s="50"/>
      <c r="H468" s="50"/>
    </row>
    <row r="469" spans="1:8" s="47" customFormat="1" x14ac:dyDescent="0.25">
      <c r="A469" s="48"/>
      <c r="B469" s="49"/>
      <c r="D469" s="48"/>
      <c r="E469" s="51"/>
      <c r="F469" s="48"/>
      <c r="G469" s="50"/>
      <c r="H469" s="50"/>
    </row>
    <row r="470" spans="1:8" s="47" customFormat="1" x14ac:dyDescent="0.25">
      <c r="A470" s="48"/>
      <c r="B470" s="49"/>
      <c r="D470" s="48"/>
      <c r="E470" s="51"/>
      <c r="F470" s="48"/>
      <c r="G470" s="50"/>
      <c r="H470" s="50"/>
    </row>
    <row r="471" spans="1:8" s="47" customFormat="1" x14ac:dyDescent="0.25">
      <c r="A471" s="48"/>
      <c r="B471" s="49"/>
      <c r="D471" s="48"/>
      <c r="E471" s="51"/>
      <c r="F471" s="48"/>
      <c r="G471" s="50"/>
      <c r="H471" s="50"/>
    </row>
    <row r="472" spans="1:8" s="47" customFormat="1" x14ac:dyDescent="0.25">
      <c r="A472" s="48"/>
      <c r="B472" s="49"/>
      <c r="D472" s="48"/>
      <c r="E472" s="51"/>
      <c r="F472" s="48"/>
      <c r="G472" s="50"/>
      <c r="H472" s="50"/>
    </row>
    <row r="473" spans="1:8" s="47" customFormat="1" x14ac:dyDescent="0.25">
      <c r="A473" s="48"/>
      <c r="B473" s="49"/>
      <c r="D473" s="48"/>
      <c r="E473" s="51"/>
      <c r="F473" s="48"/>
      <c r="G473" s="50"/>
      <c r="H473" s="50"/>
    </row>
    <row r="474" spans="1:8" s="47" customFormat="1" x14ac:dyDescent="0.25">
      <c r="A474" s="48"/>
      <c r="B474" s="49"/>
      <c r="D474" s="48"/>
      <c r="E474" s="51"/>
      <c r="F474" s="48"/>
      <c r="G474" s="50"/>
      <c r="H474" s="50"/>
    </row>
    <row r="475" spans="1:8" s="47" customFormat="1" x14ac:dyDescent="0.25">
      <c r="A475" s="48"/>
      <c r="B475" s="49"/>
      <c r="D475" s="48"/>
      <c r="E475" s="51"/>
      <c r="F475" s="48"/>
      <c r="G475" s="50"/>
      <c r="H475" s="50"/>
    </row>
    <row r="476" spans="1:8" s="47" customFormat="1" x14ac:dyDescent="0.25">
      <c r="A476" s="48"/>
      <c r="B476" s="49"/>
      <c r="D476" s="48"/>
      <c r="E476" s="51"/>
      <c r="F476" s="48"/>
      <c r="G476" s="50"/>
      <c r="H476" s="50"/>
    </row>
    <row r="477" spans="1:8" s="47" customFormat="1" x14ac:dyDescent="0.25">
      <c r="A477" s="48"/>
      <c r="B477" s="49"/>
      <c r="D477" s="48"/>
      <c r="E477" s="51"/>
      <c r="F477" s="48"/>
      <c r="G477" s="50"/>
      <c r="H477" s="50"/>
    </row>
    <row r="478" spans="1:8" s="47" customFormat="1" x14ac:dyDescent="0.25">
      <c r="A478" s="48"/>
      <c r="B478" s="49"/>
      <c r="D478" s="48"/>
      <c r="E478" s="51"/>
      <c r="F478" s="48"/>
      <c r="G478" s="50"/>
      <c r="H478" s="50"/>
    </row>
    <row r="479" spans="1:8" s="47" customFormat="1" x14ac:dyDescent="0.25">
      <c r="A479" s="48"/>
      <c r="B479" s="49"/>
      <c r="D479" s="48"/>
      <c r="E479" s="51"/>
      <c r="F479" s="48"/>
      <c r="G479" s="50"/>
      <c r="H479" s="50"/>
    </row>
    <row r="480" spans="1:8" s="47" customFormat="1" x14ac:dyDescent="0.25">
      <c r="A480" s="48"/>
      <c r="B480" s="49"/>
      <c r="D480" s="48"/>
      <c r="E480" s="51"/>
      <c r="F480" s="48"/>
      <c r="G480" s="50"/>
      <c r="H480" s="50"/>
    </row>
    <row r="481" spans="1:8" s="47" customFormat="1" x14ac:dyDescent="0.25">
      <c r="A481" s="48"/>
      <c r="B481" s="49"/>
      <c r="D481" s="48"/>
      <c r="E481" s="51"/>
      <c r="F481" s="48"/>
      <c r="G481" s="50"/>
      <c r="H481" s="50"/>
    </row>
    <row r="482" spans="1:8" s="47" customFormat="1" x14ac:dyDescent="0.25">
      <c r="A482" s="48"/>
      <c r="B482" s="49"/>
      <c r="D482" s="48"/>
      <c r="E482" s="51"/>
      <c r="F482" s="48"/>
      <c r="G482" s="50"/>
      <c r="H482" s="50"/>
    </row>
    <row r="483" spans="1:8" s="47" customFormat="1" x14ac:dyDescent="0.25">
      <c r="A483" s="48"/>
      <c r="B483" s="49"/>
      <c r="D483" s="48"/>
      <c r="E483" s="51"/>
      <c r="F483" s="48"/>
      <c r="G483" s="50"/>
      <c r="H483" s="50"/>
    </row>
    <row r="484" spans="1:8" s="47" customFormat="1" x14ac:dyDescent="0.25">
      <c r="A484" s="48"/>
      <c r="B484" s="49"/>
      <c r="D484" s="48"/>
      <c r="E484" s="51"/>
      <c r="F484" s="48"/>
      <c r="G484" s="50"/>
      <c r="H484" s="50"/>
    </row>
  </sheetData>
  <sheetProtection algorithmName="SHA-512" hashValue="JbsSbhBM+dm6e+jhnob0eWBzvDigCb2/MFEEZ45VsHDUQoqm10OvS+hIQ1I1Xa0WtDQDnEChnjEHwexa7ctzFA==" saltValue="Cal0Zesed/JPs8MMtri0fQ==" spinCount="100000" sheet="1" objects="1" scenarios="1" selectLockedCells="1"/>
  <autoFilter ref="A6:I17" xr:uid="{00000000-0001-0000-0400-000000000000}"/>
  <mergeCells count="2">
    <mergeCell ref="A13:I16"/>
    <mergeCell ref="I1:I5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K49"/>
  <sheetViews>
    <sheetView view="pageBreakPreview" zoomScaleNormal="70" zoomScaleSheetLayoutView="100" workbookViewId="0">
      <selection activeCell="C8" sqref="C8"/>
    </sheetView>
  </sheetViews>
  <sheetFormatPr defaultColWidth="9.140625" defaultRowHeight="12" x14ac:dyDescent="0.2"/>
  <cols>
    <col min="1" max="1" width="6" style="29" customWidth="1"/>
    <col min="2" max="2" width="51.85546875" style="29" customWidth="1"/>
    <col min="3" max="3" width="9.7109375" style="29" customWidth="1"/>
    <col min="4" max="4" width="7.7109375" style="29" customWidth="1"/>
    <col min="5" max="5" width="14.7109375" style="195" customWidth="1"/>
    <col min="6" max="7" width="14.7109375" style="29" customWidth="1"/>
    <col min="8" max="16384" width="9.140625" style="29"/>
  </cols>
  <sheetData>
    <row r="1" spans="1:7" ht="15" x14ac:dyDescent="0.2">
      <c r="A1" s="28"/>
      <c r="B1" s="44" t="s">
        <v>71</v>
      </c>
      <c r="C1" s="44"/>
      <c r="D1" s="44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125</v>
      </c>
      <c r="C3" s="7"/>
      <c r="D3" s="7"/>
    </row>
    <row r="4" spans="1:7" ht="15" x14ac:dyDescent="0.2">
      <c r="A4" s="8"/>
      <c r="B4" s="8" t="s">
        <v>126</v>
      </c>
      <c r="C4" s="8"/>
      <c r="D4" s="8"/>
    </row>
    <row r="5" spans="1:7" s="112" customFormat="1" ht="15" x14ac:dyDescent="0.2">
      <c r="A5" s="111"/>
      <c r="B5" s="111" t="s">
        <v>67</v>
      </c>
      <c r="C5" s="111"/>
      <c r="D5" s="111"/>
      <c r="E5" s="196"/>
    </row>
    <row r="6" spans="1:7" s="32" customFormat="1" x14ac:dyDescent="0.2">
      <c r="A6" s="35" t="s">
        <v>24</v>
      </c>
      <c r="B6" s="35" t="s">
        <v>25</v>
      </c>
      <c r="C6" s="36" t="s">
        <v>54</v>
      </c>
      <c r="D6" s="35" t="s">
        <v>22</v>
      </c>
      <c r="E6" s="197" t="s">
        <v>26</v>
      </c>
      <c r="F6" s="37" t="s">
        <v>27</v>
      </c>
      <c r="G6" s="37" t="s">
        <v>43</v>
      </c>
    </row>
    <row r="7" spans="1:7" s="32" customFormat="1" x14ac:dyDescent="0.2">
      <c r="A7" s="38"/>
      <c r="B7" s="39" t="s">
        <v>44</v>
      </c>
      <c r="C7" s="39"/>
      <c r="D7" s="39"/>
      <c r="E7" s="198"/>
      <c r="F7" s="40"/>
      <c r="G7" s="41"/>
    </row>
    <row r="8" spans="1:7" s="33" customFormat="1" x14ac:dyDescent="0.2">
      <c r="A8" s="69">
        <v>1</v>
      </c>
      <c r="B8" s="70" t="s">
        <v>57</v>
      </c>
      <c r="C8" s="308">
        <v>0</v>
      </c>
      <c r="D8" s="71">
        <v>36</v>
      </c>
      <c r="E8" s="226">
        <f>C8*D8</f>
        <v>0</v>
      </c>
      <c r="F8" s="73"/>
      <c r="G8" s="74"/>
    </row>
    <row r="9" spans="1:7" s="33" customFormat="1" x14ac:dyDescent="0.2">
      <c r="A9" s="75">
        <v>2</v>
      </c>
      <c r="B9" s="76" t="s">
        <v>55</v>
      </c>
      <c r="C9" s="309">
        <v>0</v>
      </c>
      <c r="D9" s="71">
        <v>36</v>
      </c>
      <c r="E9" s="226">
        <f t="shared" ref="E9:E13" si="0">C9*D9</f>
        <v>0</v>
      </c>
      <c r="F9" s="77"/>
      <c r="G9" s="78"/>
    </row>
    <row r="10" spans="1:7" s="33" customFormat="1" x14ac:dyDescent="0.2">
      <c r="A10" s="69">
        <v>3</v>
      </c>
      <c r="B10" s="76" t="s">
        <v>46</v>
      </c>
      <c r="C10" s="309">
        <v>0</v>
      </c>
      <c r="D10" s="71">
        <v>36</v>
      </c>
      <c r="E10" s="226">
        <f t="shared" si="0"/>
        <v>0</v>
      </c>
      <c r="F10" s="77"/>
      <c r="G10" s="78"/>
    </row>
    <row r="11" spans="1:7" s="33" customFormat="1" x14ac:dyDescent="0.2">
      <c r="A11" s="75">
        <v>4</v>
      </c>
      <c r="B11" s="76" t="s">
        <v>47</v>
      </c>
      <c r="C11" s="309">
        <v>0</v>
      </c>
      <c r="D11" s="71">
        <v>36</v>
      </c>
      <c r="E11" s="226">
        <f t="shared" si="0"/>
        <v>0</v>
      </c>
      <c r="F11" s="77"/>
      <c r="G11" s="78"/>
    </row>
    <row r="12" spans="1:7" s="33" customFormat="1" x14ac:dyDescent="0.2">
      <c r="A12" s="69">
        <v>5</v>
      </c>
      <c r="B12" s="76" t="s">
        <v>48</v>
      </c>
      <c r="C12" s="309">
        <v>0</v>
      </c>
      <c r="D12" s="71">
        <v>36</v>
      </c>
      <c r="E12" s="226">
        <f t="shared" si="0"/>
        <v>0</v>
      </c>
      <c r="F12" s="77"/>
      <c r="G12" s="78"/>
    </row>
    <row r="13" spans="1:7" s="33" customFormat="1" x14ac:dyDescent="0.2">
      <c r="A13" s="75">
        <v>6</v>
      </c>
      <c r="B13" s="76" t="s">
        <v>49</v>
      </c>
      <c r="C13" s="309">
        <v>0</v>
      </c>
      <c r="D13" s="71">
        <v>36</v>
      </c>
      <c r="E13" s="226">
        <f t="shared" si="0"/>
        <v>0</v>
      </c>
      <c r="F13" s="77"/>
      <c r="G13" s="78"/>
    </row>
    <row r="14" spans="1:7" s="33" customFormat="1" x14ac:dyDescent="0.2">
      <c r="A14" s="75"/>
      <c r="B14" s="76"/>
      <c r="C14" s="76"/>
      <c r="D14" s="76"/>
      <c r="E14" s="199"/>
      <c r="F14" s="77"/>
      <c r="G14" s="78"/>
    </row>
    <row r="15" spans="1:7" s="33" customFormat="1" x14ac:dyDescent="0.2">
      <c r="A15" s="79"/>
      <c r="B15" s="80" t="s">
        <v>69</v>
      </c>
      <c r="C15" s="81">
        <f>SUM(C7:C13)</f>
        <v>0</v>
      </c>
      <c r="D15" s="113"/>
      <c r="E15" s="199">
        <f>SUM(E8:E14)</f>
        <v>0</v>
      </c>
      <c r="F15" s="77"/>
      <c r="G15" s="78"/>
    </row>
    <row r="16" spans="1:7" s="33" customFormat="1" ht="30" customHeight="1" x14ac:dyDescent="0.2">
      <c r="A16" s="79"/>
      <c r="B16" s="114" t="s">
        <v>70</v>
      </c>
      <c r="C16" s="81">
        <f>1.3*C15</f>
        <v>0</v>
      </c>
      <c r="D16" s="81"/>
      <c r="E16" s="200">
        <f>1.3*E15</f>
        <v>0</v>
      </c>
      <c r="F16" s="77"/>
      <c r="G16" s="78"/>
    </row>
    <row r="17" spans="1:11" s="33" customFormat="1" x14ac:dyDescent="0.2">
      <c r="A17" s="82"/>
      <c r="B17" s="83" t="s">
        <v>50</v>
      </c>
      <c r="C17" s="83"/>
      <c r="D17" s="83"/>
      <c r="E17" s="201"/>
      <c r="F17" s="84"/>
      <c r="G17" s="85"/>
    </row>
    <row r="18" spans="1:11" s="33" customFormat="1" x14ac:dyDescent="0.2">
      <c r="A18" s="69">
        <v>1</v>
      </c>
      <c r="B18" s="70" t="s">
        <v>57</v>
      </c>
      <c r="C18" s="308">
        <v>0</v>
      </c>
      <c r="D18" s="72">
        <v>36</v>
      </c>
      <c r="E18" s="202"/>
      <c r="F18" s="227">
        <f>C18*D18</f>
        <v>0</v>
      </c>
      <c r="G18" s="86"/>
    </row>
    <row r="19" spans="1:11" s="33" customFormat="1" x14ac:dyDescent="0.2">
      <c r="A19" s="75">
        <v>2</v>
      </c>
      <c r="B19" s="76" t="s">
        <v>55</v>
      </c>
      <c r="C19" s="309">
        <v>0</v>
      </c>
      <c r="D19" s="72">
        <v>36</v>
      </c>
      <c r="E19" s="203"/>
      <c r="F19" s="227">
        <f t="shared" ref="F19:F23" si="1">C19*D19</f>
        <v>0</v>
      </c>
      <c r="G19" s="88"/>
    </row>
    <row r="20" spans="1:11" s="33" customFormat="1" x14ac:dyDescent="0.2">
      <c r="A20" s="75">
        <v>3</v>
      </c>
      <c r="B20" s="76" t="s">
        <v>51</v>
      </c>
      <c r="C20" s="309">
        <v>0</v>
      </c>
      <c r="D20" s="72">
        <v>36</v>
      </c>
      <c r="E20" s="203"/>
      <c r="F20" s="227">
        <f t="shared" si="1"/>
        <v>0</v>
      </c>
      <c r="G20" s="88"/>
    </row>
    <row r="21" spans="1:11" s="33" customFormat="1" x14ac:dyDescent="0.2">
      <c r="A21" s="75">
        <v>4</v>
      </c>
      <c r="B21" s="76" t="s">
        <v>47</v>
      </c>
      <c r="C21" s="309">
        <v>0</v>
      </c>
      <c r="D21" s="72">
        <v>36</v>
      </c>
      <c r="E21" s="203"/>
      <c r="F21" s="227">
        <f t="shared" si="1"/>
        <v>0</v>
      </c>
      <c r="G21" s="88"/>
    </row>
    <row r="22" spans="1:11" s="33" customFormat="1" x14ac:dyDescent="0.2">
      <c r="A22" s="75">
        <v>5</v>
      </c>
      <c r="B22" s="76" t="s">
        <v>48</v>
      </c>
      <c r="C22" s="309">
        <v>0</v>
      </c>
      <c r="D22" s="72">
        <v>36</v>
      </c>
      <c r="E22" s="203"/>
      <c r="F22" s="227">
        <f t="shared" si="1"/>
        <v>0</v>
      </c>
      <c r="G22" s="88"/>
    </row>
    <row r="23" spans="1:11" s="33" customFormat="1" x14ac:dyDescent="0.2">
      <c r="A23" s="75">
        <v>6</v>
      </c>
      <c r="B23" s="76" t="s">
        <v>49</v>
      </c>
      <c r="C23" s="309">
        <v>0</v>
      </c>
      <c r="D23" s="72">
        <v>36</v>
      </c>
      <c r="E23" s="203"/>
      <c r="F23" s="227">
        <f t="shared" si="1"/>
        <v>0</v>
      </c>
      <c r="G23" s="88"/>
    </row>
    <row r="24" spans="1:11" s="33" customFormat="1" x14ac:dyDescent="0.2">
      <c r="A24" s="79"/>
      <c r="B24" s="89"/>
      <c r="C24" s="89"/>
      <c r="D24" s="89"/>
      <c r="E24" s="204"/>
      <c r="F24" s="89"/>
      <c r="G24" s="90"/>
    </row>
    <row r="25" spans="1:11" s="33" customFormat="1" x14ac:dyDescent="0.2">
      <c r="A25" s="79"/>
      <c r="B25" s="80" t="s">
        <v>69</v>
      </c>
      <c r="C25" s="81">
        <f>SUM(C17:C23)</f>
        <v>0</v>
      </c>
      <c r="D25" s="115"/>
      <c r="E25" s="204"/>
      <c r="F25" s="116">
        <f>SUM(F18:F24)</f>
        <v>0</v>
      </c>
      <c r="G25" s="90"/>
    </row>
    <row r="26" spans="1:11" s="33" customFormat="1" ht="24" x14ac:dyDescent="0.2">
      <c r="A26" s="79"/>
      <c r="B26" s="114" t="s">
        <v>70</v>
      </c>
      <c r="C26" s="81">
        <f>1.3*C25</f>
        <v>0</v>
      </c>
      <c r="D26" s="81"/>
      <c r="E26" s="204"/>
      <c r="F26" s="194">
        <f>1.3*F25</f>
        <v>0</v>
      </c>
      <c r="G26" s="90"/>
    </row>
    <row r="27" spans="1:11" s="33" customFormat="1" x14ac:dyDescent="0.2">
      <c r="A27" s="82"/>
      <c r="B27" s="83" t="s">
        <v>52</v>
      </c>
      <c r="C27" s="83"/>
      <c r="D27" s="83"/>
      <c r="E27" s="201"/>
      <c r="F27" s="84"/>
      <c r="G27" s="85"/>
    </row>
    <row r="28" spans="1:11" s="33" customFormat="1" x14ac:dyDescent="0.2">
      <c r="A28" s="69">
        <v>1</v>
      </c>
      <c r="B28" s="70" t="s">
        <v>57</v>
      </c>
      <c r="C28" s="308">
        <v>0</v>
      </c>
      <c r="D28" s="72">
        <v>36</v>
      </c>
      <c r="E28" s="204"/>
      <c r="F28" s="89"/>
      <c r="G28" s="228">
        <f>C28*D28</f>
        <v>0</v>
      </c>
    </row>
    <row r="29" spans="1:11" s="33" customFormat="1" x14ac:dyDescent="0.2">
      <c r="A29" s="75">
        <v>2</v>
      </c>
      <c r="B29" s="76" t="s">
        <v>56</v>
      </c>
      <c r="C29" s="309">
        <v>0</v>
      </c>
      <c r="D29" s="87">
        <v>36</v>
      </c>
      <c r="E29" s="204"/>
      <c r="F29" s="89"/>
      <c r="G29" s="228">
        <f t="shared" ref="G29:G33" si="2">C29*D29</f>
        <v>0</v>
      </c>
    </row>
    <row r="30" spans="1:11" s="33" customFormat="1" x14ac:dyDescent="0.2">
      <c r="A30" s="75">
        <v>3</v>
      </c>
      <c r="B30" s="76" t="s">
        <v>53</v>
      </c>
      <c r="C30" s="91" t="s">
        <v>45</v>
      </c>
      <c r="D30" s="87"/>
      <c r="E30" s="204"/>
      <c r="F30" s="89"/>
      <c r="G30" s="228"/>
    </row>
    <row r="31" spans="1:11" s="33" customFormat="1" x14ac:dyDescent="0.2">
      <c r="A31" s="75">
        <v>4</v>
      </c>
      <c r="B31" s="76" t="s">
        <v>47</v>
      </c>
      <c r="C31" s="309">
        <v>0</v>
      </c>
      <c r="D31" s="87">
        <v>36</v>
      </c>
      <c r="E31" s="204"/>
      <c r="F31" s="89"/>
      <c r="G31" s="228">
        <f t="shared" si="2"/>
        <v>0</v>
      </c>
      <c r="K31" s="231"/>
    </row>
    <row r="32" spans="1:11" s="33" customFormat="1" x14ac:dyDescent="0.2">
      <c r="A32" s="75">
        <v>5</v>
      </c>
      <c r="B32" s="76" t="s">
        <v>48</v>
      </c>
      <c r="C32" s="309">
        <v>0</v>
      </c>
      <c r="D32" s="87">
        <v>36</v>
      </c>
      <c r="E32" s="204"/>
      <c r="F32" s="89"/>
      <c r="G32" s="228">
        <f t="shared" si="2"/>
        <v>0</v>
      </c>
    </row>
    <row r="33" spans="1:11" s="33" customFormat="1" x14ac:dyDescent="0.2">
      <c r="A33" s="75">
        <v>6</v>
      </c>
      <c r="B33" s="76" t="s">
        <v>49</v>
      </c>
      <c r="C33" s="309">
        <v>0</v>
      </c>
      <c r="D33" s="87">
        <v>36</v>
      </c>
      <c r="E33" s="204"/>
      <c r="F33" s="89"/>
      <c r="G33" s="228">
        <f t="shared" si="2"/>
        <v>0</v>
      </c>
      <c r="K33" s="231"/>
    </row>
    <row r="34" spans="1:11" s="33" customFormat="1" x14ac:dyDescent="0.2">
      <c r="A34" s="79"/>
      <c r="B34" s="89"/>
      <c r="C34" s="89"/>
      <c r="D34" s="89"/>
      <c r="E34" s="204"/>
      <c r="F34" s="89"/>
      <c r="G34" s="90"/>
    </row>
    <row r="35" spans="1:11" s="33" customFormat="1" x14ac:dyDescent="0.2">
      <c r="A35" s="79"/>
      <c r="B35" s="80" t="s">
        <v>69</v>
      </c>
      <c r="C35" s="81">
        <f>SUM(C28:C33)</f>
        <v>0</v>
      </c>
      <c r="D35" s="115"/>
      <c r="E35" s="204"/>
      <c r="F35" s="89"/>
      <c r="G35" s="117">
        <f>SUM(G28:G33)</f>
        <v>0</v>
      </c>
    </row>
    <row r="36" spans="1:11" s="33" customFormat="1" ht="24" x14ac:dyDescent="0.2">
      <c r="A36" s="79"/>
      <c r="B36" s="114" t="s">
        <v>70</v>
      </c>
      <c r="C36" s="81">
        <f>1.3*C35</f>
        <v>0</v>
      </c>
      <c r="D36" s="81"/>
      <c r="E36" s="204"/>
      <c r="F36" s="89"/>
      <c r="G36" s="117">
        <f>1.3*G35</f>
        <v>0</v>
      </c>
    </row>
    <row r="37" spans="1:11" x14ac:dyDescent="0.2">
      <c r="A37" s="34"/>
      <c r="B37" s="276" t="s">
        <v>68</v>
      </c>
      <c r="C37" s="276"/>
      <c r="D37" s="276"/>
      <c r="E37" s="276"/>
      <c r="F37" s="276"/>
      <c r="G37" s="277"/>
    </row>
    <row r="38" spans="1:11" ht="12" customHeight="1" x14ac:dyDescent="0.2">
      <c r="A38" s="21"/>
      <c r="B38" s="278"/>
      <c r="C38" s="278"/>
      <c r="D38" s="278"/>
      <c r="E38" s="278"/>
      <c r="F38" s="278"/>
      <c r="G38" s="279"/>
    </row>
    <row r="39" spans="1:11" x14ac:dyDescent="0.2">
      <c r="A39" s="21"/>
      <c r="B39" s="278"/>
      <c r="C39" s="278"/>
      <c r="D39" s="278"/>
      <c r="E39" s="278"/>
      <c r="F39" s="278"/>
      <c r="G39" s="279"/>
    </row>
    <row r="40" spans="1:11" x14ac:dyDescent="0.2">
      <c r="A40" s="21"/>
      <c r="B40" s="278"/>
      <c r="C40" s="278"/>
      <c r="D40" s="278"/>
      <c r="E40" s="278"/>
      <c r="F40" s="278"/>
      <c r="G40" s="279"/>
    </row>
    <row r="41" spans="1:11" x14ac:dyDescent="0.2">
      <c r="A41" s="21"/>
      <c r="B41" s="278"/>
      <c r="C41" s="278"/>
      <c r="D41" s="278"/>
      <c r="E41" s="278"/>
      <c r="F41" s="278"/>
      <c r="G41" s="279"/>
    </row>
    <row r="42" spans="1:11" s="15" customFormat="1" ht="15" x14ac:dyDescent="0.25">
      <c r="A42" s="280" t="s">
        <v>23</v>
      </c>
      <c r="B42" s="280"/>
      <c r="C42" s="190"/>
      <c r="D42" s="190"/>
      <c r="E42" s="229">
        <f>E16</f>
        <v>0</v>
      </c>
      <c r="F42" s="230">
        <f>F26</f>
        <v>0</v>
      </c>
      <c r="G42" s="230">
        <f>G36</f>
        <v>0</v>
      </c>
    </row>
    <row r="43" spans="1:11" ht="15" x14ac:dyDescent="0.25">
      <c r="A43" s="280" t="s">
        <v>23</v>
      </c>
      <c r="B43" s="280"/>
      <c r="C43" s="191"/>
      <c r="D43" s="191"/>
      <c r="E43" s="281">
        <f>SUM(E42:G42)</f>
        <v>0</v>
      </c>
      <c r="F43" s="282"/>
      <c r="G43" s="282"/>
    </row>
    <row r="49" spans="6:6" x14ac:dyDescent="0.2">
      <c r="F49" s="42"/>
    </row>
  </sheetData>
  <sheetProtection algorithmName="SHA-512" hashValue="PC9IB5poiCA8xgcJe2TvRw78ulxxWzVzKwMgNr7cjgZmnYjUuuJ8YeaxvqmMAY8jLYluFd7rw+KgoZ/F3Bfyaw==" saltValue="4Ht/zLVTx2TiRNDHZJ+xRA==" spinCount="100000" sheet="1" objects="1" scenarios="1" selectLockedCells="1"/>
  <mergeCells count="4">
    <mergeCell ref="B37:G41"/>
    <mergeCell ref="A42:B42"/>
    <mergeCell ref="E43:G43"/>
    <mergeCell ref="A43:B43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17FD-92D0-4B23-816B-EA8FE95D2CE0}">
  <dimension ref="A1:Q107"/>
  <sheetViews>
    <sheetView tabSelected="1" topLeftCell="A8" workbookViewId="0">
      <selection activeCell="M17" sqref="M17"/>
    </sheetView>
  </sheetViews>
  <sheetFormatPr defaultColWidth="9.140625" defaultRowHeight="12" x14ac:dyDescent="0.25"/>
  <cols>
    <col min="1" max="1" width="6.5703125" style="11" customWidth="1"/>
    <col min="2" max="2" width="6.28515625" style="11" customWidth="1"/>
    <col min="3" max="3" width="6.5703125" style="11" customWidth="1"/>
    <col min="4" max="4" width="5.5703125" style="5" customWidth="1"/>
    <col min="5" max="5" width="10.140625" style="6" customWidth="1"/>
    <col min="6" max="6" width="7.7109375" style="6" customWidth="1"/>
    <col min="7" max="7" width="9.42578125" style="6" customWidth="1"/>
    <col min="8" max="8" width="8.7109375" style="6" customWidth="1"/>
    <col min="9" max="9" width="7.85546875" style="6" customWidth="1"/>
    <col min="10" max="10" width="9.140625" style="6"/>
    <col min="11" max="11" width="23" style="6" customWidth="1"/>
    <col min="12" max="12" width="32.140625" style="6" customWidth="1"/>
    <col min="13" max="13" width="17.28515625" style="221" customWidth="1"/>
    <col min="14" max="14" width="15.28515625" style="205" bestFit="1" customWidth="1"/>
    <col min="15" max="15" width="10.28515625" style="206" customWidth="1"/>
    <col min="16" max="16" width="15.28515625" style="205" bestFit="1" customWidth="1"/>
    <col min="17" max="17" width="9.28515625" style="11" bestFit="1" customWidth="1"/>
    <col min="18" max="16384" width="9.140625" style="6"/>
  </cols>
  <sheetData>
    <row r="1" spans="1:17" ht="16.5" customHeight="1" x14ac:dyDescent="0.25">
      <c r="D1" s="288" t="s">
        <v>72</v>
      </c>
      <c r="E1" s="289"/>
      <c r="F1" s="289"/>
      <c r="G1" s="289"/>
      <c r="H1" s="289"/>
      <c r="I1" s="289"/>
      <c r="J1" s="289"/>
      <c r="K1" s="289"/>
      <c r="L1" s="289"/>
      <c r="M1" s="290"/>
    </row>
    <row r="2" spans="1:17" ht="12" customHeight="1" x14ac:dyDescent="0.25"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17" ht="19.5" customHeight="1" x14ac:dyDescent="0.25">
      <c r="D3" s="292" t="s">
        <v>130</v>
      </c>
      <c r="E3" s="292"/>
      <c r="F3" s="292"/>
      <c r="G3" s="292"/>
      <c r="H3" s="292"/>
      <c r="I3" s="292"/>
      <c r="J3" s="292"/>
      <c r="K3" s="292"/>
      <c r="L3" s="292"/>
      <c r="M3" s="292"/>
    </row>
    <row r="4" spans="1:17" ht="16.5" customHeight="1" x14ac:dyDescent="0.25">
      <c r="D4" s="293" t="s">
        <v>131</v>
      </c>
      <c r="E4" s="293"/>
      <c r="F4" s="293"/>
      <c r="G4" s="293"/>
      <c r="H4" s="293"/>
      <c r="I4" s="293"/>
      <c r="J4" s="293"/>
      <c r="K4" s="293"/>
      <c r="L4" s="293"/>
      <c r="M4" s="293"/>
    </row>
    <row r="5" spans="1:17" ht="17.25" customHeight="1" x14ac:dyDescent="0.25">
      <c r="D5" s="293" t="s">
        <v>121</v>
      </c>
      <c r="E5" s="293"/>
      <c r="F5" s="293"/>
      <c r="G5" s="293"/>
      <c r="H5" s="293"/>
      <c r="I5" s="293"/>
      <c r="J5" s="293"/>
      <c r="K5" s="293"/>
      <c r="L5" s="293"/>
      <c r="M5" s="293"/>
    </row>
    <row r="6" spans="1:17" s="207" customFormat="1" ht="12" customHeight="1" x14ac:dyDescent="0.25">
      <c r="A6" s="92"/>
      <c r="B6" s="92"/>
      <c r="C6" s="92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05"/>
      <c r="O6" s="206"/>
      <c r="P6" s="205"/>
      <c r="Q6" s="11"/>
    </row>
    <row r="7" spans="1:17" ht="36" x14ac:dyDescent="0.25">
      <c r="A7" s="208" t="s">
        <v>36</v>
      </c>
      <c r="B7" s="208" t="s">
        <v>132</v>
      </c>
      <c r="C7" s="208" t="s">
        <v>129</v>
      </c>
      <c r="D7" s="248" t="s">
        <v>0</v>
      </c>
      <c r="E7" s="209" t="s">
        <v>4</v>
      </c>
      <c r="F7" s="208" t="s">
        <v>3</v>
      </c>
      <c r="G7" s="208" t="s">
        <v>9</v>
      </c>
      <c r="H7" s="208" t="s">
        <v>7</v>
      </c>
      <c r="I7" s="208" t="s">
        <v>8</v>
      </c>
      <c r="J7" s="208" t="s">
        <v>2</v>
      </c>
      <c r="K7" s="210" t="s">
        <v>5</v>
      </c>
      <c r="L7" s="208" t="s">
        <v>41</v>
      </c>
      <c r="M7" s="219" t="s">
        <v>19</v>
      </c>
      <c r="N7" s="211" t="s">
        <v>140</v>
      </c>
      <c r="O7" s="215" t="s">
        <v>141</v>
      </c>
      <c r="P7" s="211" t="s">
        <v>12</v>
      </c>
      <c r="Q7" s="242" t="s">
        <v>142</v>
      </c>
    </row>
    <row r="8" spans="1:17" ht="15" customHeight="1" x14ac:dyDescent="0.25">
      <c r="A8" s="118">
        <v>1</v>
      </c>
      <c r="B8" s="285">
        <v>1</v>
      </c>
      <c r="C8" s="212"/>
      <c r="D8" s="247">
        <v>333</v>
      </c>
      <c r="E8" s="126" t="s">
        <v>58</v>
      </c>
      <c r="F8" s="124">
        <v>12</v>
      </c>
      <c r="G8" s="124">
        <v>2</v>
      </c>
      <c r="H8" s="124">
        <v>6</v>
      </c>
      <c r="I8" s="120">
        <f>F8*H8</f>
        <v>72</v>
      </c>
      <c r="J8" s="124" t="s">
        <v>86</v>
      </c>
      <c r="K8" s="125" t="s">
        <v>87</v>
      </c>
      <c r="L8" s="213" t="s">
        <v>124</v>
      </c>
      <c r="M8" s="246"/>
      <c r="N8" s="283">
        <f>M8+M9</f>
        <v>0</v>
      </c>
      <c r="O8" s="287">
        <v>1</v>
      </c>
      <c r="P8" s="283"/>
      <c r="Q8" s="124"/>
    </row>
    <row r="9" spans="1:17" x14ac:dyDescent="0.25">
      <c r="A9" s="118">
        <v>1</v>
      </c>
      <c r="B9" s="286"/>
      <c r="C9" s="214"/>
      <c r="D9" s="247">
        <v>333</v>
      </c>
      <c r="E9" s="126" t="s">
        <v>58</v>
      </c>
      <c r="F9" s="124">
        <v>12</v>
      </c>
      <c r="G9" s="124">
        <v>2</v>
      </c>
      <c r="H9" s="124">
        <v>6</v>
      </c>
      <c r="I9" s="120">
        <f t="shared" ref="I9:I72" si="0">F9*H9</f>
        <v>72</v>
      </c>
      <c r="J9" s="124" t="s">
        <v>91</v>
      </c>
      <c r="K9" s="121" t="s">
        <v>92</v>
      </c>
      <c r="L9" s="213" t="s">
        <v>124</v>
      </c>
      <c r="M9" s="246"/>
      <c r="N9" s="283"/>
      <c r="O9" s="287"/>
      <c r="P9" s="283"/>
      <c r="Q9" s="124"/>
    </row>
    <row r="10" spans="1:17" x14ac:dyDescent="0.25">
      <c r="A10" s="118">
        <v>2</v>
      </c>
      <c r="B10" s="285">
        <v>1</v>
      </c>
      <c r="C10" s="212"/>
      <c r="D10" s="247">
        <v>334</v>
      </c>
      <c r="E10" s="126" t="s">
        <v>58</v>
      </c>
      <c r="F10" s="124">
        <v>12</v>
      </c>
      <c r="G10" s="124">
        <v>1</v>
      </c>
      <c r="H10" s="124">
        <v>5</v>
      </c>
      <c r="I10" s="120">
        <f t="shared" si="0"/>
        <v>60</v>
      </c>
      <c r="J10" s="124" t="s">
        <v>86</v>
      </c>
      <c r="K10" s="125" t="s">
        <v>87</v>
      </c>
      <c r="L10" s="213" t="s">
        <v>124</v>
      </c>
      <c r="M10" s="246"/>
      <c r="N10" s="283">
        <f>M10+M11</f>
        <v>0</v>
      </c>
      <c r="O10" s="287">
        <v>1</v>
      </c>
      <c r="P10" s="283"/>
      <c r="Q10" s="124"/>
    </row>
    <row r="11" spans="1:17" x14ac:dyDescent="0.25">
      <c r="A11" s="118">
        <v>2</v>
      </c>
      <c r="B11" s="286"/>
      <c r="C11" s="214"/>
      <c r="D11" s="247">
        <v>334</v>
      </c>
      <c r="E11" s="126" t="s">
        <v>58</v>
      </c>
      <c r="F11" s="124">
        <v>12</v>
      </c>
      <c r="G11" s="124">
        <v>1</v>
      </c>
      <c r="H11" s="124">
        <v>5</v>
      </c>
      <c r="I11" s="120">
        <f t="shared" si="0"/>
        <v>60</v>
      </c>
      <c r="J11" s="124" t="s">
        <v>91</v>
      </c>
      <c r="K11" s="121" t="s">
        <v>92</v>
      </c>
      <c r="L11" s="213" t="s">
        <v>124</v>
      </c>
      <c r="M11" s="246"/>
      <c r="N11" s="283"/>
      <c r="O11" s="287"/>
      <c r="P11" s="283"/>
      <c r="Q11" s="124"/>
    </row>
    <row r="12" spans="1:17" ht="13.5" customHeight="1" x14ac:dyDescent="0.25">
      <c r="A12" s="118">
        <v>3</v>
      </c>
      <c r="B12" s="118"/>
      <c r="C12" s="118">
        <v>1</v>
      </c>
      <c r="D12" s="247">
        <v>335</v>
      </c>
      <c r="E12" s="126" t="s">
        <v>122</v>
      </c>
      <c r="F12" s="124">
        <v>10</v>
      </c>
      <c r="G12" s="124">
        <v>5</v>
      </c>
      <c r="H12" s="124">
        <v>3</v>
      </c>
      <c r="I12" s="120">
        <f t="shared" si="0"/>
        <v>30</v>
      </c>
      <c r="J12" s="124" t="s">
        <v>108</v>
      </c>
      <c r="K12" s="125" t="s">
        <v>87</v>
      </c>
      <c r="L12" s="213" t="s">
        <v>124</v>
      </c>
      <c r="M12" s="246"/>
      <c r="N12" s="222"/>
      <c r="O12" s="223"/>
      <c r="P12" s="222">
        <f>M12</f>
        <v>0</v>
      </c>
      <c r="Q12" s="124">
        <v>1</v>
      </c>
    </row>
    <row r="13" spans="1:17" x14ac:dyDescent="0.25">
      <c r="A13" s="118">
        <v>4</v>
      </c>
      <c r="B13" s="285">
        <v>1</v>
      </c>
      <c r="C13" s="212"/>
      <c r="D13" s="247">
        <v>336</v>
      </c>
      <c r="E13" s="126" t="s">
        <v>58</v>
      </c>
      <c r="F13" s="124">
        <v>11</v>
      </c>
      <c r="G13" s="124">
        <v>2</v>
      </c>
      <c r="H13" s="124">
        <v>4</v>
      </c>
      <c r="I13" s="120">
        <f t="shared" si="0"/>
        <v>44</v>
      </c>
      <c r="J13" s="124" t="s">
        <v>86</v>
      </c>
      <c r="K13" s="125" t="s">
        <v>87</v>
      </c>
      <c r="L13" s="213" t="s">
        <v>124</v>
      </c>
      <c r="M13" s="246"/>
      <c r="N13" s="283">
        <f>M13+M14</f>
        <v>0</v>
      </c>
      <c r="O13" s="287">
        <v>1</v>
      </c>
      <c r="P13" s="283"/>
      <c r="Q13" s="124"/>
    </row>
    <row r="14" spans="1:17" x14ac:dyDescent="0.25">
      <c r="A14" s="118">
        <v>4</v>
      </c>
      <c r="B14" s="286"/>
      <c r="C14" s="214"/>
      <c r="D14" s="247">
        <v>336</v>
      </c>
      <c r="E14" s="126" t="s">
        <v>58</v>
      </c>
      <c r="F14" s="124">
        <v>11</v>
      </c>
      <c r="G14" s="124">
        <v>2</v>
      </c>
      <c r="H14" s="124">
        <v>4</v>
      </c>
      <c r="I14" s="120">
        <f t="shared" si="0"/>
        <v>44</v>
      </c>
      <c r="J14" s="124" t="s">
        <v>91</v>
      </c>
      <c r="K14" s="121" t="s">
        <v>92</v>
      </c>
      <c r="L14" s="213" t="s">
        <v>124</v>
      </c>
      <c r="M14" s="246"/>
      <c r="N14" s="283"/>
      <c r="O14" s="287"/>
      <c r="P14" s="283"/>
      <c r="Q14" s="124"/>
    </row>
    <row r="15" spans="1:17" x14ac:dyDescent="0.25">
      <c r="A15" s="118">
        <v>5</v>
      </c>
      <c r="B15" s="285">
        <v>1</v>
      </c>
      <c r="C15" s="212"/>
      <c r="D15" s="247">
        <v>337</v>
      </c>
      <c r="E15" s="126" t="s">
        <v>58</v>
      </c>
      <c r="F15" s="124">
        <v>10</v>
      </c>
      <c r="G15" s="124">
        <v>1</v>
      </c>
      <c r="H15" s="124">
        <v>5</v>
      </c>
      <c r="I15" s="120">
        <f t="shared" si="0"/>
        <v>50</v>
      </c>
      <c r="J15" s="124" t="s">
        <v>86</v>
      </c>
      <c r="K15" s="125" t="s">
        <v>87</v>
      </c>
      <c r="L15" s="213" t="s">
        <v>124</v>
      </c>
      <c r="M15" s="246"/>
      <c r="N15" s="283">
        <f>M15+M16</f>
        <v>0</v>
      </c>
      <c r="O15" s="287">
        <v>1</v>
      </c>
      <c r="P15" s="283"/>
      <c r="Q15" s="124"/>
    </row>
    <row r="16" spans="1:17" x14ac:dyDescent="0.25">
      <c r="A16" s="118">
        <v>5</v>
      </c>
      <c r="B16" s="286"/>
      <c r="C16" s="214"/>
      <c r="D16" s="247">
        <v>337</v>
      </c>
      <c r="E16" s="126" t="s">
        <v>58</v>
      </c>
      <c r="F16" s="124">
        <v>10</v>
      </c>
      <c r="G16" s="124">
        <v>1</v>
      </c>
      <c r="H16" s="124">
        <v>5</v>
      </c>
      <c r="I16" s="120">
        <f t="shared" si="0"/>
        <v>50</v>
      </c>
      <c r="J16" s="124" t="s">
        <v>91</v>
      </c>
      <c r="K16" s="121" t="s">
        <v>92</v>
      </c>
      <c r="L16" s="213" t="s">
        <v>124</v>
      </c>
      <c r="M16" s="246"/>
      <c r="N16" s="283"/>
      <c r="O16" s="287"/>
      <c r="P16" s="283"/>
      <c r="Q16" s="124"/>
    </row>
    <row r="17" spans="1:17" x14ac:dyDescent="0.25">
      <c r="A17" s="118">
        <v>6</v>
      </c>
      <c r="B17" s="285">
        <v>1</v>
      </c>
      <c r="C17" s="212"/>
      <c r="D17" s="247">
        <v>338</v>
      </c>
      <c r="E17" s="126" t="s">
        <v>58</v>
      </c>
      <c r="F17" s="124">
        <v>11</v>
      </c>
      <c r="G17" s="124">
        <v>2</v>
      </c>
      <c r="H17" s="124">
        <v>4</v>
      </c>
      <c r="I17" s="120">
        <f t="shared" si="0"/>
        <v>44</v>
      </c>
      <c r="J17" s="124" t="s">
        <v>86</v>
      </c>
      <c r="K17" s="125" t="s">
        <v>87</v>
      </c>
      <c r="L17" s="213" t="s">
        <v>124</v>
      </c>
      <c r="M17" s="246"/>
      <c r="N17" s="283">
        <f>M17+M18</f>
        <v>0</v>
      </c>
      <c r="O17" s="287">
        <v>1</v>
      </c>
      <c r="P17" s="283"/>
      <c r="Q17" s="124"/>
    </row>
    <row r="18" spans="1:17" x14ac:dyDescent="0.25">
      <c r="A18" s="118">
        <v>6</v>
      </c>
      <c r="B18" s="286"/>
      <c r="C18" s="214"/>
      <c r="D18" s="247">
        <v>338</v>
      </c>
      <c r="E18" s="126" t="s">
        <v>58</v>
      </c>
      <c r="F18" s="124">
        <v>11</v>
      </c>
      <c r="G18" s="124">
        <v>2</v>
      </c>
      <c r="H18" s="124">
        <v>4</v>
      </c>
      <c r="I18" s="120">
        <f t="shared" si="0"/>
        <v>44</v>
      </c>
      <c r="J18" s="124" t="s">
        <v>91</v>
      </c>
      <c r="K18" s="121" t="s">
        <v>92</v>
      </c>
      <c r="L18" s="213" t="s">
        <v>124</v>
      </c>
      <c r="M18" s="246"/>
      <c r="N18" s="283"/>
      <c r="O18" s="287"/>
      <c r="P18" s="283"/>
      <c r="Q18" s="124"/>
    </row>
    <row r="19" spans="1:17" x14ac:dyDescent="0.25">
      <c r="A19" s="118">
        <v>7</v>
      </c>
      <c r="B19" s="285">
        <v>1</v>
      </c>
      <c r="C19" s="212"/>
      <c r="D19" s="247">
        <v>339</v>
      </c>
      <c r="E19" s="126" t="s">
        <v>58</v>
      </c>
      <c r="F19" s="124">
        <v>12</v>
      </c>
      <c r="G19" s="124">
        <v>2</v>
      </c>
      <c r="H19" s="124">
        <v>3</v>
      </c>
      <c r="I19" s="120">
        <f t="shared" si="0"/>
        <v>36</v>
      </c>
      <c r="J19" s="124" t="s">
        <v>86</v>
      </c>
      <c r="K19" s="125" t="s">
        <v>87</v>
      </c>
      <c r="L19" s="213" t="s">
        <v>124</v>
      </c>
      <c r="M19" s="246"/>
      <c r="N19" s="283">
        <f>M19+M20</f>
        <v>0</v>
      </c>
      <c r="O19" s="287">
        <v>1</v>
      </c>
      <c r="P19" s="283"/>
      <c r="Q19" s="124"/>
    </row>
    <row r="20" spans="1:17" x14ac:dyDescent="0.25">
      <c r="A20" s="118">
        <v>7</v>
      </c>
      <c r="B20" s="286"/>
      <c r="C20" s="214"/>
      <c r="D20" s="247">
        <v>339</v>
      </c>
      <c r="E20" s="126" t="s">
        <v>58</v>
      </c>
      <c r="F20" s="124">
        <v>12</v>
      </c>
      <c r="G20" s="124">
        <v>2</v>
      </c>
      <c r="H20" s="124">
        <v>3</v>
      </c>
      <c r="I20" s="120">
        <f t="shared" si="0"/>
        <v>36</v>
      </c>
      <c r="J20" s="124" t="s">
        <v>91</v>
      </c>
      <c r="K20" s="121" t="s">
        <v>92</v>
      </c>
      <c r="L20" s="213" t="s">
        <v>124</v>
      </c>
      <c r="M20" s="246"/>
      <c r="N20" s="283"/>
      <c r="O20" s="287"/>
      <c r="P20" s="283"/>
      <c r="Q20" s="124"/>
    </row>
    <row r="21" spans="1:17" x14ac:dyDescent="0.25">
      <c r="A21" s="118">
        <v>8</v>
      </c>
      <c r="B21" s="285">
        <v>1</v>
      </c>
      <c r="C21" s="212"/>
      <c r="D21" s="247">
        <v>340</v>
      </c>
      <c r="E21" s="126" t="s">
        <v>58</v>
      </c>
      <c r="F21" s="124">
        <v>12</v>
      </c>
      <c r="G21" s="124">
        <v>2</v>
      </c>
      <c r="H21" s="124">
        <v>4</v>
      </c>
      <c r="I21" s="120">
        <f t="shared" si="0"/>
        <v>48</v>
      </c>
      <c r="J21" s="124" t="s">
        <v>86</v>
      </c>
      <c r="K21" s="125" t="s">
        <v>87</v>
      </c>
      <c r="L21" s="213" t="s">
        <v>124</v>
      </c>
      <c r="M21" s="246"/>
      <c r="N21" s="283">
        <f>M21+M22</f>
        <v>0</v>
      </c>
      <c r="O21" s="287">
        <v>1</v>
      </c>
      <c r="P21" s="283"/>
      <c r="Q21" s="124"/>
    </row>
    <row r="22" spans="1:17" x14ac:dyDescent="0.25">
      <c r="A22" s="118">
        <v>8</v>
      </c>
      <c r="B22" s="286"/>
      <c r="C22" s="214"/>
      <c r="D22" s="247">
        <v>340</v>
      </c>
      <c r="E22" s="126" t="s">
        <v>58</v>
      </c>
      <c r="F22" s="124">
        <v>12</v>
      </c>
      <c r="G22" s="124">
        <v>2</v>
      </c>
      <c r="H22" s="124">
        <v>4</v>
      </c>
      <c r="I22" s="120">
        <f t="shared" si="0"/>
        <v>48</v>
      </c>
      <c r="J22" s="124" t="s">
        <v>91</v>
      </c>
      <c r="K22" s="121" t="s">
        <v>92</v>
      </c>
      <c r="L22" s="213" t="s">
        <v>124</v>
      </c>
      <c r="M22" s="246"/>
      <c r="N22" s="283"/>
      <c r="O22" s="287"/>
      <c r="P22" s="283"/>
      <c r="Q22" s="124"/>
    </row>
    <row r="23" spans="1:17" x14ac:dyDescent="0.25">
      <c r="A23" s="118">
        <v>9</v>
      </c>
      <c r="B23" s="285">
        <v>1</v>
      </c>
      <c r="C23" s="212"/>
      <c r="D23" s="247">
        <v>341</v>
      </c>
      <c r="E23" s="126" t="s">
        <v>58</v>
      </c>
      <c r="F23" s="124">
        <v>8</v>
      </c>
      <c r="G23" s="124">
        <v>2</v>
      </c>
      <c r="H23" s="124">
        <v>3</v>
      </c>
      <c r="I23" s="120">
        <f t="shared" si="0"/>
        <v>24</v>
      </c>
      <c r="J23" s="124" t="s">
        <v>86</v>
      </c>
      <c r="K23" s="125" t="s">
        <v>87</v>
      </c>
      <c r="L23" s="213" t="s">
        <v>124</v>
      </c>
      <c r="M23" s="246"/>
      <c r="N23" s="283">
        <f>M23+M24</f>
        <v>0</v>
      </c>
      <c r="O23" s="287">
        <v>1</v>
      </c>
      <c r="P23" s="283"/>
      <c r="Q23" s="124"/>
    </row>
    <row r="24" spans="1:17" x14ac:dyDescent="0.25">
      <c r="A24" s="118">
        <v>9</v>
      </c>
      <c r="B24" s="286"/>
      <c r="C24" s="214"/>
      <c r="D24" s="247">
        <v>341</v>
      </c>
      <c r="E24" s="126" t="s">
        <v>58</v>
      </c>
      <c r="F24" s="124">
        <v>8</v>
      </c>
      <c r="G24" s="124">
        <v>2</v>
      </c>
      <c r="H24" s="124">
        <v>3</v>
      </c>
      <c r="I24" s="120">
        <f t="shared" si="0"/>
        <v>24</v>
      </c>
      <c r="J24" s="124" t="s">
        <v>91</v>
      </c>
      <c r="K24" s="121" t="s">
        <v>92</v>
      </c>
      <c r="L24" s="213" t="s">
        <v>124</v>
      </c>
      <c r="M24" s="246"/>
      <c r="N24" s="283"/>
      <c r="O24" s="287"/>
      <c r="P24" s="283"/>
      <c r="Q24" s="124"/>
    </row>
    <row r="25" spans="1:17" x14ac:dyDescent="0.25">
      <c r="A25" s="118">
        <v>10</v>
      </c>
      <c r="B25" s="285">
        <v>1</v>
      </c>
      <c r="C25" s="212"/>
      <c r="D25" s="247">
        <v>342</v>
      </c>
      <c r="E25" s="126" t="s">
        <v>58</v>
      </c>
      <c r="F25" s="124">
        <v>7</v>
      </c>
      <c r="G25" s="124">
        <v>2</v>
      </c>
      <c r="H25" s="124">
        <v>5</v>
      </c>
      <c r="I25" s="120">
        <f t="shared" si="0"/>
        <v>35</v>
      </c>
      <c r="J25" s="124" t="s">
        <v>86</v>
      </c>
      <c r="K25" s="125" t="s">
        <v>87</v>
      </c>
      <c r="L25" s="213" t="s">
        <v>124</v>
      </c>
      <c r="M25" s="246"/>
      <c r="N25" s="283">
        <f>M25+M26</f>
        <v>0</v>
      </c>
      <c r="O25" s="287">
        <v>1</v>
      </c>
      <c r="P25" s="283"/>
      <c r="Q25" s="124"/>
    </row>
    <row r="26" spans="1:17" x14ac:dyDescent="0.25">
      <c r="A26" s="118">
        <v>10</v>
      </c>
      <c r="B26" s="286"/>
      <c r="C26" s="214"/>
      <c r="D26" s="247">
        <v>342</v>
      </c>
      <c r="E26" s="126" t="s">
        <v>58</v>
      </c>
      <c r="F26" s="124">
        <v>7</v>
      </c>
      <c r="G26" s="124">
        <v>2</v>
      </c>
      <c r="H26" s="124">
        <v>5</v>
      </c>
      <c r="I26" s="120">
        <f t="shared" si="0"/>
        <v>35</v>
      </c>
      <c r="J26" s="124" t="s">
        <v>91</v>
      </c>
      <c r="K26" s="121" t="s">
        <v>92</v>
      </c>
      <c r="L26" s="213" t="s">
        <v>124</v>
      </c>
      <c r="M26" s="246"/>
      <c r="N26" s="283"/>
      <c r="O26" s="287"/>
      <c r="P26" s="283"/>
      <c r="Q26" s="124"/>
    </row>
    <row r="27" spans="1:17" x14ac:dyDescent="0.25">
      <c r="A27" s="118">
        <v>11</v>
      </c>
      <c r="B27" s="285">
        <v>1</v>
      </c>
      <c r="C27" s="212"/>
      <c r="D27" s="247">
        <v>343</v>
      </c>
      <c r="E27" s="126" t="s">
        <v>58</v>
      </c>
      <c r="F27" s="124">
        <v>13</v>
      </c>
      <c r="G27" s="124">
        <v>2</v>
      </c>
      <c r="H27" s="124">
        <v>6</v>
      </c>
      <c r="I27" s="120">
        <f t="shared" si="0"/>
        <v>78</v>
      </c>
      <c r="J27" s="124" t="s">
        <v>86</v>
      </c>
      <c r="K27" s="125" t="s">
        <v>87</v>
      </c>
      <c r="L27" s="213" t="s">
        <v>124</v>
      </c>
      <c r="M27" s="246"/>
      <c r="N27" s="283">
        <f>M27+M28</f>
        <v>0</v>
      </c>
      <c r="O27" s="287">
        <v>1</v>
      </c>
      <c r="P27" s="283"/>
      <c r="Q27" s="124"/>
    </row>
    <row r="28" spans="1:17" x14ac:dyDescent="0.25">
      <c r="A28" s="118">
        <v>11</v>
      </c>
      <c r="B28" s="286"/>
      <c r="C28" s="214"/>
      <c r="D28" s="247">
        <v>343</v>
      </c>
      <c r="E28" s="126" t="s">
        <v>58</v>
      </c>
      <c r="F28" s="124">
        <v>13</v>
      </c>
      <c r="G28" s="124">
        <v>2</v>
      </c>
      <c r="H28" s="124">
        <v>6</v>
      </c>
      <c r="I28" s="120">
        <f t="shared" si="0"/>
        <v>78</v>
      </c>
      <c r="J28" s="124" t="s">
        <v>91</v>
      </c>
      <c r="K28" s="121" t="s">
        <v>92</v>
      </c>
      <c r="L28" s="213" t="s">
        <v>124</v>
      </c>
      <c r="M28" s="246"/>
      <c r="N28" s="283"/>
      <c r="O28" s="287"/>
      <c r="P28" s="283"/>
      <c r="Q28" s="124"/>
    </row>
    <row r="29" spans="1:17" x14ac:dyDescent="0.25">
      <c r="A29" s="118">
        <v>12</v>
      </c>
      <c r="B29" s="285">
        <v>1</v>
      </c>
      <c r="C29" s="212"/>
      <c r="D29" s="247">
        <v>344</v>
      </c>
      <c r="E29" s="126" t="s">
        <v>58</v>
      </c>
      <c r="F29" s="124">
        <v>13</v>
      </c>
      <c r="G29" s="124">
        <v>3</v>
      </c>
      <c r="H29" s="124">
        <v>6</v>
      </c>
      <c r="I29" s="120">
        <f t="shared" si="0"/>
        <v>78</v>
      </c>
      <c r="J29" s="124" t="s">
        <v>86</v>
      </c>
      <c r="K29" s="125" t="s">
        <v>87</v>
      </c>
      <c r="L29" s="213" t="s">
        <v>124</v>
      </c>
      <c r="M29" s="246"/>
      <c r="N29" s="283">
        <f>M29+M30</f>
        <v>0</v>
      </c>
      <c r="O29" s="287">
        <v>1</v>
      </c>
      <c r="P29" s="283"/>
      <c r="Q29" s="124"/>
    </row>
    <row r="30" spans="1:17" x14ac:dyDescent="0.25">
      <c r="A30" s="118">
        <v>12</v>
      </c>
      <c r="B30" s="286"/>
      <c r="C30" s="214"/>
      <c r="D30" s="247">
        <v>344</v>
      </c>
      <c r="E30" s="126" t="s">
        <v>58</v>
      </c>
      <c r="F30" s="124">
        <v>13</v>
      </c>
      <c r="G30" s="124">
        <v>3</v>
      </c>
      <c r="H30" s="124">
        <v>6</v>
      </c>
      <c r="I30" s="120">
        <f t="shared" si="0"/>
        <v>78</v>
      </c>
      <c r="J30" s="124" t="s">
        <v>91</v>
      </c>
      <c r="K30" s="121" t="s">
        <v>92</v>
      </c>
      <c r="L30" s="213" t="s">
        <v>124</v>
      </c>
      <c r="M30" s="246"/>
      <c r="N30" s="283"/>
      <c r="O30" s="287"/>
      <c r="P30" s="283"/>
      <c r="Q30" s="124"/>
    </row>
    <row r="31" spans="1:17" x14ac:dyDescent="0.25">
      <c r="A31" s="118">
        <v>13</v>
      </c>
      <c r="B31" s="285">
        <v>1</v>
      </c>
      <c r="C31" s="212"/>
      <c r="D31" s="247">
        <v>345</v>
      </c>
      <c r="E31" s="126" t="s">
        <v>58</v>
      </c>
      <c r="F31" s="124">
        <v>15</v>
      </c>
      <c r="G31" s="124">
        <v>3</v>
      </c>
      <c r="H31" s="124">
        <v>5</v>
      </c>
      <c r="I31" s="120">
        <f t="shared" si="0"/>
        <v>75</v>
      </c>
      <c r="J31" s="124" t="s">
        <v>86</v>
      </c>
      <c r="K31" s="125" t="s">
        <v>87</v>
      </c>
      <c r="L31" s="213" t="s">
        <v>124</v>
      </c>
      <c r="M31" s="246"/>
      <c r="N31" s="283">
        <f>M31+M32</f>
        <v>0</v>
      </c>
      <c r="O31" s="287">
        <v>1</v>
      </c>
      <c r="P31" s="283"/>
      <c r="Q31" s="124"/>
    </row>
    <row r="32" spans="1:17" x14ac:dyDescent="0.25">
      <c r="A32" s="118">
        <v>13</v>
      </c>
      <c r="B32" s="286"/>
      <c r="C32" s="214"/>
      <c r="D32" s="247">
        <v>345</v>
      </c>
      <c r="E32" s="126" t="s">
        <v>58</v>
      </c>
      <c r="F32" s="124">
        <v>15</v>
      </c>
      <c r="G32" s="124">
        <v>3</v>
      </c>
      <c r="H32" s="124">
        <v>5</v>
      </c>
      <c r="I32" s="120">
        <f t="shared" si="0"/>
        <v>75</v>
      </c>
      <c r="J32" s="124" t="s">
        <v>91</v>
      </c>
      <c r="K32" s="121" t="s">
        <v>92</v>
      </c>
      <c r="L32" s="213" t="s">
        <v>124</v>
      </c>
      <c r="M32" s="246"/>
      <c r="N32" s="283"/>
      <c r="O32" s="287"/>
      <c r="P32" s="283"/>
      <c r="Q32" s="124"/>
    </row>
    <row r="33" spans="1:17" x14ac:dyDescent="0.25">
      <c r="A33" s="118">
        <v>14</v>
      </c>
      <c r="B33" s="118">
        <v>1</v>
      </c>
      <c r="C33" s="118"/>
      <c r="D33" s="247">
        <v>346</v>
      </c>
      <c r="E33" s="126" t="s">
        <v>58</v>
      </c>
      <c r="F33" s="124">
        <v>17</v>
      </c>
      <c r="G33" s="124">
        <v>7</v>
      </c>
      <c r="H33" s="124">
        <v>5</v>
      </c>
      <c r="I33" s="120">
        <f t="shared" si="0"/>
        <v>85</v>
      </c>
      <c r="J33" s="124" t="s">
        <v>86</v>
      </c>
      <c r="K33" s="125" t="s">
        <v>87</v>
      </c>
      <c r="L33" s="213" t="s">
        <v>124</v>
      </c>
      <c r="M33" s="246"/>
      <c r="N33" s="222">
        <f>M33</f>
        <v>0</v>
      </c>
      <c r="O33" s="223">
        <v>1</v>
      </c>
      <c r="P33" s="222"/>
      <c r="Q33" s="124"/>
    </row>
    <row r="34" spans="1:17" x14ac:dyDescent="0.25">
      <c r="A34" s="118">
        <v>15</v>
      </c>
      <c r="B34" s="118">
        <v>1</v>
      </c>
      <c r="C34" s="118"/>
      <c r="D34" s="247">
        <v>347</v>
      </c>
      <c r="E34" s="126" t="s">
        <v>58</v>
      </c>
      <c r="F34" s="124">
        <v>14</v>
      </c>
      <c r="G34" s="124">
        <v>8</v>
      </c>
      <c r="H34" s="124">
        <v>5</v>
      </c>
      <c r="I34" s="120">
        <f t="shared" si="0"/>
        <v>70</v>
      </c>
      <c r="J34" s="124" t="s">
        <v>86</v>
      </c>
      <c r="K34" s="125" t="s">
        <v>87</v>
      </c>
      <c r="L34" s="213" t="s">
        <v>124</v>
      </c>
      <c r="M34" s="246"/>
      <c r="N34" s="222">
        <f>M34</f>
        <v>0</v>
      </c>
      <c r="O34" s="223">
        <v>1</v>
      </c>
      <c r="P34" s="222"/>
      <c r="Q34" s="124"/>
    </row>
    <row r="35" spans="1:17" x14ac:dyDescent="0.25">
      <c r="A35" s="118">
        <v>16</v>
      </c>
      <c r="B35" s="118"/>
      <c r="C35" s="118">
        <v>1</v>
      </c>
      <c r="D35" s="247">
        <v>348</v>
      </c>
      <c r="E35" s="126" t="s">
        <v>58</v>
      </c>
      <c r="F35" s="124">
        <v>12</v>
      </c>
      <c r="G35" s="124">
        <v>8</v>
      </c>
      <c r="H35" s="124">
        <v>4</v>
      </c>
      <c r="I35" s="120">
        <f t="shared" si="0"/>
        <v>48</v>
      </c>
      <c r="J35" s="124" t="s">
        <v>86</v>
      </c>
      <c r="K35" s="125" t="s">
        <v>87</v>
      </c>
      <c r="L35" s="213" t="s">
        <v>124</v>
      </c>
      <c r="M35" s="246"/>
      <c r="N35" s="222"/>
      <c r="O35" s="223"/>
      <c r="P35" s="222">
        <f>M35</f>
        <v>0</v>
      </c>
      <c r="Q35" s="124">
        <v>1</v>
      </c>
    </row>
    <row r="36" spans="1:17" x14ac:dyDescent="0.25">
      <c r="A36" s="118">
        <v>17</v>
      </c>
      <c r="B36" s="285">
        <v>1</v>
      </c>
      <c r="C36" s="212"/>
      <c r="D36" s="247">
        <v>349</v>
      </c>
      <c r="E36" s="126" t="s">
        <v>58</v>
      </c>
      <c r="F36" s="124">
        <v>14</v>
      </c>
      <c r="G36" s="124">
        <v>2</v>
      </c>
      <c r="H36" s="124">
        <v>6</v>
      </c>
      <c r="I36" s="120">
        <f t="shared" si="0"/>
        <v>84</v>
      </c>
      <c r="J36" s="124" t="s">
        <v>86</v>
      </c>
      <c r="K36" s="125" t="s">
        <v>87</v>
      </c>
      <c r="L36" s="213" t="s">
        <v>124</v>
      </c>
      <c r="M36" s="246"/>
      <c r="N36" s="283">
        <f>M36+M37</f>
        <v>0</v>
      </c>
      <c r="O36" s="287">
        <v>1</v>
      </c>
      <c r="P36" s="283"/>
      <c r="Q36" s="124"/>
    </row>
    <row r="37" spans="1:17" x14ac:dyDescent="0.25">
      <c r="A37" s="118">
        <v>17</v>
      </c>
      <c r="B37" s="286"/>
      <c r="C37" s="214"/>
      <c r="D37" s="247">
        <v>349</v>
      </c>
      <c r="E37" s="126" t="s">
        <v>58</v>
      </c>
      <c r="F37" s="124">
        <v>14</v>
      </c>
      <c r="G37" s="124">
        <v>2</v>
      </c>
      <c r="H37" s="124">
        <v>6</v>
      </c>
      <c r="I37" s="120">
        <f t="shared" si="0"/>
        <v>84</v>
      </c>
      <c r="J37" s="124" t="s">
        <v>91</v>
      </c>
      <c r="K37" s="121" t="s">
        <v>92</v>
      </c>
      <c r="L37" s="213" t="s">
        <v>124</v>
      </c>
      <c r="M37" s="246"/>
      <c r="N37" s="283"/>
      <c r="O37" s="287"/>
      <c r="P37" s="283"/>
      <c r="Q37" s="124"/>
    </row>
    <row r="38" spans="1:17" x14ac:dyDescent="0.25">
      <c r="A38" s="118">
        <v>18</v>
      </c>
      <c r="B38" s="285">
        <v>1</v>
      </c>
      <c r="C38" s="212"/>
      <c r="D38" s="247">
        <v>350</v>
      </c>
      <c r="E38" s="126" t="s">
        <v>58</v>
      </c>
      <c r="F38" s="124">
        <v>13</v>
      </c>
      <c r="G38" s="124">
        <v>1</v>
      </c>
      <c r="H38" s="124">
        <v>4</v>
      </c>
      <c r="I38" s="120">
        <f t="shared" si="0"/>
        <v>52</v>
      </c>
      <c r="J38" s="124" t="s">
        <v>86</v>
      </c>
      <c r="K38" s="125" t="s">
        <v>87</v>
      </c>
      <c r="L38" s="213" t="s">
        <v>124</v>
      </c>
      <c r="M38" s="246"/>
      <c r="N38" s="283">
        <f>M38+M39</f>
        <v>0</v>
      </c>
      <c r="O38" s="287">
        <v>1</v>
      </c>
      <c r="P38" s="283"/>
      <c r="Q38" s="124"/>
    </row>
    <row r="39" spans="1:17" x14ac:dyDescent="0.25">
      <c r="A39" s="118">
        <v>18</v>
      </c>
      <c r="B39" s="286"/>
      <c r="C39" s="214"/>
      <c r="D39" s="247">
        <v>350</v>
      </c>
      <c r="E39" s="126" t="s">
        <v>58</v>
      </c>
      <c r="F39" s="124">
        <v>13</v>
      </c>
      <c r="G39" s="124">
        <v>1</v>
      </c>
      <c r="H39" s="124">
        <v>4</v>
      </c>
      <c r="I39" s="120">
        <f t="shared" si="0"/>
        <v>52</v>
      </c>
      <c r="J39" s="124" t="s">
        <v>91</v>
      </c>
      <c r="K39" s="121" t="s">
        <v>92</v>
      </c>
      <c r="L39" s="213" t="s">
        <v>124</v>
      </c>
      <c r="M39" s="246"/>
      <c r="N39" s="283"/>
      <c r="O39" s="287"/>
      <c r="P39" s="283"/>
      <c r="Q39" s="124"/>
    </row>
    <row r="40" spans="1:17" x14ac:dyDescent="0.25">
      <c r="A40" s="118">
        <v>19</v>
      </c>
      <c r="B40" s="285">
        <v>1</v>
      </c>
      <c r="C40" s="212"/>
      <c r="D40" s="247">
        <v>351</v>
      </c>
      <c r="E40" s="126" t="s">
        <v>58</v>
      </c>
      <c r="F40" s="124">
        <v>16</v>
      </c>
      <c r="G40" s="124">
        <v>2</v>
      </c>
      <c r="H40" s="124">
        <v>7</v>
      </c>
      <c r="I40" s="120">
        <f t="shared" si="0"/>
        <v>112</v>
      </c>
      <c r="J40" s="124" t="s">
        <v>86</v>
      </c>
      <c r="K40" s="125" t="s">
        <v>87</v>
      </c>
      <c r="L40" s="213" t="s">
        <v>124</v>
      </c>
      <c r="M40" s="246"/>
      <c r="N40" s="283">
        <f>M40+M41</f>
        <v>0</v>
      </c>
      <c r="O40" s="287">
        <v>1</v>
      </c>
      <c r="P40" s="283"/>
      <c r="Q40" s="124"/>
    </row>
    <row r="41" spans="1:17" x14ac:dyDescent="0.25">
      <c r="A41" s="118">
        <v>19</v>
      </c>
      <c r="B41" s="286"/>
      <c r="C41" s="214"/>
      <c r="D41" s="247">
        <v>351</v>
      </c>
      <c r="E41" s="126" t="s">
        <v>58</v>
      </c>
      <c r="F41" s="124">
        <v>16</v>
      </c>
      <c r="G41" s="124">
        <v>2</v>
      </c>
      <c r="H41" s="124">
        <v>7</v>
      </c>
      <c r="I41" s="120">
        <f t="shared" si="0"/>
        <v>112</v>
      </c>
      <c r="J41" s="124" t="s">
        <v>91</v>
      </c>
      <c r="K41" s="121" t="s">
        <v>92</v>
      </c>
      <c r="L41" s="213" t="s">
        <v>124</v>
      </c>
      <c r="M41" s="246"/>
      <c r="N41" s="283"/>
      <c r="O41" s="287"/>
      <c r="P41" s="283"/>
      <c r="Q41" s="124"/>
    </row>
    <row r="42" spans="1:17" x14ac:dyDescent="0.25">
      <c r="A42" s="118">
        <v>20</v>
      </c>
      <c r="B42" s="285">
        <v>1</v>
      </c>
      <c r="C42" s="212"/>
      <c r="D42" s="247">
        <v>352</v>
      </c>
      <c r="E42" s="126" t="s">
        <v>123</v>
      </c>
      <c r="F42" s="124">
        <v>15</v>
      </c>
      <c r="G42" s="124">
        <v>1</v>
      </c>
      <c r="H42" s="124">
        <v>5</v>
      </c>
      <c r="I42" s="120">
        <f t="shared" si="0"/>
        <v>75</v>
      </c>
      <c r="J42" s="124" t="s">
        <v>86</v>
      </c>
      <c r="K42" s="125" t="s">
        <v>87</v>
      </c>
      <c r="L42" s="213" t="s">
        <v>124</v>
      </c>
      <c r="M42" s="246"/>
      <c r="N42" s="283">
        <f>M42+M43</f>
        <v>0</v>
      </c>
      <c r="O42" s="287">
        <v>1</v>
      </c>
      <c r="P42" s="283"/>
      <c r="Q42" s="124"/>
    </row>
    <row r="43" spans="1:17" x14ac:dyDescent="0.25">
      <c r="A43" s="118">
        <v>20</v>
      </c>
      <c r="B43" s="286"/>
      <c r="C43" s="214"/>
      <c r="D43" s="247">
        <v>352</v>
      </c>
      <c r="E43" s="126" t="s">
        <v>123</v>
      </c>
      <c r="F43" s="124">
        <v>15</v>
      </c>
      <c r="G43" s="124">
        <v>1</v>
      </c>
      <c r="H43" s="124">
        <v>5</v>
      </c>
      <c r="I43" s="120">
        <f t="shared" si="0"/>
        <v>75</v>
      </c>
      <c r="J43" s="124" t="s">
        <v>91</v>
      </c>
      <c r="K43" s="121" t="s">
        <v>92</v>
      </c>
      <c r="L43" s="213" t="s">
        <v>124</v>
      </c>
      <c r="M43" s="246"/>
      <c r="N43" s="283"/>
      <c r="O43" s="287"/>
      <c r="P43" s="283"/>
      <c r="Q43" s="124"/>
    </row>
    <row r="44" spans="1:17" x14ac:dyDescent="0.25">
      <c r="A44" s="118">
        <v>21</v>
      </c>
      <c r="B44" s="285">
        <v>1</v>
      </c>
      <c r="C44" s="212"/>
      <c r="D44" s="247">
        <v>353</v>
      </c>
      <c r="E44" s="126" t="s">
        <v>58</v>
      </c>
      <c r="F44" s="124">
        <v>14</v>
      </c>
      <c r="G44" s="124">
        <v>3</v>
      </c>
      <c r="H44" s="124">
        <v>5</v>
      </c>
      <c r="I44" s="120">
        <f t="shared" si="0"/>
        <v>70</v>
      </c>
      <c r="J44" s="124" t="s">
        <v>86</v>
      </c>
      <c r="K44" s="125" t="s">
        <v>87</v>
      </c>
      <c r="L44" s="213" t="s">
        <v>124</v>
      </c>
      <c r="M44" s="246"/>
      <c r="N44" s="283">
        <f>M44+M45</f>
        <v>0</v>
      </c>
      <c r="O44" s="287">
        <v>1</v>
      </c>
      <c r="P44" s="283"/>
      <c r="Q44" s="124"/>
    </row>
    <row r="45" spans="1:17" x14ac:dyDescent="0.25">
      <c r="A45" s="118">
        <v>21</v>
      </c>
      <c r="B45" s="286"/>
      <c r="C45" s="214"/>
      <c r="D45" s="247">
        <v>353</v>
      </c>
      <c r="E45" s="126" t="s">
        <v>58</v>
      </c>
      <c r="F45" s="124">
        <v>14</v>
      </c>
      <c r="G45" s="124">
        <v>3</v>
      </c>
      <c r="H45" s="124">
        <v>5</v>
      </c>
      <c r="I45" s="120">
        <f t="shared" si="0"/>
        <v>70</v>
      </c>
      <c r="J45" s="124" t="s">
        <v>91</v>
      </c>
      <c r="K45" s="121" t="s">
        <v>92</v>
      </c>
      <c r="L45" s="213" t="s">
        <v>124</v>
      </c>
      <c r="M45" s="246"/>
      <c r="N45" s="283"/>
      <c r="O45" s="287"/>
      <c r="P45" s="283"/>
      <c r="Q45" s="124"/>
    </row>
    <row r="46" spans="1:17" x14ac:dyDescent="0.25">
      <c r="A46" s="118">
        <v>22</v>
      </c>
      <c r="B46" s="285">
        <v>1</v>
      </c>
      <c r="C46" s="212"/>
      <c r="D46" s="247">
        <v>354</v>
      </c>
      <c r="E46" s="126" t="s">
        <v>58</v>
      </c>
      <c r="F46" s="124">
        <v>14</v>
      </c>
      <c r="G46" s="124">
        <v>3</v>
      </c>
      <c r="H46" s="124">
        <v>6</v>
      </c>
      <c r="I46" s="120">
        <f t="shared" si="0"/>
        <v>84</v>
      </c>
      <c r="J46" s="124" t="s">
        <v>86</v>
      </c>
      <c r="K46" s="125" t="s">
        <v>87</v>
      </c>
      <c r="L46" s="213" t="s">
        <v>124</v>
      </c>
      <c r="M46" s="246"/>
      <c r="N46" s="283">
        <f>M46+M47</f>
        <v>0</v>
      </c>
      <c r="O46" s="287">
        <v>1</v>
      </c>
      <c r="P46" s="283"/>
      <c r="Q46" s="124"/>
    </row>
    <row r="47" spans="1:17" x14ac:dyDescent="0.25">
      <c r="A47" s="118">
        <v>22</v>
      </c>
      <c r="B47" s="286"/>
      <c r="C47" s="214"/>
      <c r="D47" s="247">
        <v>354</v>
      </c>
      <c r="E47" s="126" t="s">
        <v>58</v>
      </c>
      <c r="F47" s="124">
        <v>14</v>
      </c>
      <c r="G47" s="124">
        <v>3</v>
      </c>
      <c r="H47" s="124">
        <v>6</v>
      </c>
      <c r="I47" s="120">
        <f t="shared" si="0"/>
        <v>84</v>
      </c>
      <c r="J47" s="124" t="s">
        <v>91</v>
      </c>
      <c r="K47" s="121" t="s">
        <v>92</v>
      </c>
      <c r="L47" s="213" t="s">
        <v>124</v>
      </c>
      <c r="M47" s="246"/>
      <c r="N47" s="283"/>
      <c r="O47" s="287"/>
      <c r="P47" s="283"/>
      <c r="Q47" s="124"/>
    </row>
    <row r="48" spans="1:17" x14ac:dyDescent="0.25">
      <c r="A48" s="118">
        <v>23</v>
      </c>
      <c r="B48" s="285">
        <v>1</v>
      </c>
      <c r="C48" s="212"/>
      <c r="D48" s="247">
        <v>355</v>
      </c>
      <c r="E48" s="126" t="s">
        <v>58</v>
      </c>
      <c r="F48" s="124">
        <v>14</v>
      </c>
      <c r="G48" s="124">
        <v>2</v>
      </c>
      <c r="H48" s="124">
        <v>6</v>
      </c>
      <c r="I48" s="120">
        <f t="shared" si="0"/>
        <v>84</v>
      </c>
      <c r="J48" s="124" t="s">
        <v>86</v>
      </c>
      <c r="K48" s="125" t="s">
        <v>87</v>
      </c>
      <c r="L48" s="213" t="s">
        <v>124</v>
      </c>
      <c r="M48" s="246"/>
      <c r="N48" s="283">
        <f>M48+M49</f>
        <v>0</v>
      </c>
      <c r="O48" s="287">
        <v>1</v>
      </c>
      <c r="P48" s="283"/>
      <c r="Q48" s="124"/>
    </row>
    <row r="49" spans="1:17" x14ac:dyDescent="0.25">
      <c r="A49" s="118">
        <v>23</v>
      </c>
      <c r="B49" s="286"/>
      <c r="C49" s="214"/>
      <c r="D49" s="247">
        <v>355</v>
      </c>
      <c r="E49" s="126" t="s">
        <v>58</v>
      </c>
      <c r="F49" s="124">
        <v>14</v>
      </c>
      <c r="G49" s="124">
        <v>2</v>
      </c>
      <c r="H49" s="124">
        <v>6</v>
      </c>
      <c r="I49" s="120">
        <f t="shared" si="0"/>
        <v>84</v>
      </c>
      <c r="J49" s="124" t="s">
        <v>91</v>
      </c>
      <c r="K49" s="121" t="s">
        <v>92</v>
      </c>
      <c r="L49" s="213" t="s">
        <v>124</v>
      </c>
      <c r="M49" s="246"/>
      <c r="N49" s="283"/>
      <c r="O49" s="287"/>
      <c r="P49" s="283"/>
      <c r="Q49" s="124"/>
    </row>
    <row r="50" spans="1:17" x14ac:dyDescent="0.25">
      <c r="A50" s="118">
        <v>24</v>
      </c>
      <c r="B50" s="285">
        <v>1</v>
      </c>
      <c r="C50" s="212"/>
      <c r="D50" s="247">
        <v>356</v>
      </c>
      <c r="E50" s="126" t="s">
        <v>58</v>
      </c>
      <c r="F50" s="124">
        <v>16</v>
      </c>
      <c r="G50" s="124">
        <v>4</v>
      </c>
      <c r="H50" s="124">
        <v>7</v>
      </c>
      <c r="I50" s="120">
        <f t="shared" si="0"/>
        <v>112</v>
      </c>
      <c r="J50" s="124" t="s">
        <v>86</v>
      </c>
      <c r="K50" s="125" t="s">
        <v>87</v>
      </c>
      <c r="L50" s="213" t="s">
        <v>124</v>
      </c>
      <c r="M50" s="246"/>
      <c r="N50" s="283">
        <f>M50+M51</f>
        <v>0</v>
      </c>
      <c r="O50" s="287">
        <v>1</v>
      </c>
      <c r="P50" s="283"/>
      <c r="Q50" s="124"/>
    </row>
    <row r="51" spans="1:17" x14ac:dyDescent="0.25">
      <c r="A51" s="118">
        <v>24</v>
      </c>
      <c r="B51" s="286"/>
      <c r="C51" s="214"/>
      <c r="D51" s="247">
        <v>356</v>
      </c>
      <c r="E51" s="126" t="s">
        <v>58</v>
      </c>
      <c r="F51" s="124">
        <v>16</v>
      </c>
      <c r="G51" s="124">
        <v>6</v>
      </c>
      <c r="H51" s="124">
        <v>7</v>
      </c>
      <c r="I51" s="120">
        <f t="shared" si="0"/>
        <v>112</v>
      </c>
      <c r="J51" s="124" t="s">
        <v>91</v>
      </c>
      <c r="K51" s="121" t="s">
        <v>92</v>
      </c>
      <c r="L51" s="213" t="s">
        <v>124</v>
      </c>
      <c r="M51" s="246"/>
      <c r="N51" s="283"/>
      <c r="O51" s="287"/>
      <c r="P51" s="283"/>
      <c r="Q51" s="124"/>
    </row>
    <row r="52" spans="1:17" x14ac:dyDescent="0.25">
      <c r="A52" s="118">
        <v>25</v>
      </c>
      <c r="B52" s="285">
        <v>1</v>
      </c>
      <c r="C52" s="212"/>
      <c r="D52" s="247">
        <v>357</v>
      </c>
      <c r="E52" s="126" t="s">
        <v>58</v>
      </c>
      <c r="F52" s="124">
        <v>13</v>
      </c>
      <c r="G52" s="124">
        <v>3</v>
      </c>
      <c r="H52" s="124">
        <v>5</v>
      </c>
      <c r="I52" s="120">
        <f t="shared" si="0"/>
        <v>65</v>
      </c>
      <c r="J52" s="124" t="s">
        <v>86</v>
      </c>
      <c r="K52" s="125" t="s">
        <v>87</v>
      </c>
      <c r="L52" s="213" t="s">
        <v>124</v>
      </c>
      <c r="M52" s="246"/>
      <c r="N52" s="283">
        <f>M52+M53</f>
        <v>0</v>
      </c>
      <c r="O52" s="287">
        <v>1</v>
      </c>
      <c r="P52" s="283"/>
      <c r="Q52" s="124"/>
    </row>
    <row r="53" spans="1:17" x14ac:dyDescent="0.25">
      <c r="A53" s="118">
        <v>25</v>
      </c>
      <c r="B53" s="286"/>
      <c r="C53" s="214"/>
      <c r="D53" s="247">
        <v>357</v>
      </c>
      <c r="E53" s="126" t="s">
        <v>58</v>
      </c>
      <c r="F53" s="124">
        <v>13</v>
      </c>
      <c r="G53" s="124">
        <v>3</v>
      </c>
      <c r="H53" s="124">
        <v>5</v>
      </c>
      <c r="I53" s="120">
        <f t="shared" si="0"/>
        <v>65</v>
      </c>
      <c r="J53" s="124" t="s">
        <v>91</v>
      </c>
      <c r="K53" s="121" t="s">
        <v>92</v>
      </c>
      <c r="L53" s="213" t="s">
        <v>124</v>
      </c>
      <c r="M53" s="246"/>
      <c r="N53" s="283"/>
      <c r="O53" s="287"/>
      <c r="P53" s="283"/>
      <c r="Q53" s="124"/>
    </row>
    <row r="54" spans="1:17" x14ac:dyDescent="0.25">
      <c r="A54" s="118">
        <v>26</v>
      </c>
      <c r="B54" s="285">
        <v>1</v>
      </c>
      <c r="C54" s="212"/>
      <c r="D54" s="247">
        <v>358</v>
      </c>
      <c r="E54" s="126" t="s">
        <v>58</v>
      </c>
      <c r="F54" s="124">
        <v>17</v>
      </c>
      <c r="G54" s="124">
        <v>1</v>
      </c>
      <c r="H54" s="124">
        <v>7</v>
      </c>
      <c r="I54" s="120">
        <f t="shared" si="0"/>
        <v>119</v>
      </c>
      <c r="J54" s="124" t="s">
        <v>86</v>
      </c>
      <c r="K54" s="125" t="s">
        <v>87</v>
      </c>
      <c r="L54" s="213" t="s">
        <v>124</v>
      </c>
      <c r="M54" s="246"/>
      <c r="N54" s="283">
        <f>M54+M55</f>
        <v>0</v>
      </c>
      <c r="O54" s="287">
        <v>1</v>
      </c>
      <c r="P54" s="283"/>
      <c r="Q54" s="124"/>
    </row>
    <row r="55" spans="1:17" x14ac:dyDescent="0.25">
      <c r="A55" s="118">
        <v>26</v>
      </c>
      <c r="B55" s="286"/>
      <c r="C55" s="214"/>
      <c r="D55" s="247">
        <v>358</v>
      </c>
      <c r="E55" s="126" t="s">
        <v>58</v>
      </c>
      <c r="F55" s="124">
        <v>17</v>
      </c>
      <c r="G55" s="124">
        <v>1</v>
      </c>
      <c r="H55" s="124">
        <v>7</v>
      </c>
      <c r="I55" s="120">
        <f t="shared" si="0"/>
        <v>119</v>
      </c>
      <c r="J55" s="124" t="s">
        <v>91</v>
      </c>
      <c r="K55" s="121" t="s">
        <v>92</v>
      </c>
      <c r="L55" s="213" t="s">
        <v>124</v>
      </c>
      <c r="M55" s="246"/>
      <c r="N55" s="283"/>
      <c r="O55" s="287"/>
      <c r="P55" s="283"/>
      <c r="Q55" s="124"/>
    </row>
    <row r="56" spans="1:17" x14ac:dyDescent="0.25">
      <c r="A56" s="118">
        <v>27</v>
      </c>
      <c r="B56" s="285">
        <v>1</v>
      </c>
      <c r="C56" s="212"/>
      <c r="D56" s="247">
        <v>359</v>
      </c>
      <c r="E56" s="126" t="s">
        <v>58</v>
      </c>
      <c r="F56" s="124">
        <v>18</v>
      </c>
      <c r="G56" s="124">
        <v>8</v>
      </c>
      <c r="H56" s="124">
        <v>4</v>
      </c>
      <c r="I56" s="120">
        <f t="shared" si="0"/>
        <v>72</v>
      </c>
      <c r="J56" s="124" t="s">
        <v>86</v>
      </c>
      <c r="K56" s="125" t="s">
        <v>87</v>
      </c>
      <c r="L56" s="213" t="s">
        <v>124</v>
      </c>
      <c r="M56" s="246"/>
      <c r="N56" s="283">
        <f>M56+M57</f>
        <v>0</v>
      </c>
      <c r="O56" s="287">
        <v>1</v>
      </c>
      <c r="P56" s="283"/>
      <c r="Q56" s="124"/>
    </row>
    <row r="57" spans="1:17" x14ac:dyDescent="0.25">
      <c r="A57" s="118">
        <v>27</v>
      </c>
      <c r="B57" s="286"/>
      <c r="C57" s="214"/>
      <c r="D57" s="247">
        <v>359</v>
      </c>
      <c r="E57" s="126" t="s">
        <v>58</v>
      </c>
      <c r="F57" s="124">
        <v>18</v>
      </c>
      <c r="G57" s="124">
        <v>8</v>
      </c>
      <c r="H57" s="124">
        <v>4</v>
      </c>
      <c r="I57" s="120">
        <f t="shared" si="0"/>
        <v>72</v>
      </c>
      <c r="J57" s="124" t="s">
        <v>91</v>
      </c>
      <c r="K57" s="121" t="s">
        <v>92</v>
      </c>
      <c r="L57" s="213" t="s">
        <v>124</v>
      </c>
      <c r="M57" s="246"/>
      <c r="N57" s="283"/>
      <c r="O57" s="287"/>
      <c r="P57" s="283"/>
      <c r="Q57" s="124"/>
    </row>
    <row r="58" spans="1:17" x14ac:dyDescent="0.25">
      <c r="A58" s="118">
        <v>28</v>
      </c>
      <c r="B58" s="118"/>
      <c r="C58" s="118">
        <v>1</v>
      </c>
      <c r="D58" s="247">
        <v>360</v>
      </c>
      <c r="E58" s="126" t="s">
        <v>58</v>
      </c>
      <c r="F58" s="124">
        <v>13</v>
      </c>
      <c r="G58" s="124">
        <v>6</v>
      </c>
      <c r="H58" s="124">
        <v>4</v>
      </c>
      <c r="I58" s="120">
        <f t="shared" si="0"/>
        <v>52</v>
      </c>
      <c r="J58" s="124" t="s">
        <v>86</v>
      </c>
      <c r="K58" s="125" t="s">
        <v>87</v>
      </c>
      <c r="L58" s="213" t="s">
        <v>124</v>
      </c>
      <c r="M58" s="246"/>
      <c r="N58" s="222"/>
      <c r="O58" s="223"/>
      <c r="P58" s="222">
        <f>M58</f>
        <v>0</v>
      </c>
      <c r="Q58" s="124">
        <v>1</v>
      </c>
    </row>
    <row r="59" spans="1:17" x14ac:dyDescent="0.25">
      <c r="A59" s="118">
        <v>29</v>
      </c>
      <c r="B59" s="285">
        <v>1</v>
      </c>
      <c r="C59" s="212"/>
      <c r="D59" s="247">
        <v>361</v>
      </c>
      <c r="E59" s="126" t="s">
        <v>58</v>
      </c>
      <c r="F59" s="124">
        <v>17</v>
      </c>
      <c r="G59" s="124">
        <v>2</v>
      </c>
      <c r="H59" s="124">
        <v>8</v>
      </c>
      <c r="I59" s="120">
        <f t="shared" si="0"/>
        <v>136</v>
      </c>
      <c r="J59" s="124" t="s">
        <v>86</v>
      </c>
      <c r="K59" s="125" t="s">
        <v>87</v>
      </c>
      <c r="L59" s="213" t="s">
        <v>124</v>
      </c>
      <c r="M59" s="246"/>
      <c r="N59" s="283">
        <f>M59+M60</f>
        <v>0</v>
      </c>
      <c r="O59" s="287">
        <v>1</v>
      </c>
      <c r="P59" s="283"/>
      <c r="Q59" s="124"/>
    </row>
    <row r="60" spans="1:17" x14ac:dyDescent="0.25">
      <c r="A60" s="118">
        <v>29</v>
      </c>
      <c r="B60" s="286"/>
      <c r="C60" s="214"/>
      <c r="D60" s="247">
        <v>361</v>
      </c>
      <c r="E60" s="126" t="s">
        <v>58</v>
      </c>
      <c r="F60" s="124">
        <v>17</v>
      </c>
      <c r="G60" s="124">
        <v>2</v>
      </c>
      <c r="H60" s="124">
        <v>8</v>
      </c>
      <c r="I60" s="120">
        <f t="shared" si="0"/>
        <v>136</v>
      </c>
      <c r="J60" s="124" t="s">
        <v>91</v>
      </c>
      <c r="K60" s="121" t="s">
        <v>92</v>
      </c>
      <c r="L60" s="213" t="s">
        <v>124</v>
      </c>
      <c r="M60" s="246"/>
      <c r="N60" s="283"/>
      <c r="O60" s="287"/>
      <c r="P60" s="283"/>
      <c r="Q60" s="124"/>
    </row>
    <row r="61" spans="1:17" x14ac:dyDescent="0.25">
      <c r="A61" s="118">
        <v>30</v>
      </c>
      <c r="B61" s="118"/>
      <c r="C61" s="118">
        <v>1</v>
      </c>
      <c r="D61" s="247">
        <v>362</v>
      </c>
      <c r="E61" s="126" t="s">
        <v>58</v>
      </c>
      <c r="F61" s="124">
        <v>8</v>
      </c>
      <c r="G61" s="124">
        <v>2</v>
      </c>
      <c r="H61" s="124">
        <v>3</v>
      </c>
      <c r="I61" s="120">
        <f t="shared" si="0"/>
        <v>24</v>
      </c>
      <c r="J61" s="124" t="s">
        <v>86</v>
      </c>
      <c r="K61" s="125" t="s">
        <v>87</v>
      </c>
      <c r="L61" s="213" t="s">
        <v>124</v>
      </c>
      <c r="M61" s="246"/>
      <c r="N61" s="222"/>
      <c r="O61" s="223"/>
      <c r="P61" s="222">
        <f>M61</f>
        <v>0</v>
      </c>
      <c r="Q61" s="124">
        <v>1</v>
      </c>
    </row>
    <row r="62" spans="1:17" x14ac:dyDescent="0.25">
      <c r="A62" s="118">
        <v>31</v>
      </c>
      <c r="B62" s="285">
        <v>1</v>
      </c>
      <c r="C62" s="212"/>
      <c r="D62" s="247">
        <v>363</v>
      </c>
      <c r="E62" s="126" t="s">
        <v>58</v>
      </c>
      <c r="F62" s="124">
        <v>14</v>
      </c>
      <c r="G62" s="124">
        <v>5</v>
      </c>
      <c r="H62" s="124">
        <v>5</v>
      </c>
      <c r="I62" s="120">
        <f t="shared" si="0"/>
        <v>70</v>
      </c>
      <c r="J62" s="124" t="s">
        <v>86</v>
      </c>
      <c r="K62" s="125" t="s">
        <v>87</v>
      </c>
      <c r="L62" s="213" t="s">
        <v>124</v>
      </c>
      <c r="M62" s="246"/>
      <c r="N62" s="283">
        <f>M62+M63</f>
        <v>0</v>
      </c>
      <c r="O62" s="287">
        <v>1</v>
      </c>
      <c r="P62" s="283"/>
      <c r="Q62" s="124"/>
    </row>
    <row r="63" spans="1:17" x14ac:dyDescent="0.25">
      <c r="A63" s="118">
        <v>31</v>
      </c>
      <c r="B63" s="286"/>
      <c r="C63" s="214"/>
      <c r="D63" s="247">
        <v>363</v>
      </c>
      <c r="E63" s="126" t="s">
        <v>58</v>
      </c>
      <c r="F63" s="124">
        <v>14</v>
      </c>
      <c r="G63" s="124">
        <v>5</v>
      </c>
      <c r="H63" s="124">
        <v>5</v>
      </c>
      <c r="I63" s="120">
        <f t="shared" si="0"/>
        <v>70</v>
      </c>
      <c r="J63" s="124" t="s">
        <v>91</v>
      </c>
      <c r="K63" s="121" t="s">
        <v>92</v>
      </c>
      <c r="L63" s="213" t="s">
        <v>124</v>
      </c>
      <c r="M63" s="246"/>
      <c r="N63" s="283"/>
      <c r="O63" s="287"/>
      <c r="P63" s="283"/>
      <c r="Q63" s="124"/>
    </row>
    <row r="64" spans="1:17" ht="12.75" customHeight="1" x14ac:dyDescent="0.25">
      <c r="A64" s="118">
        <v>32</v>
      </c>
      <c r="B64" s="285">
        <v>1</v>
      </c>
      <c r="C64" s="212"/>
      <c r="D64" s="247">
        <v>364</v>
      </c>
      <c r="E64" s="126" t="s">
        <v>58</v>
      </c>
      <c r="F64" s="124">
        <v>17</v>
      </c>
      <c r="G64" s="124">
        <v>2</v>
      </c>
      <c r="H64" s="124">
        <v>6</v>
      </c>
      <c r="I64" s="120">
        <f t="shared" si="0"/>
        <v>102</v>
      </c>
      <c r="J64" s="124" t="s">
        <v>86</v>
      </c>
      <c r="K64" s="125" t="s">
        <v>87</v>
      </c>
      <c r="L64" s="213" t="s">
        <v>124</v>
      </c>
      <c r="M64" s="246"/>
      <c r="N64" s="283">
        <f>M64+M65</f>
        <v>0</v>
      </c>
      <c r="O64" s="287">
        <v>1</v>
      </c>
      <c r="P64" s="283"/>
      <c r="Q64" s="124"/>
    </row>
    <row r="65" spans="1:17" x14ac:dyDescent="0.25">
      <c r="A65" s="118">
        <v>32</v>
      </c>
      <c r="B65" s="286"/>
      <c r="C65" s="214"/>
      <c r="D65" s="247">
        <v>364</v>
      </c>
      <c r="E65" s="126" t="s">
        <v>58</v>
      </c>
      <c r="F65" s="124">
        <v>17</v>
      </c>
      <c r="G65" s="124">
        <v>2</v>
      </c>
      <c r="H65" s="124">
        <v>6</v>
      </c>
      <c r="I65" s="120">
        <f t="shared" si="0"/>
        <v>102</v>
      </c>
      <c r="J65" s="124" t="s">
        <v>91</v>
      </c>
      <c r="K65" s="121" t="s">
        <v>92</v>
      </c>
      <c r="L65" s="213" t="s">
        <v>124</v>
      </c>
      <c r="M65" s="246"/>
      <c r="N65" s="283"/>
      <c r="O65" s="287"/>
      <c r="P65" s="283"/>
      <c r="Q65" s="124"/>
    </row>
    <row r="66" spans="1:17" x14ac:dyDescent="0.25">
      <c r="A66" s="118">
        <v>33</v>
      </c>
      <c r="B66" s="118"/>
      <c r="C66" s="118">
        <v>1</v>
      </c>
      <c r="D66" s="247">
        <v>365</v>
      </c>
      <c r="E66" s="126" t="s">
        <v>58</v>
      </c>
      <c r="F66" s="124">
        <v>16</v>
      </c>
      <c r="G66" s="124">
        <v>7</v>
      </c>
      <c r="H66" s="124">
        <v>5</v>
      </c>
      <c r="I66" s="120">
        <f t="shared" si="0"/>
        <v>80</v>
      </c>
      <c r="J66" s="124" t="s">
        <v>86</v>
      </c>
      <c r="K66" s="125" t="s">
        <v>87</v>
      </c>
      <c r="L66" s="213" t="s">
        <v>124</v>
      </c>
      <c r="M66" s="246"/>
      <c r="N66" s="222"/>
      <c r="O66" s="223"/>
      <c r="P66" s="222">
        <f t="shared" ref="P66:P71" si="1">M66</f>
        <v>0</v>
      </c>
      <c r="Q66" s="124">
        <v>1</v>
      </c>
    </row>
    <row r="67" spans="1:17" x14ac:dyDescent="0.25">
      <c r="A67" s="118">
        <v>34</v>
      </c>
      <c r="B67" s="118"/>
      <c r="C67" s="118">
        <v>1</v>
      </c>
      <c r="D67" s="247">
        <v>366</v>
      </c>
      <c r="E67" s="126" t="s">
        <v>58</v>
      </c>
      <c r="F67" s="124">
        <v>15</v>
      </c>
      <c r="G67" s="124">
        <v>7</v>
      </c>
      <c r="H67" s="124">
        <v>6</v>
      </c>
      <c r="I67" s="120">
        <f t="shared" si="0"/>
        <v>90</v>
      </c>
      <c r="J67" s="124" t="s">
        <v>86</v>
      </c>
      <c r="K67" s="125" t="s">
        <v>87</v>
      </c>
      <c r="L67" s="213" t="s">
        <v>124</v>
      </c>
      <c r="M67" s="246"/>
      <c r="N67" s="222"/>
      <c r="O67" s="223"/>
      <c r="P67" s="222">
        <f t="shared" si="1"/>
        <v>0</v>
      </c>
      <c r="Q67" s="124">
        <v>1</v>
      </c>
    </row>
    <row r="68" spans="1:17" x14ac:dyDescent="0.25">
      <c r="A68" s="118">
        <v>35</v>
      </c>
      <c r="B68" s="118"/>
      <c r="C68" s="118">
        <v>1</v>
      </c>
      <c r="D68" s="247">
        <v>367</v>
      </c>
      <c r="E68" s="126" t="s">
        <v>58</v>
      </c>
      <c r="F68" s="124">
        <v>18</v>
      </c>
      <c r="G68" s="124">
        <v>6</v>
      </c>
      <c r="H68" s="124">
        <v>7</v>
      </c>
      <c r="I68" s="120">
        <f t="shared" si="0"/>
        <v>126</v>
      </c>
      <c r="J68" s="124" t="s">
        <v>86</v>
      </c>
      <c r="K68" s="125" t="s">
        <v>87</v>
      </c>
      <c r="L68" s="213" t="s">
        <v>124</v>
      </c>
      <c r="M68" s="246"/>
      <c r="N68" s="222"/>
      <c r="O68" s="223"/>
      <c r="P68" s="222">
        <f t="shared" si="1"/>
        <v>0</v>
      </c>
      <c r="Q68" s="124">
        <v>1</v>
      </c>
    </row>
    <row r="69" spans="1:17" x14ac:dyDescent="0.25">
      <c r="A69" s="118">
        <v>36</v>
      </c>
      <c r="B69" s="118"/>
      <c r="C69" s="118">
        <v>1</v>
      </c>
      <c r="D69" s="247">
        <v>368</v>
      </c>
      <c r="E69" s="126" t="s">
        <v>58</v>
      </c>
      <c r="F69" s="124">
        <v>18</v>
      </c>
      <c r="G69" s="124">
        <v>6</v>
      </c>
      <c r="H69" s="124">
        <v>6</v>
      </c>
      <c r="I69" s="120">
        <f t="shared" si="0"/>
        <v>108</v>
      </c>
      <c r="J69" s="124" t="s">
        <v>86</v>
      </c>
      <c r="K69" s="125" t="s">
        <v>87</v>
      </c>
      <c r="L69" s="213" t="s">
        <v>124</v>
      </c>
      <c r="M69" s="246"/>
      <c r="N69" s="222"/>
      <c r="O69" s="223"/>
      <c r="P69" s="222">
        <f t="shared" si="1"/>
        <v>0</v>
      </c>
      <c r="Q69" s="124">
        <v>1</v>
      </c>
    </row>
    <row r="70" spans="1:17" x14ac:dyDescent="0.25">
      <c r="A70" s="118">
        <v>37</v>
      </c>
      <c r="B70" s="118"/>
      <c r="C70" s="118">
        <v>1</v>
      </c>
      <c r="D70" s="247">
        <v>369</v>
      </c>
      <c r="E70" s="126" t="s">
        <v>58</v>
      </c>
      <c r="F70" s="124">
        <v>20</v>
      </c>
      <c r="G70" s="124">
        <v>5</v>
      </c>
      <c r="H70" s="124">
        <v>10</v>
      </c>
      <c r="I70" s="120">
        <f t="shared" si="0"/>
        <v>200</v>
      </c>
      <c r="J70" s="124" t="s">
        <v>86</v>
      </c>
      <c r="K70" s="125" t="s">
        <v>87</v>
      </c>
      <c r="L70" s="213" t="s">
        <v>124</v>
      </c>
      <c r="M70" s="246"/>
      <c r="N70" s="222"/>
      <c r="O70" s="223"/>
      <c r="P70" s="222">
        <f t="shared" si="1"/>
        <v>0</v>
      </c>
      <c r="Q70" s="124">
        <v>1</v>
      </c>
    </row>
    <row r="71" spans="1:17" x14ac:dyDescent="0.25">
      <c r="A71" s="118">
        <v>38</v>
      </c>
      <c r="B71" s="118"/>
      <c r="C71" s="118">
        <v>1</v>
      </c>
      <c r="D71" s="247">
        <v>370</v>
      </c>
      <c r="E71" s="126" t="s">
        <v>58</v>
      </c>
      <c r="F71" s="124">
        <v>18</v>
      </c>
      <c r="G71" s="124">
        <v>7</v>
      </c>
      <c r="H71" s="124">
        <v>4</v>
      </c>
      <c r="I71" s="120">
        <f t="shared" si="0"/>
        <v>72</v>
      </c>
      <c r="J71" s="124" t="s">
        <v>86</v>
      </c>
      <c r="K71" s="125" t="s">
        <v>87</v>
      </c>
      <c r="L71" s="213" t="s">
        <v>124</v>
      </c>
      <c r="M71" s="246"/>
      <c r="N71" s="222"/>
      <c r="O71" s="223"/>
      <c r="P71" s="222">
        <f t="shared" si="1"/>
        <v>0</v>
      </c>
      <c r="Q71" s="124">
        <v>1</v>
      </c>
    </row>
    <row r="72" spans="1:17" x14ac:dyDescent="0.25">
      <c r="A72" s="118">
        <v>39</v>
      </c>
      <c r="B72" s="285">
        <v>1</v>
      </c>
      <c r="C72" s="212"/>
      <c r="D72" s="247">
        <v>371</v>
      </c>
      <c r="E72" s="126" t="s">
        <v>58</v>
      </c>
      <c r="F72" s="124">
        <v>15</v>
      </c>
      <c r="G72" s="124">
        <v>2</v>
      </c>
      <c r="H72" s="124">
        <v>6</v>
      </c>
      <c r="I72" s="120">
        <f t="shared" si="0"/>
        <v>90</v>
      </c>
      <c r="J72" s="124" t="s">
        <v>86</v>
      </c>
      <c r="K72" s="125" t="s">
        <v>87</v>
      </c>
      <c r="L72" s="213" t="s">
        <v>124</v>
      </c>
      <c r="M72" s="246"/>
      <c r="N72" s="283">
        <f>M72+M73</f>
        <v>0</v>
      </c>
      <c r="O72" s="287">
        <v>1</v>
      </c>
      <c r="P72" s="283"/>
      <c r="Q72" s="124"/>
    </row>
    <row r="73" spans="1:17" x14ac:dyDescent="0.25">
      <c r="A73" s="118">
        <v>39</v>
      </c>
      <c r="B73" s="286"/>
      <c r="C73" s="214"/>
      <c r="D73" s="247">
        <v>371</v>
      </c>
      <c r="E73" s="126" t="s">
        <v>58</v>
      </c>
      <c r="F73" s="124">
        <v>15</v>
      </c>
      <c r="G73" s="124">
        <v>2</v>
      </c>
      <c r="H73" s="124">
        <v>6</v>
      </c>
      <c r="I73" s="120">
        <f t="shared" ref="I73:I97" si="2">F73*H73</f>
        <v>90</v>
      </c>
      <c r="J73" s="124" t="s">
        <v>91</v>
      </c>
      <c r="K73" s="121" t="s">
        <v>92</v>
      </c>
      <c r="L73" s="213" t="s">
        <v>124</v>
      </c>
      <c r="M73" s="246"/>
      <c r="N73" s="283"/>
      <c r="O73" s="287"/>
      <c r="P73" s="283"/>
      <c r="Q73" s="124"/>
    </row>
    <row r="74" spans="1:17" x14ac:dyDescent="0.25">
      <c r="A74" s="118">
        <v>40</v>
      </c>
      <c r="B74" s="285">
        <v>1</v>
      </c>
      <c r="C74" s="212"/>
      <c r="D74" s="247">
        <v>372</v>
      </c>
      <c r="E74" s="126" t="s">
        <v>58</v>
      </c>
      <c r="F74" s="124">
        <v>14</v>
      </c>
      <c r="G74" s="124">
        <v>2</v>
      </c>
      <c r="H74" s="124">
        <v>6</v>
      </c>
      <c r="I74" s="120">
        <f t="shared" si="2"/>
        <v>84</v>
      </c>
      <c r="J74" s="124" t="s">
        <v>86</v>
      </c>
      <c r="K74" s="125" t="s">
        <v>87</v>
      </c>
      <c r="L74" s="213" t="s">
        <v>124</v>
      </c>
      <c r="M74" s="246"/>
      <c r="N74" s="283">
        <f>M74+M75</f>
        <v>0</v>
      </c>
      <c r="O74" s="287">
        <v>1</v>
      </c>
      <c r="P74" s="283"/>
      <c r="Q74" s="124"/>
    </row>
    <row r="75" spans="1:17" x14ac:dyDescent="0.25">
      <c r="A75" s="118">
        <v>40</v>
      </c>
      <c r="B75" s="286"/>
      <c r="C75" s="214"/>
      <c r="D75" s="247">
        <v>372</v>
      </c>
      <c r="E75" s="126" t="s">
        <v>58</v>
      </c>
      <c r="F75" s="124">
        <v>14</v>
      </c>
      <c r="G75" s="124">
        <v>2</v>
      </c>
      <c r="H75" s="124">
        <v>6</v>
      </c>
      <c r="I75" s="120">
        <f t="shared" si="2"/>
        <v>84</v>
      </c>
      <c r="J75" s="124" t="s">
        <v>91</v>
      </c>
      <c r="K75" s="121" t="s">
        <v>92</v>
      </c>
      <c r="L75" s="213" t="s">
        <v>124</v>
      </c>
      <c r="M75" s="246"/>
      <c r="N75" s="283"/>
      <c r="O75" s="287"/>
      <c r="P75" s="283"/>
      <c r="Q75" s="124"/>
    </row>
    <row r="76" spans="1:17" x14ac:dyDescent="0.25">
      <c r="A76" s="118">
        <v>41</v>
      </c>
      <c r="B76" s="118">
        <v>1</v>
      </c>
      <c r="C76" s="118"/>
      <c r="D76" s="247">
        <v>373</v>
      </c>
      <c r="E76" s="126" t="s">
        <v>58</v>
      </c>
      <c r="F76" s="124">
        <v>17</v>
      </c>
      <c r="G76" s="124">
        <v>5</v>
      </c>
      <c r="H76" s="124">
        <v>6</v>
      </c>
      <c r="I76" s="120">
        <f t="shared" si="2"/>
        <v>102</v>
      </c>
      <c r="J76" s="124" t="s">
        <v>86</v>
      </c>
      <c r="K76" s="125" t="s">
        <v>87</v>
      </c>
      <c r="L76" s="213" t="s">
        <v>124</v>
      </c>
      <c r="M76" s="246"/>
      <c r="N76" s="222">
        <f>M76</f>
        <v>0</v>
      </c>
      <c r="O76" s="223">
        <v>1</v>
      </c>
      <c r="P76" s="222"/>
      <c r="Q76" s="124"/>
    </row>
    <row r="77" spans="1:17" x14ac:dyDescent="0.25">
      <c r="A77" s="118">
        <v>42</v>
      </c>
      <c r="B77" s="118"/>
      <c r="C77" s="118">
        <v>1</v>
      </c>
      <c r="D77" s="247">
        <v>374</v>
      </c>
      <c r="E77" s="126" t="s">
        <v>58</v>
      </c>
      <c r="F77" s="124">
        <v>15</v>
      </c>
      <c r="G77" s="124">
        <v>5</v>
      </c>
      <c r="H77" s="124">
        <v>4</v>
      </c>
      <c r="I77" s="120">
        <f t="shared" si="2"/>
        <v>60</v>
      </c>
      <c r="J77" s="124" t="s">
        <v>86</v>
      </c>
      <c r="K77" s="125" t="s">
        <v>87</v>
      </c>
      <c r="L77" s="213" t="s">
        <v>124</v>
      </c>
      <c r="M77" s="246"/>
      <c r="N77" s="222"/>
      <c r="O77" s="223"/>
      <c r="P77" s="222">
        <f>M77</f>
        <v>0</v>
      </c>
      <c r="Q77" s="124">
        <v>1</v>
      </c>
    </row>
    <row r="78" spans="1:17" x14ac:dyDescent="0.25">
      <c r="A78" s="118">
        <v>43</v>
      </c>
      <c r="B78" s="118"/>
      <c r="C78" s="118">
        <v>1</v>
      </c>
      <c r="D78" s="247">
        <v>375</v>
      </c>
      <c r="E78" s="126" t="s">
        <v>58</v>
      </c>
      <c r="F78" s="124">
        <v>16</v>
      </c>
      <c r="G78" s="124">
        <v>10</v>
      </c>
      <c r="H78" s="124">
        <v>5</v>
      </c>
      <c r="I78" s="120">
        <f t="shared" si="2"/>
        <v>80</v>
      </c>
      <c r="J78" s="124" t="s">
        <v>86</v>
      </c>
      <c r="K78" s="125" t="s">
        <v>87</v>
      </c>
      <c r="L78" s="213" t="s">
        <v>124</v>
      </c>
      <c r="M78" s="246"/>
      <c r="N78" s="222"/>
      <c r="O78" s="223"/>
      <c r="P78" s="222">
        <f>M78</f>
        <v>0</v>
      </c>
      <c r="Q78" s="124">
        <v>1</v>
      </c>
    </row>
    <row r="79" spans="1:17" x14ac:dyDescent="0.25">
      <c r="A79" s="118">
        <v>44</v>
      </c>
      <c r="B79" s="295">
        <v>1</v>
      </c>
      <c r="C79" s="285"/>
      <c r="D79" s="247">
        <v>376</v>
      </c>
      <c r="E79" s="126" t="s">
        <v>58</v>
      </c>
      <c r="F79" s="124">
        <v>16</v>
      </c>
      <c r="G79" s="124">
        <v>2</v>
      </c>
      <c r="H79" s="124">
        <v>7</v>
      </c>
      <c r="I79" s="120">
        <f t="shared" si="2"/>
        <v>112</v>
      </c>
      <c r="J79" s="124" t="s">
        <v>86</v>
      </c>
      <c r="K79" s="125" t="s">
        <v>87</v>
      </c>
      <c r="L79" s="213" t="s">
        <v>124</v>
      </c>
      <c r="M79" s="246"/>
      <c r="N79" s="283">
        <f>M79+M80</f>
        <v>0</v>
      </c>
      <c r="O79" s="287">
        <v>1</v>
      </c>
      <c r="P79" s="283"/>
      <c r="Q79" s="124"/>
    </row>
    <row r="80" spans="1:17" x14ac:dyDescent="0.25">
      <c r="A80" s="118">
        <v>44</v>
      </c>
      <c r="B80" s="295"/>
      <c r="C80" s="286"/>
      <c r="D80" s="247">
        <v>376</v>
      </c>
      <c r="E80" s="126" t="s">
        <v>58</v>
      </c>
      <c r="F80" s="124">
        <v>16</v>
      </c>
      <c r="G80" s="124">
        <v>2</v>
      </c>
      <c r="H80" s="124">
        <v>7</v>
      </c>
      <c r="I80" s="120">
        <f t="shared" si="2"/>
        <v>112</v>
      </c>
      <c r="J80" s="124" t="s">
        <v>91</v>
      </c>
      <c r="K80" s="121" t="s">
        <v>92</v>
      </c>
      <c r="L80" s="213" t="s">
        <v>124</v>
      </c>
      <c r="M80" s="246"/>
      <c r="N80" s="283"/>
      <c r="O80" s="287"/>
      <c r="P80" s="283"/>
      <c r="Q80" s="124"/>
    </row>
    <row r="81" spans="1:17" ht="15.75" customHeight="1" x14ac:dyDescent="0.25">
      <c r="A81" s="118">
        <v>45</v>
      </c>
      <c r="B81" s="118"/>
      <c r="C81" s="118">
        <v>1</v>
      </c>
      <c r="D81" s="247">
        <v>377</v>
      </c>
      <c r="E81" s="126" t="s">
        <v>58</v>
      </c>
      <c r="F81" s="124">
        <v>8</v>
      </c>
      <c r="G81" s="124">
        <v>3</v>
      </c>
      <c r="H81" s="124">
        <v>3</v>
      </c>
      <c r="I81" s="120">
        <f t="shared" si="2"/>
        <v>24</v>
      </c>
      <c r="J81" s="124" t="s">
        <v>108</v>
      </c>
      <c r="K81" s="125" t="s">
        <v>87</v>
      </c>
      <c r="L81" s="213" t="s">
        <v>124</v>
      </c>
      <c r="M81" s="246"/>
      <c r="N81" s="222"/>
      <c r="O81" s="223"/>
      <c r="P81" s="222">
        <f>M81</f>
        <v>0</v>
      </c>
      <c r="Q81" s="124">
        <v>1</v>
      </c>
    </row>
    <row r="82" spans="1:17" x14ac:dyDescent="0.25">
      <c r="A82" s="118">
        <v>46</v>
      </c>
      <c r="B82" s="295">
        <v>1</v>
      </c>
      <c r="C82" s="285"/>
      <c r="D82" s="247">
        <v>378</v>
      </c>
      <c r="E82" s="126" t="s">
        <v>58</v>
      </c>
      <c r="F82" s="124">
        <v>14</v>
      </c>
      <c r="G82" s="124">
        <v>2</v>
      </c>
      <c r="H82" s="124">
        <v>5</v>
      </c>
      <c r="I82" s="120">
        <f t="shared" si="2"/>
        <v>70</v>
      </c>
      <c r="J82" s="124" t="s">
        <v>86</v>
      </c>
      <c r="K82" s="125" t="s">
        <v>87</v>
      </c>
      <c r="L82" s="213" t="s">
        <v>124</v>
      </c>
      <c r="M82" s="246"/>
      <c r="N82" s="283">
        <f>M82+M83</f>
        <v>0</v>
      </c>
      <c r="O82" s="287">
        <v>1</v>
      </c>
      <c r="P82" s="283"/>
      <c r="Q82" s="124"/>
    </row>
    <row r="83" spans="1:17" x14ac:dyDescent="0.25">
      <c r="A83" s="118">
        <v>46</v>
      </c>
      <c r="B83" s="295"/>
      <c r="C83" s="286"/>
      <c r="D83" s="247">
        <v>378</v>
      </c>
      <c r="E83" s="126" t="s">
        <v>58</v>
      </c>
      <c r="F83" s="124">
        <v>14</v>
      </c>
      <c r="G83" s="124">
        <v>2</v>
      </c>
      <c r="H83" s="124">
        <v>5</v>
      </c>
      <c r="I83" s="120">
        <f t="shared" si="2"/>
        <v>70</v>
      </c>
      <c r="J83" s="124" t="s">
        <v>91</v>
      </c>
      <c r="K83" s="121" t="s">
        <v>92</v>
      </c>
      <c r="L83" s="213" t="s">
        <v>124</v>
      </c>
      <c r="M83" s="246"/>
      <c r="N83" s="283"/>
      <c r="O83" s="287"/>
      <c r="P83" s="283"/>
      <c r="Q83" s="124"/>
    </row>
    <row r="84" spans="1:17" x14ac:dyDescent="0.25">
      <c r="A84" s="118">
        <v>47</v>
      </c>
      <c r="B84" s="295">
        <v>1</v>
      </c>
      <c r="C84" s="285"/>
      <c r="D84" s="247">
        <v>379</v>
      </c>
      <c r="E84" s="126" t="s">
        <v>58</v>
      </c>
      <c r="F84" s="124">
        <v>17</v>
      </c>
      <c r="G84" s="124">
        <v>2</v>
      </c>
      <c r="H84" s="124">
        <v>10</v>
      </c>
      <c r="I84" s="120">
        <f t="shared" si="2"/>
        <v>170</v>
      </c>
      <c r="J84" s="124" t="s">
        <v>86</v>
      </c>
      <c r="K84" s="125" t="s">
        <v>87</v>
      </c>
      <c r="L84" s="213" t="s">
        <v>124</v>
      </c>
      <c r="M84" s="246"/>
      <c r="N84" s="283">
        <f>M84+M85</f>
        <v>0</v>
      </c>
      <c r="O84" s="287">
        <v>1</v>
      </c>
      <c r="P84" s="283"/>
      <c r="Q84" s="124"/>
    </row>
    <row r="85" spans="1:17" x14ac:dyDescent="0.25">
      <c r="A85" s="118">
        <v>47</v>
      </c>
      <c r="B85" s="295"/>
      <c r="C85" s="286"/>
      <c r="D85" s="247">
        <v>379</v>
      </c>
      <c r="E85" s="126" t="s">
        <v>58</v>
      </c>
      <c r="F85" s="124">
        <v>17</v>
      </c>
      <c r="G85" s="124">
        <v>2</v>
      </c>
      <c r="H85" s="124">
        <v>10</v>
      </c>
      <c r="I85" s="120">
        <f t="shared" si="2"/>
        <v>170</v>
      </c>
      <c r="J85" s="124" t="s">
        <v>91</v>
      </c>
      <c r="K85" s="121" t="s">
        <v>92</v>
      </c>
      <c r="L85" s="213" t="s">
        <v>124</v>
      </c>
      <c r="M85" s="246"/>
      <c r="N85" s="283"/>
      <c r="O85" s="287"/>
      <c r="P85" s="283"/>
      <c r="Q85" s="124"/>
    </row>
    <row r="86" spans="1:17" x14ac:dyDescent="0.25">
      <c r="A86" s="118">
        <v>48</v>
      </c>
      <c r="B86" s="295">
        <v>1</v>
      </c>
      <c r="C86" s="285"/>
      <c r="D86" s="247">
        <v>380</v>
      </c>
      <c r="E86" s="126" t="s">
        <v>59</v>
      </c>
      <c r="F86" s="124">
        <v>18</v>
      </c>
      <c r="G86" s="124">
        <v>1</v>
      </c>
      <c r="H86" s="124">
        <v>9</v>
      </c>
      <c r="I86" s="120">
        <f t="shared" si="2"/>
        <v>162</v>
      </c>
      <c r="J86" s="124" t="s">
        <v>86</v>
      </c>
      <c r="K86" s="125" t="s">
        <v>87</v>
      </c>
      <c r="L86" s="213" t="s">
        <v>124</v>
      </c>
      <c r="M86" s="246"/>
      <c r="N86" s="283">
        <f>M86+M87</f>
        <v>0</v>
      </c>
      <c r="O86" s="287">
        <v>1</v>
      </c>
      <c r="P86" s="283"/>
      <c r="Q86" s="124"/>
    </row>
    <row r="87" spans="1:17" x14ac:dyDescent="0.25">
      <c r="A87" s="118">
        <v>48</v>
      </c>
      <c r="B87" s="295"/>
      <c r="C87" s="286"/>
      <c r="D87" s="247">
        <v>380</v>
      </c>
      <c r="E87" s="126" t="s">
        <v>59</v>
      </c>
      <c r="F87" s="124">
        <v>18</v>
      </c>
      <c r="G87" s="124">
        <v>1</v>
      </c>
      <c r="H87" s="124">
        <v>9</v>
      </c>
      <c r="I87" s="120">
        <f t="shared" si="2"/>
        <v>162</v>
      </c>
      <c r="J87" s="124" t="s">
        <v>91</v>
      </c>
      <c r="K87" s="121" t="s">
        <v>92</v>
      </c>
      <c r="L87" s="213" t="s">
        <v>124</v>
      </c>
      <c r="M87" s="246"/>
      <c r="N87" s="283"/>
      <c r="O87" s="287"/>
      <c r="P87" s="283"/>
      <c r="Q87" s="124"/>
    </row>
    <row r="88" spans="1:17" x14ac:dyDescent="0.25">
      <c r="A88" s="118">
        <v>49</v>
      </c>
      <c r="B88" s="295">
        <v>1</v>
      </c>
      <c r="C88" s="285"/>
      <c r="D88" s="247">
        <v>381</v>
      </c>
      <c r="E88" s="126" t="s">
        <v>58</v>
      </c>
      <c r="F88" s="124">
        <v>19</v>
      </c>
      <c r="G88" s="124">
        <v>5</v>
      </c>
      <c r="H88" s="124">
        <v>9</v>
      </c>
      <c r="I88" s="120">
        <f t="shared" si="2"/>
        <v>171</v>
      </c>
      <c r="J88" s="124" t="s">
        <v>86</v>
      </c>
      <c r="K88" s="125" t="s">
        <v>87</v>
      </c>
      <c r="L88" s="213" t="s">
        <v>124</v>
      </c>
      <c r="M88" s="246"/>
      <c r="N88" s="283">
        <f>M88+M89</f>
        <v>0</v>
      </c>
      <c r="O88" s="287">
        <v>1</v>
      </c>
      <c r="P88" s="283"/>
      <c r="Q88" s="124"/>
    </row>
    <row r="89" spans="1:17" x14ac:dyDescent="0.25">
      <c r="A89" s="118">
        <v>49</v>
      </c>
      <c r="B89" s="295"/>
      <c r="C89" s="286"/>
      <c r="D89" s="247">
        <v>381</v>
      </c>
      <c r="E89" s="126" t="s">
        <v>58</v>
      </c>
      <c r="F89" s="124">
        <v>19</v>
      </c>
      <c r="G89" s="124">
        <v>5</v>
      </c>
      <c r="H89" s="124">
        <v>9</v>
      </c>
      <c r="I89" s="120">
        <f t="shared" si="2"/>
        <v>171</v>
      </c>
      <c r="J89" s="124" t="s">
        <v>91</v>
      </c>
      <c r="K89" s="121" t="s">
        <v>92</v>
      </c>
      <c r="L89" s="213" t="s">
        <v>124</v>
      </c>
      <c r="M89" s="246"/>
      <c r="N89" s="283"/>
      <c r="O89" s="287"/>
      <c r="P89" s="283"/>
      <c r="Q89" s="124"/>
    </row>
    <row r="90" spans="1:17" x14ac:dyDescent="0.25">
      <c r="A90" s="118">
        <v>50</v>
      </c>
      <c r="B90" s="295">
        <v>1</v>
      </c>
      <c r="C90" s="285"/>
      <c r="D90" s="247">
        <v>382</v>
      </c>
      <c r="E90" s="126" t="s">
        <v>58</v>
      </c>
      <c r="F90" s="124">
        <v>18</v>
      </c>
      <c r="G90" s="124">
        <v>3</v>
      </c>
      <c r="H90" s="124">
        <v>11</v>
      </c>
      <c r="I90" s="120">
        <f t="shared" si="2"/>
        <v>198</v>
      </c>
      <c r="J90" s="124" t="s">
        <v>86</v>
      </c>
      <c r="K90" s="125" t="s">
        <v>87</v>
      </c>
      <c r="L90" s="213" t="s">
        <v>124</v>
      </c>
      <c r="M90" s="246"/>
      <c r="N90" s="283">
        <f>M90+M91</f>
        <v>0</v>
      </c>
      <c r="O90" s="287">
        <v>1</v>
      </c>
      <c r="P90" s="283"/>
      <c r="Q90" s="124"/>
    </row>
    <row r="91" spans="1:17" x14ac:dyDescent="0.25">
      <c r="A91" s="118">
        <v>50</v>
      </c>
      <c r="B91" s="295"/>
      <c r="C91" s="286"/>
      <c r="D91" s="247">
        <v>382</v>
      </c>
      <c r="E91" s="126" t="s">
        <v>58</v>
      </c>
      <c r="F91" s="124">
        <v>18</v>
      </c>
      <c r="G91" s="124">
        <v>3</v>
      </c>
      <c r="H91" s="124">
        <v>11</v>
      </c>
      <c r="I91" s="120">
        <f t="shared" si="2"/>
        <v>198</v>
      </c>
      <c r="J91" s="124" t="s">
        <v>91</v>
      </c>
      <c r="K91" s="121" t="s">
        <v>92</v>
      </c>
      <c r="L91" s="213" t="s">
        <v>124</v>
      </c>
      <c r="M91" s="246"/>
      <c r="N91" s="283"/>
      <c r="O91" s="287"/>
      <c r="P91" s="283"/>
      <c r="Q91" s="124"/>
    </row>
    <row r="92" spans="1:17" x14ac:dyDescent="0.25">
      <c r="A92" s="118">
        <v>51</v>
      </c>
      <c r="B92" s="295">
        <v>1</v>
      </c>
      <c r="C92" s="285"/>
      <c r="D92" s="247">
        <v>383</v>
      </c>
      <c r="E92" s="126" t="s">
        <v>58</v>
      </c>
      <c r="F92" s="124">
        <v>17</v>
      </c>
      <c r="G92" s="124">
        <v>3</v>
      </c>
      <c r="H92" s="124">
        <v>8</v>
      </c>
      <c r="I92" s="120">
        <f t="shared" si="2"/>
        <v>136</v>
      </c>
      <c r="J92" s="124" t="s">
        <v>86</v>
      </c>
      <c r="K92" s="125" t="s">
        <v>87</v>
      </c>
      <c r="L92" s="213" t="s">
        <v>124</v>
      </c>
      <c r="M92" s="246"/>
      <c r="N92" s="283">
        <f>M92+M93</f>
        <v>0</v>
      </c>
      <c r="O92" s="287">
        <v>1</v>
      </c>
      <c r="P92" s="283"/>
      <c r="Q92" s="124"/>
    </row>
    <row r="93" spans="1:17" x14ac:dyDescent="0.25">
      <c r="A93" s="118">
        <v>51</v>
      </c>
      <c r="B93" s="295"/>
      <c r="C93" s="286"/>
      <c r="D93" s="247">
        <v>383</v>
      </c>
      <c r="E93" s="126" t="s">
        <v>58</v>
      </c>
      <c r="F93" s="124">
        <v>17</v>
      </c>
      <c r="G93" s="124">
        <v>3</v>
      </c>
      <c r="H93" s="124">
        <v>8</v>
      </c>
      <c r="I93" s="120">
        <f t="shared" si="2"/>
        <v>136</v>
      </c>
      <c r="J93" s="124" t="s">
        <v>91</v>
      </c>
      <c r="K93" s="121" t="s">
        <v>92</v>
      </c>
      <c r="L93" s="213" t="s">
        <v>124</v>
      </c>
      <c r="M93" s="246"/>
      <c r="N93" s="283"/>
      <c r="O93" s="287"/>
      <c r="P93" s="283"/>
      <c r="Q93" s="124"/>
    </row>
    <row r="94" spans="1:17" x14ac:dyDescent="0.25">
      <c r="A94" s="118">
        <v>52</v>
      </c>
      <c r="B94" s="295">
        <v>1</v>
      </c>
      <c r="C94" s="303"/>
      <c r="D94" s="247">
        <v>384</v>
      </c>
      <c r="E94" s="126" t="s">
        <v>58</v>
      </c>
      <c r="F94" s="124">
        <v>18</v>
      </c>
      <c r="G94" s="124">
        <v>3</v>
      </c>
      <c r="H94" s="124">
        <v>10</v>
      </c>
      <c r="I94" s="120">
        <f t="shared" si="2"/>
        <v>180</v>
      </c>
      <c r="J94" s="124" t="s">
        <v>86</v>
      </c>
      <c r="K94" s="125" t="s">
        <v>87</v>
      </c>
      <c r="L94" s="213" t="s">
        <v>124</v>
      </c>
      <c r="M94" s="246"/>
      <c r="N94" s="284">
        <f>M94+M95</f>
        <v>0</v>
      </c>
      <c r="O94" s="305">
        <v>1</v>
      </c>
      <c r="P94" s="284"/>
      <c r="Q94" s="124"/>
    </row>
    <row r="95" spans="1:17" x14ac:dyDescent="0.25">
      <c r="A95" s="118">
        <v>52</v>
      </c>
      <c r="B95" s="295"/>
      <c r="C95" s="304"/>
      <c r="D95" s="247">
        <v>384</v>
      </c>
      <c r="E95" s="126" t="s">
        <v>58</v>
      </c>
      <c r="F95" s="124">
        <v>18</v>
      </c>
      <c r="G95" s="124">
        <v>3</v>
      </c>
      <c r="H95" s="124">
        <v>10</v>
      </c>
      <c r="I95" s="120">
        <f t="shared" si="2"/>
        <v>180</v>
      </c>
      <c r="J95" s="124" t="s">
        <v>91</v>
      </c>
      <c r="K95" s="121" t="s">
        <v>92</v>
      </c>
      <c r="L95" s="213" t="s">
        <v>124</v>
      </c>
      <c r="M95" s="246"/>
      <c r="N95" s="284"/>
      <c r="O95" s="305"/>
      <c r="P95" s="284"/>
      <c r="Q95" s="124"/>
    </row>
    <row r="96" spans="1:17" x14ac:dyDescent="0.25">
      <c r="A96" s="118">
        <v>53</v>
      </c>
      <c r="B96" s="295">
        <v>1</v>
      </c>
      <c r="C96" s="285"/>
      <c r="D96" s="247">
        <v>385</v>
      </c>
      <c r="E96" s="126" t="s">
        <v>59</v>
      </c>
      <c r="F96" s="124">
        <v>18</v>
      </c>
      <c r="G96" s="124">
        <v>2</v>
      </c>
      <c r="H96" s="124">
        <v>7</v>
      </c>
      <c r="I96" s="120">
        <f t="shared" si="2"/>
        <v>126</v>
      </c>
      <c r="J96" s="124" t="s">
        <v>86</v>
      </c>
      <c r="K96" s="125" t="s">
        <v>87</v>
      </c>
      <c r="L96" s="213" t="s">
        <v>124</v>
      </c>
      <c r="M96" s="246"/>
      <c r="N96" s="283">
        <f>M96+M97</f>
        <v>0</v>
      </c>
      <c r="O96" s="287">
        <v>1</v>
      </c>
      <c r="P96" s="283"/>
      <c r="Q96" s="124"/>
    </row>
    <row r="97" spans="1:17" x14ac:dyDescent="0.25">
      <c r="A97" s="118">
        <v>53</v>
      </c>
      <c r="B97" s="295"/>
      <c r="C97" s="286"/>
      <c r="D97" s="247">
        <v>385</v>
      </c>
      <c r="E97" s="126" t="s">
        <v>59</v>
      </c>
      <c r="F97" s="124">
        <v>18</v>
      </c>
      <c r="G97" s="124">
        <v>2</v>
      </c>
      <c r="H97" s="124">
        <v>7</v>
      </c>
      <c r="I97" s="120">
        <f t="shared" si="2"/>
        <v>126</v>
      </c>
      <c r="J97" s="124" t="s">
        <v>91</v>
      </c>
      <c r="K97" s="121" t="s">
        <v>92</v>
      </c>
      <c r="L97" s="213" t="s">
        <v>124</v>
      </c>
      <c r="M97" s="246"/>
      <c r="N97" s="283"/>
      <c r="O97" s="287"/>
      <c r="P97" s="283"/>
      <c r="Q97" s="124"/>
    </row>
    <row r="98" spans="1:17" ht="12" customHeight="1" x14ac:dyDescent="0.25">
      <c r="A98" s="296" t="s">
        <v>139</v>
      </c>
      <c r="B98" s="296"/>
      <c r="C98" s="296"/>
      <c r="D98" s="296"/>
      <c r="E98" s="296"/>
      <c r="F98" s="296"/>
      <c r="G98" s="296"/>
      <c r="H98" s="296"/>
      <c r="I98" s="296"/>
      <c r="J98" s="296"/>
      <c r="K98" s="296"/>
      <c r="L98" s="296"/>
      <c r="M98" s="297"/>
      <c r="N98" s="211"/>
      <c r="O98" s="215"/>
      <c r="P98" s="211"/>
      <c r="Q98" s="124"/>
    </row>
    <row r="99" spans="1:17" x14ac:dyDescent="0.2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9"/>
      <c r="N99" s="211"/>
      <c r="O99" s="215"/>
      <c r="P99" s="211"/>
      <c r="Q99" s="124"/>
    </row>
    <row r="100" spans="1:17" x14ac:dyDescent="0.2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9"/>
      <c r="N100" s="211"/>
      <c r="O100" s="215"/>
      <c r="P100" s="211"/>
      <c r="Q100" s="124"/>
    </row>
    <row r="101" spans="1:17" x14ac:dyDescent="0.2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9"/>
      <c r="N101" s="211"/>
      <c r="O101" s="215"/>
      <c r="P101" s="211"/>
      <c r="Q101" s="124"/>
    </row>
    <row r="102" spans="1:17" x14ac:dyDescent="0.2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9"/>
      <c r="N102" s="211"/>
      <c r="O102" s="215"/>
      <c r="P102" s="211"/>
      <c r="Q102" s="124"/>
    </row>
    <row r="103" spans="1:17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300"/>
      <c r="K103" s="300"/>
      <c r="L103" s="300"/>
      <c r="M103" s="301"/>
      <c r="N103" s="211"/>
      <c r="O103" s="215"/>
      <c r="P103" s="211"/>
      <c r="Q103" s="124"/>
    </row>
    <row r="104" spans="1:17" s="7" customFormat="1" ht="15" customHeight="1" x14ac:dyDescent="0.25">
      <c r="A104" s="216">
        <f>B105+C106</f>
        <v>53</v>
      </c>
      <c r="B104" s="216">
        <f>SUBTOTAL(9,B8:B97)</f>
        <v>40</v>
      </c>
      <c r="C104" s="216">
        <f>SUBTOTAL(9,C8:C97)</f>
        <v>13</v>
      </c>
      <c r="D104" s="217"/>
      <c r="E104" s="217"/>
      <c r="F104" s="302" t="s">
        <v>23</v>
      </c>
      <c r="G104" s="302"/>
      <c r="H104" s="302"/>
      <c r="I104" s="302"/>
      <c r="J104" s="302"/>
      <c r="K104" s="218"/>
      <c r="L104" s="218"/>
      <c r="M104" s="243">
        <f>SUM(M8:M97)</f>
        <v>0</v>
      </c>
      <c r="N104" s="244">
        <f>SUBTOTAL(9,N8:N97)</f>
        <v>0</v>
      </c>
      <c r="O104" s="245">
        <f>SUBTOTAL(9,O8:O97)</f>
        <v>40</v>
      </c>
      <c r="P104" s="244">
        <f>SUBTOTAL(9,P8:P97)</f>
        <v>0</v>
      </c>
      <c r="Q104" s="245">
        <f>SUBTOTAL(9,Q8:Q97)</f>
        <v>13</v>
      </c>
    </row>
    <row r="105" spans="1:17" x14ac:dyDescent="0.25">
      <c r="A105" s="124" t="s">
        <v>133</v>
      </c>
      <c r="B105" s="124">
        <f>SUBTOTAL(9,B8:B97)</f>
        <v>40</v>
      </c>
      <c r="C105" s="124"/>
      <c r="D105" s="127"/>
      <c r="E105" s="126"/>
      <c r="F105" s="126"/>
      <c r="G105" s="126"/>
      <c r="H105" s="126"/>
      <c r="I105" s="126"/>
      <c r="J105" s="126"/>
      <c r="K105" s="126"/>
      <c r="L105" s="126"/>
      <c r="M105" s="220">
        <f>N104</f>
        <v>0</v>
      </c>
    </row>
    <row r="106" spans="1:17" x14ac:dyDescent="0.25">
      <c r="A106" s="124" t="s">
        <v>134</v>
      </c>
      <c r="B106" s="124"/>
      <c r="C106" s="124">
        <f>SUBTOTAL(9,C8:C97)</f>
        <v>13</v>
      </c>
      <c r="D106" s="127"/>
      <c r="E106" s="126"/>
      <c r="F106" s="126"/>
      <c r="G106" s="126"/>
      <c r="H106" s="126"/>
      <c r="I106" s="126"/>
      <c r="J106" s="126"/>
      <c r="K106" s="126"/>
      <c r="L106" s="126"/>
      <c r="M106" s="220">
        <f>P104</f>
        <v>0</v>
      </c>
    </row>
    <row r="107" spans="1:17" ht="24" x14ac:dyDescent="0.25">
      <c r="A107" s="124"/>
      <c r="B107" s="124" t="s">
        <v>132</v>
      </c>
      <c r="C107" s="242" t="s">
        <v>129</v>
      </c>
      <c r="D107" s="127"/>
      <c r="E107" s="126"/>
      <c r="F107" s="126"/>
      <c r="G107" s="126"/>
      <c r="H107" s="126"/>
      <c r="I107" s="126"/>
      <c r="J107" s="126"/>
      <c r="K107" s="126"/>
      <c r="L107" s="126"/>
      <c r="M107" s="220">
        <f>M105+M106</f>
        <v>0</v>
      </c>
    </row>
  </sheetData>
  <sheetProtection algorithmName="SHA-512" hashValue="EhY2G0IvM4ZSWOUNE5Dc4dkYVrIDXJCPKDjgKxOuF+NS/MH50tFfKGYmx/Z30XgG6KMZ42L4FgYcebXBc9fZ4g==" saltValue="xEgUTC+Mjn7tE5yI8GvifA==" spinCount="100000" sheet="1" objects="1" scenarios="1" selectLockedCells="1"/>
  <mergeCells count="165">
    <mergeCell ref="B96:B97"/>
    <mergeCell ref="C96:C97"/>
    <mergeCell ref="N96:N97"/>
    <mergeCell ref="O96:O97"/>
    <mergeCell ref="A98:M103"/>
    <mergeCell ref="F104:J104"/>
    <mergeCell ref="B92:B93"/>
    <mergeCell ref="C92:C93"/>
    <mergeCell ref="N92:N93"/>
    <mergeCell ref="O92:O93"/>
    <mergeCell ref="B94:B95"/>
    <mergeCell ref="C94:C95"/>
    <mergeCell ref="N94:N95"/>
    <mergeCell ref="O94:O95"/>
    <mergeCell ref="B88:B89"/>
    <mergeCell ref="C88:C89"/>
    <mergeCell ref="N88:N89"/>
    <mergeCell ref="O88:O89"/>
    <mergeCell ref="B90:B91"/>
    <mergeCell ref="C90:C91"/>
    <mergeCell ref="N90:N91"/>
    <mergeCell ref="O90:O91"/>
    <mergeCell ref="B84:B85"/>
    <mergeCell ref="C84:C85"/>
    <mergeCell ref="N84:N85"/>
    <mergeCell ref="O84:O85"/>
    <mergeCell ref="B86:B87"/>
    <mergeCell ref="C86:C87"/>
    <mergeCell ref="N86:N87"/>
    <mergeCell ref="O86:O87"/>
    <mergeCell ref="B79:B80"/>
    <mergeCell ref="C79:C80"/>
    <mergeCell ref="N79:N80"/>
    <mergeCell ref="O79:O80"/>
    <mergeCell ref="B82:B83"/>
    <mergeCell ref="C82:C83"/>
    <mergeCell ref="N82:N83"/>
    <mergeCell ref="O82:O83"/>
    <mergeCell ref="B72:B73"/>
    <mergeCell ref="N72:N73"/>
    <mergeCell ref="O72:O73"/>
    <mergeCell ref="B74:B75"/>
    <mergeCell ref="N74:N75"/>
    <mergeCell ref="O74:O75"/>
    <mergeCell ref="B62:B63"/>
    <mergeCell ref="N62:N63"/>
    <mergeCell ref="O62:O63"/>
    <mergeCell ref="B64:B65"/>
    <mergeCell ref="N64:N65"/>
    <mergeCell ref="O64:O65"/>
    <mergeCell ref="B56:B57"/>
    <mergeCell ref="N56:N57"/>
    <mergeCell ref="O56:O57"/>
    <mergeCell ref="B59:B60"/>
    <mergeCell ref="N59:N60"/>
    <mergeCell ref="O59:O60"/>
    <mergeCell ref="B52:B53"/>
    <mergeCell ref="N52:N53"/>
    <mergeCell ref="O52:O53"/>
    <mergeCell ref="B54:B55"/>
    <mergeCell ref="N54:N55"/>
    <mergeCell ref="O54:O55"/>
    <mergeCell ref="B48:B49"/>
    <mergeCell ref="N48:N49"/>
    <mergeCell ref="O48:O49"/>
    <mergeCell ref="B50:B51"/>
    <mergeCell ref="N50:N51"/>
    <mergeCell ref="O50:O51"/>
    <mergeCell ref="B44:B45"/>
    <mergeCell ref="N44:N45"/>
    <mergeCell ref="O44:O45"/>
    <mergeCell ref="B46:B47"/>
    <mergeCell ref="N46:N47"/>
    <mergeCell ref="O46:O47"/>
    <mergeCell ref="B40:B41"/>
    <mergeCell ref="N40:N41"/>
    <mergeCell ref="O40:O41"/>
    <mergeCell ref="B42:B43"/>
    <mergeCell ref="N42:N43"/>
    <mergeCell ref="O42:O43"/>
    <mergeCell ref="B36:B37"/>
    <mergeCell ref="N36:N37"/>
    <mergeCell ref="O36:O37"/>
    <mergeCell ref="B38:B39"/>
    <mergeCell ref="N38:N39"/>
    <mergeCell ref="O38:O39"/>
    <mergeCell ref="B29:B30"/>
    <mergeCell ref="N29:N30"/>
    <mergeCell ref="O29:O30"/>
    <mergeCell ref="B31:B32"/>
    <mergeCell ref="N31:N32"/>
    <mergeCell ref="O31:O32"/>
    <mergeCell ref="B25:B26"/>
    <mergeCell ref="N25:N26"/>
    <mergeCell ref="O25:O26"/>
    <mergeCell ref="B27:B28"/>
    <mergeCell ref="N27:N28"/>
    <mergeCell ref="O27:O28"/>
    <mergeCell ref="B21:B22"/>
    <mergeCell ref="N21:N22"/>
    <mergeCell ref="O21:O22"/>
    <mergeCell ref="B23:B24"/>
    <mergeCell ref="N23:N24"/>
    <mergeCell ref="O23:O24"/>
    <mergeCell ref="B17:B18"/>
    <mergeCell ref="N17:N18"/>
    <mergeCell ref="O17:O18"/>
    <mergeCell ref="B19:B20"/>
    <mergeCell ref="N19:N20"/>
    <mergeCell ref="O19:O20"/>
    <mergeCell ref="B13:B14"/>
    <mergeCell ref="N13:N14"/>
    <mergeCell ref="O13:O14"/>
    <mergeCell ref="B15:B16"/>
    <mergeCell ref="N15:N16"/>
    <mergeCell ref="O15:O16"/>
    <mergeCell ref="B8:B9"/>
    <mergeCell ref="N8:N9"/>
    <mergeCell ref="O8:O9"/>
    <mergeCell ref="B10:B11"/>
    <mergeCell ref="N10:N11"/>
    <mergeCell ref="O10:O11"/>
    <mergeCell ref="D1:M1"/>
    <mergeCell ref="D2:M2"/>
    <mergeCell ref="D3:M3"/>
    <mergeCell ref="D4:M4"/>
    <mergeCell ref="D5:M5"/>
    <mergeCell ref="D6:M6"/>
    <mergeCell ref="P8:P9"/>
    <mergeCell ref="P10:P11"/>
    <mergeCell ref="P13:P14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9:P60"/>
    <mergeCell ref="P62:P63"/>
    <mergeCell ref="P64:P65"/>
    <mergeCell ref="P72:P73"/>
    <mergeCell ref="P96:P97"/>
    <mergeCell ref="P74:P75"/>
    <mergeCell ref="P79:P80"/>
    <mergeCell ref="P82:P83"/>
    <mergeCell ref="P84:P85"/>
    <mergeCell ref="P86:P87"/>
    <mergeCell ref="P88:P89"/>
    <mergeCell ref="P90:P91"/>
    <mergeCell ref="P92:P93"/>
    <mergeCell ref="P94:P9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SO6</vt:lpstr>
      <vt:lpstr>'SO2'!Názvy_tisku</vt:lpstr>
      <vt:lpstr>KR.L.!Oblast_tisku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2022-09-16T09:25:49Z</cp:lastPrinted>
  <dcterms:created xsi:type="dcterms:W3CDTF">2016-01-20T08:28:42Z</dcterms:created>
  <dcterms:modified xsi:type="dcterms:W3CDTF">2026-07-15T11:08:53Z</dcterms:modified>
</cp:coreProperties>
</file>