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iinvest.sharepoint.com/sites/MEDIINVESTConsultings.r.o/Shared Documents/General/4_Verejné obstarávanie/SPSPP/9SP2026-73.7/Talianska pekáreň/PHZ fotovoltika/"/>
    </mc:Choice>
  </mc:AlternateContent>
  <xr:revisionPtr revIDLastSave="0" documentId="8_{3B5989B0-3827-4949-8105-1DF9E2497512}" xr6:coauthVersionLast="47" xr6:coauthVersionMax="47" xr10:uidLastSave="{00000000-0000-0000-0000-000000000000}"/>
  <bookViews>
    <workbookView xWindow="-120" yWindow="-120" windowWidth="29040" windowHeight="15720" xr2:uid="{18C13347-61E4-4729-A276-BC255CE5458B}"/>
  </bookViews>
  <sheets>
    <sheet name="Hárok1" sheetId="1" r:id="rId1"/>
    <sheet name="klima" sheetId="2" r:id="rId2"/>
    <sheet name="FTV" sheetId="4" r:id="rId3"/>
  </sheets>
  <externalReferences>
    <externalReference r:id="rId4"/>
  </externalReferenc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2" l="1"/>
  <c r="J61" i="2"/>
  <c r="J62" i="2"/>
  <c r="J59" i="2" s="1"/>
  <c r="J18" i="2" s="1"/>
  <c r="J17" i="2" s="1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60" i="4"/>
  <c r="J61" i="4"/>
  <c r="J62" i="4"/>
  <c r="J63" i="4"/>
  <c r="J64" i="4"/>
  <c r="J65" i="4"/>
  <c r="J66" i="4"/>
  <c r="J67" i="4"/>
  <c r="J68" i="4"/>
  <c r="J69" i="4"/>
  <c r="J70" i="4"/>
  <c r="J59" i="4"/>
  <c r="J18" i="4"/>
  <c r="J73" i="4"/>
  <c r="J72" i="4" s="1"/>
  <c r="J19" i="4" s="1"/>
  <c r="J74" i="4"/>
  <c r="J75" i="4"/>
  <c r="J76" i="4"/>
  <c r="J77" i="4"/>
  <c r="J78" i="4"/>
  <c r="J79" i="4"/>
  <c r="F12" i="4"/>
  <c r="F10" i="4"/>
  <c r="E8" i="4"/>
  <c r="E8" i="2"/>
  <c r="F12" i="2"/>
  <c r="F10" i="2"/>
  <c r="E23" i="1"/>
  <c r="J34" i="1"/>
  <c r="J35" i="1"/>
  <c r="J36" i="1"/>
  <c r="F36" i="1"/>
  <c r="F35" i="1"/>
  <c r="F34" i="1"/>
  <c r="J23" i="1"/>
  <c r="J22" i="1"/>
  <c r="J17" i="4" l="1"/>
  <c r="J29" i="1"/>
  <c r="F32" i="1"/>
  <c r="J32" i="1" s="1"/>
  <c r="J38" i="1"/>
</calcChain>
</file>

<file path=xl/sharedStrings.xml><?xml version="1.0" encoding="utf-8"?>
<sst xmlns="http://schemas.openxmlformats.org/spreadsheetml/2006/main" count="246" uniqueCount="102">
  <si>
    <t>KRYCÍ LIST ROZPOČTU</t>
  </si>
  <si>
    <t>Stavba:</t>
  </si>
  <si>
    <t>Objekt:</t>
  </si>
  <si>
    <t>JKSO:</t>
  </si>
  <si>
    <t/>
  </si>
  <si>
    <t>KS:</t>
  </si>
  <si>
    <t>Miesto: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</si>
  <si>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</si>
  <si>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</si>
  <si>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</si>
  <si>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</si>
  <si>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</si>
  <si>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</si>
  <si>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</si>
  <si>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</si>
  <si>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</si>
  <si>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</si>
  <si>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</si>
  <si>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</si>
  <si>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</si>
  <si>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</si>
  <si>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</si>
  <si>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</si>
  <si>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</si>
  <si>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</si>
  <si>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</si>
  <si>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</si>
  <si>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</si>
  <si>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</si>
  <si>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</si>
  <si>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</si>
  <si>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</si>
  <si>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</si>
  <si>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</si>
  <si>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</si>
  <si>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</si>
  <si>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</si>
  <si>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</si>
  <si>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</si>
  <si>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</si>
  <si>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</si>
  <si>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</si>
  <si>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</si>
  <si>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</si>
  <si>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</si>
  <si>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</si>
  <si>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D</t>
  </si>
  <si>
    <t>K</t>
  </si>
  <si>
    <t>kpl</t>
  </si>
  <si>
    <t>ks</t>
  </si>
  <si>
    <t>Prívodný tanierový ventil, Elektrodesign; Typ: KI 125</t>
  </si>
  <si>
    <t>bm</t>
  </si>
  <si>
    <t>Spojovací a závesný materiál</t>
  </si>
  <si>
    <t>Tesniaci a kotviaci materiál</t>
  </si>
  <si>
    <t>Montážny materiál</t>
  </si>
  <si>
    <t>Káblový ovládač , biely; CZ-RTC6W</t>
  </si>
  <si>
    <t>Napájacia kabeláž</t>
  </si>
  <si>
    <t>Komunikačná kabeláž</t>
  </si>
  <si>
    <t>Potrubie CU - tepelne izolované hr. 15mm; priemeru: 12,7 mm</t>
  </si>
  <si>
    <t>Potrubie CU - tepelne izolované hr. 15mm; priemeru: 6,35 mm</t>
  </si>
  <si>
    <t>Chladenie zázemia</t>
  </si>
  <si>
    <t>Tepelná izolácia interiér VZT potrubia - syntetický kaučuk h = 20 mm</t>
  </si>
  <si>
    <t>VZT vedenie - Spiro potrubie bezošvé d=125 mm</t>
  </si>
  <si>
    <t>Strešný prestup 125 mm pre chladiarenské rozvody</t>
  </si>
  <si>
    <t xml:space="preserve">Strešný prestup cca 900 x 300  mm pre VZT rozvody </t>
  </si>
  <si>
    <t>Oceľový podstavec s antivibračnou úpravou</t>
  </si>
  <si>
    <t>Projektová dokumentácia + projekt skutočného vyhotovenia</t>
  </si>
  <si>
    <t>Montáž a izolácia VZT rozvodov</t>
  </si>
  <si>
    <t>Montáž kondenzačnej jednotky</t>
  </si>
  <si>
    <t>Montáž kanálovej jednotky</t>
  </si>
  <si>
    <t>Uvedenie zariadenia do prevádzky + funkčná skúška</t>
  </si>
  <si>
    <t>Talianska pekáreň</t>
  </si>
  <si>
    <t>Dunajská Streda</t>
  </si>
  <si>
    <r>
      <t xml:space="preserve">Vonkajšia kondenzačná jednotka </t>
    </r>
    <r>
      <rPr>
        <sz val="8"/>
        <rFont val="Arial CE"/>
        <charset val="238"/>
      </rPr>
      <t>Panasonic PACi Elite; typ: U-140PZH4E5, Quk= 16 kW; Qchl= 13,4  kW
Napájanie: 5,5kW, 400V/50Hz</t>
    </r>
  </si>
  <si>
    <r>
      <t xml:space="preserve">Vnútorná kanálová jednotka 
</t>
    </r>
    <r>
      <rPr>
        <sz val="8"/>
        <rFont val="Arial CE"/>
        <charset val="238"/>
      </rPr>
      <t>Panasonic adaptívna kanálova, typ: S-1014PF3E</t>
    </r>
  </si>
  <si>
    <t>Elektromontáže</t>
  </si>
  <si>
    <t>Montáž snímačov EMMS A02</t>
  </si>
  <si>
    <t>Trojfázový výkonový snímač Huawei EMMA A02, smart power senzor</t>
  </si>
  <si>
    <t>Montáž konštrukcie pre kotvenie fotovoltických panelov na šikmú strechu</t>
  </si>
  <si>
    <t xml:space="preserve">Fotovoltická konštrukcia, príslušenstva </t>
  </si>
  <si>
    <t xml:space="preserve">Montáž fotovoltického panelu veľkoformátového </t>
  </si>
  <si>
    <t>Fotovoltický panel LONGI HiMO X6 s výkonom 435 Wp  monokryštalický solárny panel</t>
  </si>
  <si>
    <t xml:space="preserve">Montáž batérioveho systému </t>
  </si>
  <si>
    <t xml:space="preserve">DC/DC modul LUNA2000 - 10kW-C1 </t>
  </si>
  <si>
    <t>Batérie LUNA2000--5E1 s kapacitou 5 kWh</t>
  </si>
  <si>
    <t xml:space="preserve">Montáž optimizérov </t>
  </si>
  <si>
    <t>Optimizér SUN2000-600W-P</t>
  </si>
  <si>
    <t>Hodinové zúčtovacie sadzby</t>
  </si>
  <si>
    <t xml:space="preserve">Elektroinšatlácia </t>
  </si>
  <si>
    <t xml:space="preserve">Vymeranie umiestnenia nosnej konštrukcie </t>
  </si>
  <si>
    <t xml:space="preserve">Manuálna manipulácia s tovarom </t>
  </si>
  <si>
    <t xml:space="preserve">Revízia </t>
  </si>
  <si>
    <t xml:space="preserve">Spustenie a nastavenie systému </t>
  </si>
  <si>
    <t>Doprava</t>
  </si>
  <si>
    <t xml:space="preserve">Žeriav </t>
  </si>
  <si>
    <t>HZS Hodinové zúčtovacie sadzby</t>
  </si>
  <si>
    <t>Talianská pekáreň</t>
  </si>
  <si>
    <t>Vzduchotechnika</t>
  </si>
  <si>
    <t>Rozšírenie FTV zariadenia</t>
  </si>
  <si>
    <t>E</t>
  </si>
  <si>
    <t>H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</si>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</sst>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%"/>
    <numFmt numFmtId="166" formatCode="#,##0.000"/>
  </numFmts>
  <fonts count="20" x14ac:knownFonts="1">
    <font>
      <sz val="11"/>
      <color theme="1"/>
      <name val="Aptos Narrow"/>
      <family val="2"/>
      <charset val="238"/>
      <scheme val="minor"/>
    </font>
    <font>
      <b/>
      <sz val="14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sz val="10"/>
      <color rgb="FFFFFFFF"/>
      <name val="Arial CE"/>
    </font>
    <font>
      <sz val="8"/>
      <color rgb="FFFFFFFF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8"/>
      <color rgb="FF003366"/>
      <name val="Arial CE"/>
    </font>
    <font>
      <sz val="11"/>
      <color rgb="FF003366"/>
      <name val="Arial CE"/>
    </font>
    <font>
      <sz val="8"/>
      <name val="Arial CE"/>
    </font>
    <font>
      <sz val="8"/>
      <name val="Arial CE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19" fillId="0" borderId="0"/>
  </cellStyleXfs>
  <cellXfs count="8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/>
    </xf>
    <xf numFmtId="0" fontId="5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center" vertical="center"/>
    </xf>
    <xf numFmtId="4" fontId="10" fillId="3" borderId="6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vertical="center"/>
    </xf>
    <xf numFmtId="4" fontId="14" fillId="0" borderId="12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" fontId="6" fillId="0" borderId="0" xfId="0" applyNumberFormat="1" applyFont="1"/>
    <xf numFmtId="0" fontId="15" fillId="0" borderId="3" xfId="0" applyFont="1" applyBorder="1"/>
    <xf numFmtId="0" fontId="15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Protection="1">
      <protection locked="0"/>
    </xf>
    <xf numFmtId="4" fontId="14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49" fontId="12" fillId="0" borderId="16" xfId="0" applyNumberFormat="1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166" fontId="12" fillId="0" borderId="16" xfId="0" applyNumberFormat="1" applyFont="1" applyBorder="1" applyAlignment="1" applyProtection="1">
      <alignment vertical="center"/>
      <protection locked="0"/>
    </xf>
    <xf numFmtId="4" fontId="12" fillId="2" borderId="16" xfId="0" applyNumberFormat="1" applyFont="1" applyFill="1" applyBorder="1" applyAlignment="1" applyProtection="1">
      <alignment vertical="center"/>
      <protection locked="0"/>
    </xf>
    <xf numFmtId="4" fontId="12" fillId="0" borderId="16" xfId="0" applyNumberFormat="1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16" fillId="0" borderId="0" xfId="0" applyFont="1" applyAlignment="1">
      <alignment horizontal="left"/>
    </xf>
    <xf numFmtId="4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</cellXfs>
  <cellStyles count="2">
    <cellStyle name="Normálna" xfId="0" builtinId="0"/>
    <cellStyle name="normální_POL.XLS" xfId="1" xr:uid="{D8F29EF8-DDBC-43A0-AA7C-8468232CCF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zilard%20Abraham\Documents\E3E\Cenove%20ponuky\2025\TC\Vatolik\K&#243;pia%20-%20v&#253;kaz_v&#253;mer_-_PRESTAVBA_OBJEKTU_COOP_JEDNOTA_SUPERMARKET_KO&#268;OVCE.xlsx" TargetMode="External"/><Relationship Id="rId1" Type="http://schemas.openxmlformats.org/officeDocument/2006/relationships/externalLinkPath" Target="file:///C:\Users\Szilard%20Abraham\Documents\E3E\Cenove%20ponuky\2025\TC\Vatolik\K&#243;pia%20-%20v&#253;kaz_v&#253;mer_-_PRESTAVBA_OBJEKTU_COOP_JEDNOTA_SUPERMARKET_KO&#268;OV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itulácia stavby"/>
      <sheetName val="01 - ARCHITEKTONICKO-STAV..."/>
      <sheetName val="01 - Zdravotechnika"/>
      <sheetName val="02 - Vodovodná prípojka"/>
      <sheetName val="03 - Areálová kanalizácia"/>
      <sheetName val="03 - VYKUROVANIE"/>
      <sheetName val="04 - PLYNOINŠTALÁCIA"/>
      <sheetName val="05 - VZDUCHOTECHNIKA"/>
      <sheetName val="06 - ELEKTROINŠTALÁCIA"/>
      <sheetName val="001 - Elektroinštalácia"/>
      <sheetName val="002 - Bleskozvod"/>
      <sheetName val="07 - VONKAJŠIE OSVETLENIE..."/>
      <sheetName val="08 - ELEKTRICKÁ POŽ. SIGN..."/>
      <sheetName val="09 - ZARIADENIE NA ODVOD ..."/>
      <sheetName val="10 - KOMUNIKÁCIE A SPEVNE..."/>
    </sheetNames>
    <sheetDataSet>
      <sheetData sheetId="0"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87CA-6AAE-4475-91C0-CDE09559D978}">
  <dimension ref="B1:L56"/>
  <sheetViews>
    <sheetView tabSelected="1" view="pageBreakPreview" zoomScaleNormal="70" zoomScaleSheetLayoutView="100" workbookViewId="0">
      <selection activeCell="E17" sqref="E17:H17"/>
    </sheetView>
  </sheetViews>
  <sheetFormatPr defaultRowHeight="15" x14ac:dyDescent="0.25"/>
  <cols>
    <col min="1" max="1" width="1.42578125" customWidth="1"/>
    <col min="2" max="2" width="0.5703125" customWidth="1"/>
    <col min="3" max="3" width="3.5703125" customWidth="1"/>
    <col min="4" max="4" width="3.7109375" customWidth="1"/>
    <col min="5" max="5" width="4.85546875" customWidth="1"/>
    <col min="6" max="6" width="27.140625" customWidth="1"/>
    <col min="7" max="7" width="6.42578125" customWidth="1"/>
    <col min="8" max="8" width="7.5703125" customWidth="1"/>
    <col min="9" max="9" width="11.85546875" bestFit="1" customWidth="1"/>
    <col min="10" max="10" width="18.7109375" customWidth="1"/>
    <col min="11" max="11" width="2.42578125" customWidth="1"/>
    <col min="12" max="12" width="8" customWidth="1"/>
    <col min="13" max="13" width="12.85546875" customWidth="1"/>
    <col min="15" max="15" width="37.5703125" customWidth="1"/>
  </cols>
  <sheetData>
    <row r="1" spans="2:12" ht="8.25" customHeight="1" x14ac:dyDescent="0.25"/>
    <row r="2" spans="2:12" ht="6.9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3"/>
    </row>
    <row r="3" spans="2:12" ht="24.95" customHeight="1" x14ac:dyDescent="0.25">
      <c r="B3" s="3"/>
      <c r="D3" s="4" t="s">
        <v>0</v>
      </c>
      <c r="L3" s="3"/>
    </row>
    <row r="4" spans="2:12" ht="6.95" customHeight="1" x14ac:dyDescent="0.25">
      <c r="B4" s="3"/>
      <c r="L4" s="3"/>
    </row>
    <row r="5" spans="2:12" ht="12" customHeight="1" x14ac:dyDescent="0.25">
      <c r="B5" s="3"/>
      <c r="D5" s="5" t="s">
        <v>1</v>
      </c>
      <c r="L5" s="3"/>
    </row>
    <row r="6" spans="2:12" ht="8.25" customHeight="1" x14ac:dyDescent="0.25">
      <c r="B6" s="3"/>
      <c r="E6" s="77"/>
      <c r="F6" s="78"/>
      <c r="G6" s="78"/>
      <c r="H6" s="78"/>
      <c r="L6" s="3"/>
    </row>
    <row r="7" spans="2:12" s="7" customFormat="1" ht="12" customHeight="1" x14ac:dyDescent="0.25">
      <c r="B7" s="6"/>
      <c r="D7" s="5" t="s">
        <v>2</v>
      </c>
      <c r="L7" s="6"/>
    </row>
    <row r="8" spans="2:12" s="7" customFormat="1" ht="16.5" customHeight="1" x14ac:dyDescent="0.25">
      <c r="B8" s="6"/>
      <c r="E8" s="84" t="s">
        <v>101</v>
      </c>
      <c r="F8" s="84"/>
      <c r="G8" s="84"/>
      <c r="H8" s="84"/>
      <c r="I8" s="84"/>
      <c r="J8" s="84"/>
      <c r="L8" s="6"/>
    </row>
    <row r="9" spans="2:12" s="7" customFormat="1" x14ac:dyDescent="0.25">
      <c r="B9" s="6"/>
      <c r="L9" s="6"/>
    </row>
    <row r="10" spans="2:12" s="7" customFormat="1" ht="12" customHeight="1" x14ac:dyDescent="0.25">
      <c r="B10" s="6"/>
      <c r="D10" s="5" t="s">
        <v>3</v>
      </c>
      <c r="F10" s="8" t="s">
        <v>4</v>
      </c>
      <c r="I10" s="5" t="s">
        <v>5</v>
      </c>
      <c r="J10" s="8" t="s">
        <v>4</v>
      </c>
      <c r="L10" s="6"/>
    </row>
    <row r="11" spans="2:12" s="7" customFormat="1" ht="12" customHeight="1" x14ac:dyDescent="0.25">
      <c r="B11" s="6"/>
      <c r="D11" s="5" t="s">
        <v>6</v>
      </c>
      <c r="F11" s="8" t="s">
        <v>72</v>
      </c>
      <c r="I11" s="5" t="s">
        <v>7</v>
      </c>
      <c r="J11" s="9"/>
      <c r="L11" s="6"/>
    </row>
    <row r="12" spans="2:12" s="7" customFormat="1" ht="10.9" customHeight="1" x14ac:dyDescent="0.25">
      <c r="B12" s="6"/>
      <c r="L12" s="6"/>
    </row>
    <row r="13" spans="2:12" s="7" customFormat="1" ht="12" customHeight="1" x14ac:dyDescent="0.25">
      <c r="B13" s="6"/>
      <c r="D13" s="5" t="s">
        <v>8</v>
      </c>
      <c r="F13" s="7" t="s">
        <v>96</v>
      </c>
      <c r="I13" s="5" t="s">
        <v>9</v>
      </c>
      <c r="J13" s="8" t="s">
        <v>4</v>
      </c>
      <c r="L13" s="6"/>
    </row>
    <row r="14" spans="2:12" s="7" customFormat="1" ht="18" customHeight="1" x14ac:dyDescent="0.25">
      <c r="B14" s="6"/>
      <c r="E14" s="8"/>
      <c r="I14" s="5" t="s">
        <v>10</v>
      </c>
      <c r="J14" s="8" t="s">
        <v>4</v>
      </c>
      <c r="L14" s="6"/>
    </row>
    <row r="15" spans="2:12" s="7" customFormat="1" ht="6.95" customHeight="1" x14ac:dyDescent="0.25">
      <c r="B15" s="6"/>
      <c r="L15" s="6"/>
    </row>
    <row r="16" spans="2:12" s="7" customFormat="1" ht="12" customHeight="1" x14ac:dyDescent="0.25">
      <c r="B16" s="6"/>
      <c r="D16" s="5" t="s">
        <v>11</v>
      </c>
      <c r="I16" s="5" t="s">
        <v>9</v>
      </c>
      <c r="J16" s="10"/>
      <c r="L16" s="6"/>
    </row>
    <row r="17" spans="2:12" s="7" customFormat="1" ht="18" customHeight="1" x14ac:dyDescent="0.25">
      <c r="B17" s="6"/>
      <c r="E17" s="81"/>
      <c r="F17" s="82"/>
      <c r="G17" s="82"/>
      <c r="H17" s="82"/>
      <c r="I17" s="5" t="s">
        <v>10</v>
      </c>
      <c r="J17" s="10"/>
      <c r="L17" s="6"/>
    </row>
    <row r="18" spans="2:12" s="7" customFormat="1" ht="6.95" customHeight="1" x14ac:dyDescent="0.25">
      <c r="B18" s="6"/>
      <c r="L18" s="6"/>
    </row>
    <row r="19" spans="2:12" s="7" customFormat="1" ht="12" customHeight="1" x14ac:dyDescent="0.25">
      <c r="B19" s="6"/>
      <c r="D19" s="5" t="s">
        <v>12</v>
      </c>
      <c r="I19" s="5" t="s">
        <v>9</v>
      </c>
      <c r="J19" s="8" t="s">
        <v>4</v>
      </c>
      <c r="L19" s="6"/>
    </row>
    <row r="20" spans="2:12" s="7" customFormat="1" ht="18" customHeight="1" x14ac:dyDescent="0.25">
      <c r="B20" s="6"/>
      <c r="E20" s="8"/>
      <c r="I20" s="5" t="s">
        <v>10</v>
      </c>
      <c r="J20" s="8" t="s">
        <v>4</v>
      </c>
      <c r="L20" s="6"/>
    </row>
    <row r="21" spans="2:12" s="7" customFormat="1" ht="6.95" customHeight="1" x14ac:dyDescent="0.25">
      <c r="B21" s="6"/>
      <c r="L21" s="6"/>
    </row>
    <row r="22" spans="2:12" s="7" customFormat="1" ht="12" customHeight="1" x14ac:dyDescent="0.25">
      <c r="B22" s="6"/>
      <c r="D22" s="5" t="s">
        <v>13</v>
      </c>
      <c r="I22" s="5" t="s">
        <v>9</v>
      </c>
      <c r="J22" s="8" t="str">
        <f>IF('[1]Rekapitulácia stavby'!AN19="","",'[1]Rekapitulácia stavby'!AN19)</f>
        <v/>
      </c>
      <c r="L22" s="6"/>
    </row>
    <row r="23" spans="2:12" s="7" customFormat="1" ht="18" customHeight="1" x14ac:dyDescent="0.25">
      <c r="B23" s="6"/>
      <c r="E23" s="8" t="str">
        <f>IF('[1]Rekapitulácia stavby'!E20="","",'[1]Rekapitulácia stavby'!E20)</f>
        <v xml:space="preserve"> </v>
      </c>
      <c r="I23" s="5" t="s">
        <v>10</v>
      </c>
      <c r="J23" s="8" t="str">
        <f>IF('[1]Rekapitulácia stavby'!AN20="","",'[1]Rekapitulácia stavby'!AN20)</f>
        <v/>
      </c>
      <c r="L23" s="6"/>
    </row>
    <row r="24" spans="2:12" s="7" customFormat="1" ht="6.95" customHeight="1" x14ac:dyDescent="0.25">
      <c r="B24" s="6"/>
      <c r="L24" s="6"/>
    </row>
    <row r="25" spans="2:12" s="7" customFormat="1" ht="12" customHeight="1" x14ac:dyDescent="0.25">
      <c r="B25" s="6"/>
      <c r="D25" s="5" t="s">
        <v>14</v>
      </c>
      <c r="L25" s="6"/>
    </row>
    <row r="26" spans="2:12" s="12" customFormat="1" ht="16.5" customHeight="1" x14ac:dyDescent="0.25">
      <c r="B26" s="11"/>
      <c r="E26" s="83" t="s">
        <v>4</v>
      </c>
      <c r="F26" s="83"/>
      <c r="G26" s="83"/>
      <c r="H26" s="83"/>
      <c r="L26" s="11"/>
    </row>
    <row r="27" spans="2:12" s="7" customFormat="1" ht="6.95" customHeight="1" x14ac:dyDescent="0.25">
      <c r="B27" s="6"/>
      <c r="L27" s="6"/>
    </row>
    <row r="28" spans="2:12" s="7" customFormat="1" ht="6.95" customHeight="1" x14ac:dyDescent="0.25">
      <c r="B28" s="6"/>
      <c r="D28" s="13"/>
      <c r="E28" s="13"/>
      <c r="F28" s="13"/>
      <c r="G28" s="13"/>
      <c r="H28" s="13"/>
      <c r="I28" s="13"/>
      <c r="J28" s="13"/>
      <c r="K28" s="13"/>
      <c r="L28" s="6"/>
    </row>
    <row r="29" spans="2:12" s="7" customFormat="1" ht="25.35" customHeight="1" x14ac:dyDescent="0.25">
      <c r="B29" s="6"/>
      <c r="D29" s="14" t="s">
        <v>15</v>
      </c>
      <c r="J29" s="15">
        <f>klima!J17+FTV!J17</f>
        <v>0</v>
      </c>
      <c r="L29" s="6"/>
    </row>
    <row r="30" spans="2:12" s="7" customFormat="1" ht="6.95" customHeight="1" x14ac:dyDescent="0.25">
      <c r="B30" s="6"/>
      <c r="D30" s="13"/>
      <c r="E30" s="13"/>
      <c r="F30" s="13"/>
      <c r="G30" s="13"/>
      <c r="H30" s="13"/>
      <c r="I30" s="13"/>
      <c r="J30" s="13"/>
      <c r="K30" s="13"/>
      <c r="L30" s="6"/>
    </row>
    <row r="31" spans="2:12" s="7" customFormat="1" ht="14.45" customHeight="1" x14ac:dyDescent="0.25">
      <c r="B31" s="6"/>
      <c r="F31" s="16" t="s">
        <v>16</v>
      </c>
      <c r="I31" s="16" t="s">
        <v>17</v>
      </c>
      <c r="J31" s="16" t="s">
        <v>18</v>
      </c>
      <c r="L31" s="6"/>
    </row>
    <row r="32" spans="2:12" s="7" customFormat="1" ht="14.45" customHeight="1" x14ac:dyDescent="0.25">
      <c r="B32" s="6"/>
      <c r="D32" s="17" t="s">
        <v>19</v>
      </c>
      <c r="E32" s="18" t="s">
        <v>20</v>
      </c>
      <c r="F32" s="74">
        <f>J29</f>
        <v>0</v>
      </c>
      <c r="G32" s="75"/>
      <c r="H32" s="75"/>
      <c r="I32" s="76">
        <v>0.23</v>
      </c>
      <c r="J32" s="74">
        <f>F32*I32</f>
        <v>0</v>
      </c>
      <c r="L32" s="6"/>
    </row>
    <row r="33" spans="2:12" s="7" customFormat="1" ht="14.45" customHeight="1" x14ac:dyDescent="0.25">
      <c r="B33" s="6"/>
      <c r="E33" s="18" t="s">
        <v>21</v>
      </c>
      <c r="F33" s="74"/>
      <c r="G33" s="75"/>
      <c r="H33" s="75"/>
      <c r="I33" s="76"/>
      <c r="J33" s="74"/>
      <c r="L33" s="6"/>
    </row>
    <row r="34" spans="2:12" s="7" customFormat="1" ht="14.45" hidden="1" customHeight="1" x14ac:dyDescent="0.25">
      <c r="B34" s="6"/>
      <c r="E34" s="5" t="s">
        <v>22</v>
      </c>
      <c r="F34" s="22" t="e">
        <f>ROUND((SUM(#REF!)),  2)</f>
        <v>#REF!</v>
      </c>
      <c r="I34" s="23">
        <v>0.23</v>
      </c>
      <c r="J34" s="22">
        <f>0</f>
        <v>0</v>
      </c>
      <c r="L34" s="6"/>
    </row>
    <row r="35" spans="2:12" s="7" customFormat="1" ht="14.45" hidden="1" customHeight="1" x14ac:dyDescent="0.25">
      <c r="B35" s="6"/>
      <c r="E35" s="5" t="s">
        <v>23</v>
      </c>
      <c r="F35" s="22" t="e">
        <f>ROUND((SUM(#REF!)),  2)</f>
        <v>#REF!</v>
      </c>
      <c r="I35" s="23">
        <v>0.23</v>
      </c>
      <c r="J35" s="22">
        <f>0</f>
        <v>0</v>
      </c>
      <c r="L35" s="6"/>
    </row>
    <row r="36" spans="2:12" s="7" customFormat="1" ht="14.45" hidden="1" customHeight="1" x14ac:dyDescent="0.25">
      <c r="B36" s="6"/>
      <c r="E36" s="18" t="s">
        <v>24</v>
      </c>
      <c r="F36" s="19" t="e">
        <f>ROUND((SUM(#REF!)),  2)</f>
        <v>#REF!</v>
      </c>
      <c r="G36" s="20"/>
      <c r="H36" s="20"/>
      <c r="I36" s="21">
        <v>0</v>
      </c>
      <c r="J36" s="19">
        <f>0</f>
        <v>0</v>
      </c>
      <c r="L36" s="6"/>
    </row>
    <row r="37" spans="2:12" s="7" customFormat="1" ht="6.95" customHeight="1" x14ac:dyDescent="0.25">
      <c r="B37" s="6"/>
      <c r="L37" s="6"/>
    </row>
    <row r="38" spans="2:12" s="7" customFormat="1" ht="25.35" customHeight="1" x14ac:dyDescent="0.25">
      <c r="B38" s="6"/>
      <c r="C38" s="24"/>
      <c r="D38" s="25" t="s">
        <v>25</v>
      </c>
      <c r="E38" s="26"/>
      <c r="F38" s="26"/>
      <c r="G38" s="27" t="s">
        <v>26</v>
      </c>
      <c r="H38" s="28" t="s">
        <v>27</v>
      </c>
      <c r="I38" s="26"/>
      <c r="J38" s="29">
        <f>J29*1.23</f>
        <v>0</v>
      </c>
      <c r="K38" s="30"/>
      <c r="L38" s="6"/>
    </row>
    <row r="39" spans="2:12" s="7" customFormat="1" ht="14.45" customHeight="1" x14ac:dyDescent="0.25">
      <c r="B39" s="6"/>
      <c r="L39" s="6"/>
    </row>
    <row r="40" spans="2:12" ht="14.45" customHeight="1" x14ac:dyDescent="0.25">
      <c r="B40" s="3"/>
      <c r="L40" s="3"/>
    </row>
    <row r="41" spans="2:12" ht="14.45" customHeight="1" x14ac:dyDescent="0.25">
      <c r="B41" s="3"/>
      <c r="L41" s="3"/>
    </row>
    <row r="42" spans="2:12" s="7" customFormat="1" ht="14.45" customHeight="1" x14ac:dyDescent="0.25">
      <c r="B42" s="6"/>
      <c r="D42" s="31" t="s">
        <v>28</v>
      </c>
      <c r="E42" s="32"/>
      <c r="F42" s="32"/>
      <c r="G42" s="31" t="s">
        <v>29</v>
      </c>
      <c r="H42" s="32"/>
      <c r="I42" s="32"/>
      <c r="J42" s="32"/>
      <c r="K42" s="32"/>
      <c r="L42" s="6"/>
    </row>
    <row r="43" spans="2:12" x14ac:dyDescent="0.25">
      <c r="B43" s="3"/>
      <c r="L43" s="3"/>
    </row>
    <row r="44" spans="2:12" x14ac:dyDescent="0.25">
      <c r="B44" s="3"/>
      <c r="L44" s="3"/>
    </row>
    <row r="45" spans="2:12" x14ac:dyDescent="0.25">
      <c r="B45" s="3"/>
      <c r="L45" s="3"/>
    </row>
    <row r="46" spans="2:12" s="7" customFormat="1" x14ac:dyDescent="0.25">
      <c r="B46" s="6"/>
      <c r="D46" s="33" t="s">
        <v>30</v>
      </c>
      <c r="E46" s="34"/>
      <c r="F46" s="35" t="s">
        <v>31</v>
      </c>
      <c r="G46" s="33" t="s">
        <v>30</v>
      </c>
      <c r="H46" s="34"/>
      <c r="I46" s="34"/>
      <c r="J46" s="36" t="s">
        <v>31</v>
      </c>
      <c r="K46" s="34"/>
      <c r="L46" s="6"/>
    </row>
    <row r="47" spans="2:12" x14ac:dyDescent="0.25">
      <c r="B47" s="3"/>
      <c r="L47" s="3"/>
    </row>
    <row r="48" spans="2:12" x14ac:dyDescent="0.25">
      <c r="B48" s="3"/>
      <c r="L48" s="3"/>
    </row>
    <row r="49" spans="2:12" x14ac:dyDescent="0.25">
      <c r="B49" s="3"/>
      <c r="L49" s="3"/>
    </row>
    <row r="50" spans="2:12" s="7" customFormat="1" x14ac:dyDescent="0.25">
      <c r="B50" s="6"/>
      <c r="D50" s="31" t="s">
        <v>32</v>
      </c>
      <c r="E50" s="32"/>
      <c r="F50" s="32"/>
      <c r="G50" s="31" t="s">
        <v>33</v>
      </c>
      <c r="H50" s="32"/>
      <c r="I50" s="32"/>
      <c r="J50" s="32"/>
      <c r="K50" s="32"/>
      <c r="L50" s="6"/>
    </row>
    <row r="51" spans="2:12" x14ac:dyDescent="0.25">
      <c r="B51" s="3"/>
      <c r="L51" s="3"/>
    </row>
    <row r="52" spans="2:12" x14ac:dyDescent="0.25">
      <c r="B52" s="3"/>
      <c r="L52" s="3"/>
    </row>
    <row r="53" spans="2:12" x14ac:dyDescent="0.25">
      <c r="B53" s="3"/>
      <c r="L53" s="3"/>
    </row>
    <row r="54" spans="2:12" x14ac:dyDescent="0.25">
      <c r="B54" s="3"/>
      <c r="L54" s="3"/>
    </row>
    <row r="55" spans="2:12" s="7" customFormat="1" x14ac:dyDescent="0.25">
      <c r="B55" s="6"/>
      <c r="D55" s="33" t="s">
        <v>30</v>
      </c>
      <c r="E55" s="34"/>
      <c r="F55" s="35" t="s">
        <v>31</v>
      </c>
      <c r="G55" s="33" t="s">
        <v>30</v>
      </c>
      <c r="H55" s="34"/>
      <c r="I55" s="34"/>
      <c r="J55" s="36" t="s">
        <v>31</v>
      </c>
      <c r="K55" s="34"/>
      <c r="L55" s="6"/>
    </row>
    <row r="56" spans="2:12" s="7" customFormat="1" ht="14.45" customHeight="1" x14ac:dyDescent="0.25"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6"/>
    </row>
  </sheetData>
  <mergeCells count="4">
    <mergeCell ref="E6:H6"/>
    <mergeCell ref="E17:H17"/>
    <mergeCell ref="E26:H26"/>
    <mergeCell ref="E8:J8"/>
  </mergeCells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6920-0393-4053-9865-A72ED5C09429}">
  <dimension ref="B2:L81"/>
  <sheetViews>
    <sheetView view="pageBreakPreview" topLeftCell="A49" zoomScaleNormal="70" zoomScaleSheetLayoutView="100" workbookViewId="0">
      <selection activeCell="I60" sqref="I60:I80"/>
    </sheetView>
  </sheetViews>
  <sheetFormatPr defaultRowHeight="15" x14ac:dyDescent="0.25"/>
  <cols>
    <col min="1" max="1" width="1.42578125" customWidth="1"/>
    <col min="2" max="2" width="0.5703125" customWidth="1"/>
    <col min="3" max="3" width="3.5703125" customWidth="1"/>
    <col min="4" max="4" width="3.7109375" customWidth="1"/>
    <col min="5" max="5" width="4.85546875" customWidth="1"/>
    <col min="6" max="6" width="27.140625" customWidth="1"/>
    <col min="7" max="7" width="6.42578125" customWidth="1"/>
    <col min="8" max="8" width="7.5703125" customWidth="1"/>
    <col min="9" max="9" width="11.85546875" bestFit="1" customWidth="1"/>
    <col min="10" max="10" width="18.7109375" customWidth="1"/>
    <col min="11" max="11" width="2.42578125" customWidth="1"/>
    <col min="12" max="12" width="8" customWidth="1"/>
    <col min="13" max="13" width="12.85546875" customWidth="1"/>
    <col min="15" max="15" width="37.5703125" customWidth="1"/>
  </cols>
  <sheetData>
    <row r="2" spans="2:12" s="7" customFormat="1" ht="6.95" customHeight="1" x14ac:dyDescent="0.25">
      <c r="B2" s="39"/>
      <c r="C2" s="40"/>
      <c r="D2" s="40"/>
      <c r="E2" s="40"/>
      <c r="F2" s="40"/>
      <c r="G2" s="40"/>
      <c r="H2" s="40"/>
      <c r="I2" s="40"/>
      <c r="J2" s="40"/>
      <c r="K2" s="40"/>
      <c r="L2" s="6"/>
    </row>
    <row r="3" spans="2:12" s="7" customFormat="1" ht="24.95" customHeight="1" x14ac:dyDescent="0.25">
      <c r="B3" s="6"/>
      <c r="C3" s="4" t="s">
        <v>34</v>
      </c>
      <c r="L3" s="6"/>
    </row>
    <row r="4" spans="2:12" s="7" customFormat="1" ht="6.95" customHeight="1" x14ac:dyDescent="0.25">
      <c r="B4" s="6"/>
      <c r="L4" s="6"/>
    </row>
    <row r="5" spans="2:12" s="7" customFormat="1" ht="12" customHeight="1" x14ac:dyDescent="0.25">
      <c r="B5" s="6"/>
      <c r="C5" s="5" t="s">
        <v>1</v>
      </c>
      <c r="L5" s="6"/>
    </row>
    <row r="6" spans="2:12" s="7" customFormat="1" ht="26.25" customHeight="1" x14ac:dyDescent="0.25">
      <c r="B6" s="6"/>
      <c r="E6" s="77"/>
      <c r="F6" s="78"/>
      <c r="G6" s="78"/>
      <c r="H6" s="78"/>
      <c r="L6" s="6"/>
    </row>
    <row r="7" spans="2:12" s="7" customFormat="1" ht="12" customHeight="1" x14ac:dyDescent="0.25">
      <c r="B7" s="6"/>
      <c r="C7" s="5" t="s">
        <v>2</v>
      </c>
      <c r="L7" s="6"/>
    </row>
    <row r="8" spans="2:12" s="7" customFormat="1" ht="16.5" customHeight="1" x14ac:dyDescent="0.25">
      <c r="B8" s="6"/>
      <c r="E8" s="79" t="str">
        <f>E50</f>
        <v>Vzduchotechnika</v>
      </c>
      <c r="F8" s="80"/>
      <c r="G8" s="80"/>
      <c r="H8" s="80"/>
      <c r="L8" s="6"/>
    </row>
    <row r="9" spans="2:12" s="7" customFormat="1" ht="6.95" customHeight="1" x14ac:dyDescent="0.25">
      <c r="B9" s="6"/>
      <c r="L9" s="6"/>
    </row>
    <row r="10" spans="2:12" s="7" customFormat="1" ht="12" customHeight="1" x14ac:dyDescent="0.25">
      <c r="B10" s="6"/>
      <c r="C10" s="5" t="s">
        <v>6</v>
      </c>
      <c r="F10" s="8" t="str">
        <f>F52</f>
        <v>Dunajská Streda</v>
      </c>
      <c r="I10" s="5" t="s">
        <v>7</v>
      </c>
      <c r="J10" s="9"/>
      <c r="L10" s="6"/>
    </row>
    <row r="11" spans="2:12" s="7" customFormat="1" ht="6.95" customHeight="1" x14ac:dyDescent="0.25">
      <c r="B11" s="6"/>
      <c r="J11" s="9"/>
      <c r="L11" s="6"/>
    </row>
    <row r="12" spans="2:12" s="7" customFormat="1" ht="40.15" customHeight="1" x14ac:dyDescent="0.25">
      <c r="B12" s="6"/>
      <c r="C12" s="5" t="s">
        <v>8</v>
      </c>
      <c r="F12" s="8" t="str">
        <f>F54</f>
        <v>Talianska pekáreň</v>
      </c>
      <c r="I12" s="5" t="s">
        <v>12</v>
      </c>
      <c r="J12" s="9"/>
      <c r="L12" s="6"/>
    </row>
    <row r="13" spans="2:12" s="7" customFormat="1" ht="15.2" customHeight="1" x14ac:dyDescent="0.25">
      <c r="B13" s="6"/>
      <c r="C13" s="5" t="s">
        <v>11</v>
      </c>
      <c r="F13" s="8"/>
      <c r="I13" s="5" t="s">
        <v>13</v>
      </c>
      <c r="J13" s="9"/>
      <c r="L13" s="6"/>
    </row>
    <row r="14" spans="2:12" s="7" customFormat="1" ht="10.35" customHeight="1" x14ac:dyDescent="0.25">
      <c r="B14" s="6"/>
      <c r="L14" s="6"/>
    </row>
    <row r="15" spans="2:12" s="7" customFormat="1" ht="29.25" customHeight="1" x14ac:dyDescent="0.25">
      <c r="B15" s="6"/>
      <c r="C15" s="42" t="s">
        <v>35</v>
      </c>
      <c r="D15" s="24"/>
      <c r="E15" s="24"/>
      <c r="F15" s="24"/>
      <c r="G15" s="24"/>
      <c r="H15" s="24"/>
      <c r="I15" s="24"/>
      <c r="J15" s="43" t="s">
        <v>36</v>
      </c>
      <c r="K15" s="24"/>
      <c r="L15" s="6"/>
    </row>
    <row r="16" spans="2:12" s="7" customFormat="1" ht="10.35" customHeight="1" x14ac:dyDescent="0.25">
      <c r="B16" s="6"/>
      <c r="L16" s="6"/>
    </row>
    <row r="17" spans="2:12" s="7" customFormat="1" ht="22.9" customHeight="1" x14ac:dyDescent="0.25">
      <c r="B17" s="6"/>
      <c r="C17" s="44" t="s">
        <v>37</v>
      </c>
      <c r="J17" s="15">
        <f>J18</f>
        <v>0</v>
      </c>
      <c r="L17" s="6"/>
    </row>
    <row r="18" spans="2:12" s="46" customFormat="1" ht="24.95" customHeight="1" x14ac:dyDescent="0.25">
      <c r="B18" s="45"/>
      <c r="D18" s="47" t="s">
        <v>60</v>
      </c>
      <c r="E18" s="48"/>
      <c r="F18" s="48"/>
      <c r="G18" s="48"/>
      <c r="H18" s="48"/>
      <c r="I18" s="48"/>
      <c r="J18" s="49">
        <f>J59</f>
        <v>0</v>
      </c>
      <c r="L18" s="45"/>
    </row>
    <row r="19" spans="2:12" s="46" customFormat="1" ht="24.95" customHeight="1" x14ac:dyDescent="0.25">
      <c r="B19" s="45"/>
      <c r="D19" s="47"/>
      <c r="E19" s="48"/>
      <c r="F19" s="48"/>
      <c r="G19" s="48"/>
      <c r="H19" s="48"/>
      <c r="I19" s="48"/>
      <c r="J19" s="49"/>
      <c r="L19" s="45"/>
    </row>
    <row r="20" spans="2:12" s="46" customFormat="1" ht="24.95" customHeight="1" x14ac:dyDescent="0.25">
      <c r="B20" s="45"/>
      <c r="D20" s="47"/>
      <c r="E20" s="48"/>
      <c r="F20" s="48"/>
      <c r="G20" s="48"/>
      <c r="H20" s="48"/>
      <c r="I20" s="48"/>
      <c r="J20" s="49"/>
      <c r="L20" s="45"/>
    </row>
    <row r="21" spans="2:12" s="46" customFormat="1" ht="24.95" customHeight="1" x14ac:dyDescent="0.25">
      <c r="B21" s="45"/>
      <c r="D21" s="47"/>
      <c r="E21" s="48"/>
      <c r="F21" s="48"/>
      <c r="G21" s="48"/>
      <c r="H21" s="48"/>
      <c r="I21" s="48"/>
      <c r="J21" s="49"/>
      <c r="L21" s="45"/>
    </row>
    <row r="22" spans="2:12" s="46" customFormat="1" ht="24.95" customHeight="1" x14ac:dyDescent="0.25">
      <c r="B22" s="45"/>
      <c r="D22" s="47"/>
      <c r="E22" s="48"/>
      <c r="F22" s="48"/>
      <c r="G22" s="48"/>
      <c r="H22" s="48"/>
      <c r="I22" s="48"/>
      <c r="J22" s="49"/>
      <c r="L22" s="45"/>
    </row>
    <row r="23" spans="2:12" s="46" customFormat="1" ht="24.95" customHeight="1" x14ac:dyDescent="0.25">
      <c r="B23" s="45"/>
      <c r="D23" s="47"/>
      <c r="E23" s="48"/>
      <c r="F23" s="48"/>
      <c r="G23" s="48"/>
      <c r="H23" s="48"/>
      <c r="I23" s="48"/>
      <c r="J23" s="49"/>
      <c r="L23" s="45"/>
    </row>
    <row r="24" spans="2:12" s="7" customFormat="1" ht="21.75" customHeight="1" x14ac:dyDescent="0.25">
      <c r="B24" s="6"/>
      <c r="L24" s="6"/>
    </row>
    <row r="25" spans="2:12" s="7" customFormat="1" ht="6.95" customHeight="1" x14ac:dyDescent="0.25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6"/>
    </row>
    <row r="43" spans="2:12" ht="11.25" customHeight="1" x14ac:dyDescent="0.25"/>
    <row r="44" spans="2:12" s="7" customFormat="1" ht="6.95" customHeight="1" x14ac:dyDescent="0.25"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6"/>
    </row>
    <row r="45" spans="2:12" s="7" customFormat="1" ht="24.95" customHeight="1" x14ac:dyDescent="0.25">
      <c r="B45" s="6"/>
      <c r="C45" s="4" t="s">
        <v>38</v>
      </c>
      <c r="L45" s="6"/>
    </row>
    <row r="46" spans="2:12" s="7" customFormat="1" ht="6.95" customHeight="1" x14ac:dyDescent="0.25">
      <c r="B46" s="6"/>
      <c r="L46" s="6"/>
    </row>
    <row r="47" spans="2:12" s="7" customFormat="1" ht="12" customHeight="1" x14ac:dyDescent="0.25">
      <c r="B47" s="6"/>
      <c r="C47" s="5" t="s">
        <v>1</v>
      </c>
      <c r="L47" s="6"/>
    </row>
    <row r="48" spans="2:12" s="7" customFormat="1" ht="8.25" customHeight="1" x14ac:dyDescent="0.25">
      <c r="B48" s="6"/>
      <c r="E48" s="79"/>
      <c r="F48" s="80"/>
      <c r="G48" s="80"/>
      <c r="H48" s="80"/>
      <c r="L48" s="6"/>
    </row>
    <row r="49" spans="2:12" s="7" customFormat="1" ht="12" customHeight="1" x14ac:dyDescent="0.25">
      <c r="B49" s="6"/>
      <c r="C49" s="5" t="s">
        <v>2</v>
      </c>
      <c r="L49" s="6"/>
    </row>
    <row r="50" spans="2:12" s="7" customFormat="1" ht="16.5" customHeight="1" x14ac:dyDescent="0.25">
      <c r="B50" s="6"/>
      <c r="E50" s="79" t="s">
        <v>97</v>
      </c>
      <c r="F50" s="80"/>
      <c r="G50" s="80"/>
      <c r="H50" s="80"/>
      <c r="L50" s="6"/>
    </row>
    <row r="51" spans="2:12" s="7" customFormat="1" ht="6.95" customHeight="1" x14ac:dyDescent="0.25">
      <c r="B51" s="6"/>
      <c r="L51" s="6"/>
    </row>
    <row r="52" spans="2:12" s="7" customFormat="1" ht="12" customHeight="1" x14ac:dyDescent="0.25">
      <c r="B52" s="6"/>
      <c r="C52" s="5" t="s">
        <v>6</v>
      </c>
      <c r="F52" s="8" t="s">
        <v>72</v>
      </c>
      <c r="I52" s="5" t="s">
        <v>7</v>
      </c>
      <c r="J52" s="9"/>
      <c r="L52" s="6"/>
    </row>
    <row r="53" spans="2:12" s="7" customFormat="1" ht="6.95" customHeight="1" x14ac:dyDescent="0.25">
      <c r="B53" s="6"/>
      <c r="L53" s="6"/>
    </row>
    <row r="54" spans="2:12" s="7" customFormat="1" x14ac:dyDescent="0.25">
      <c r="B54" s="6"/>
      <c r="C54" s="5" t="s">
        <v>8</v>
      </c>
      <c r="F54" s="8" t="s">
        <v>71</v>
      </c>
      <c r="I54" s="5" t="s">
        <v>12</v>
      </c>
      <c r="J54" s="41"/>
      <c r="L54" s="6"/>
    </row>
    <row r="55" spans="2:12" s="7" customFormat="1" ht="15.2" customHeight="1" x14ac:dyDescent="0.25">
      <c r="B55" s="6"/>
      <c r="C55" s="5" t="s">
        <v>11</v>
      </c>
      <c r="F55" s="8"/>
      <c r="I55" s="5" t="s">
        <v>13</v>
      </c>
      <c r="J55" s="41"/>
      <c r="L55" s="6"/>
    </row>
    <row r="56" spans="2:12" s="7" customFormat="1" ht="10.35" customHeight="1" x14ac:dyDescent="0.25">
      <c r="B56" s="6"/>
      <c r="L56" s="6"/>
    </row>
    <row r="57" spans="2:12" s="55" customFormat="1" ht="29.25" customHeight="1" x14ac:dyDescent="0.25">
      <c r="B57" s="50"/>
      <c r="C57" s="51" t="s">
        <v>39</v>
      </c>
      <c r="D57" s="52" t="s">
        <v>40</v>
      </c>
      <c r="E57" s="52" t="s">
        <v>41</v>
      </c>
      <c r="F57" s="52" t="s">
        <v>42</v>
      </c>
      <c r="G57" s="52" t="s">
        <v>43</v>
      </c>
      <c r="H57" s="52" t="s">
        <v>44</v>
      </c>
      <c r="I57" s="52" t="s">
        <v>45</v>
      </c>
      <c r="J57" s="53" t="s">
        <v>36</v>
      </c>
      <c r="K57" s="54"/>
      <c r="L57" s="50"/>
    </row>
    <row r="58" spans="2:12" s="7" customFormat="1" ht="22.9" customHeight="1" x14ac:dyDescent="0.25">
      <c r="B58" s="6"/>
      <c r="C58" s="56" t="s">
        <v>37</v>
      </c>
      <c r="J58" s="57"/>
      <c r="L58" s="6"/>
    </row>
    <row r="59" spans="2:12" s="59" customFormat="1" x14ac:dyDescent="0.2">
      <c r="B59" s="58"/>
      <c r="D59" s="60" t="s">
        <v>46</v>
      </c>
      <c r="E59" s="61"/>
      <c r="F59" s="73" t="s">
        <v>60</v>
      </c>
      <c r="I59" s="62"/>
      <c r="J59" s="63">
        <f>SUM(J60:J80)</f>
        <v>0</v>
      </c>
      <c r="L59" s="58"/>
    </row>
    <row r="60" spans="2:12" s="7" customFormat="1" ht="57.75" x14ac:dyDescent="0.25">
      <c r="B60" s="64"/>
      <c r="C60" s="65">
        <v>1</v>
      </c>
      <c r="D60" s="65" t="s">
        <v>47</v>
      </c>
      <c r="E60" s="66"/>
      <c r="F60" s="67" t="s">
        <v>73</v>
      </c>
      <c r="G60" s="68" t="s">
        <v>49</v>
      </c>
      <c r="H60" s="69">
        <v>1</v>
      </c>
      <c r="I60" s="70"/>
      <c r="J60" s="71">
        <f t="shared" ref="J60:J80" si="0">ROUND(I60*H60,2)</f>
        <v>0</v>
      </c>
      <c r="K60" s="72"/>
      <c r="L60" s="6"/>
    </row>
    <row r="61" spans="2:12" s="7" customFormat="1" ht="34.5" x14ac:dyDescent="0.25">
      <c r="B61" s="6"/>
      <c r="C61" s="65">
        <v>2</v>
      </c>
      <c r="D61" s="65" t="s">
        <v>47</v>
      </c>
      <c r="E61" s="66"/>
      <c r="F61" s="67" t="s">
        <v>74</v>
      </c>
      <c r="G61" s="68" t="s">
        <v>49</v>
      </c>
      <c r="H61" s="69">
        <v>1</v>
      </c>
      <c r="I61" s="70"/>
      <c r="J61" s="71">
        <f t="shared" si="0"/>
        <v>0</v>
      </c>
      <c r="L61" s="6"/>
    </row>
    <row r="62" spans="2:12" s="7" customFormat="1" ht="24" x14ac:dyDescent="0.25">
      <c r="B62" s="64"/>
      <c r="C62" s="65">
        <v>3</v>
      </c>
      <c r="D62" s="65" t="s">
        <v>47</v>
      </c>
      <c r="E62" s="66"/>
      <c r="F62" s="67" t="s">
        <v>64</v>
      </c>
      <c r="G62" s="68" t="s">
        <v>49</v>
      </c>
      <c r="H62" s="69">
        <v>1</v>
      </c>
      <c r="I62" s="70"/>
      <c r="J62" s="71">
        <f t="shared" si="0"/>
        <v>0</v>
      </c>
      <c r="K62" s="72"/>
      <c r="L62" s="6"/>
    </row>
    <row r="63" spans="2:12" s="7" customFormat="1" ht="24" x14ac:dyDescent="0.25">
      <c r="B63" s="64"/>
      <c r="C63" s="65">
        <v>4</v>
      </c>
      <c r="D63" s="65" t="s">
        <v>47</v>
      </c>
      <c r="E63" s="66"/>
      <c r="F63" s="67" t="s">
        <v>63</v>
      </c>
      <c r="G63" s="68" t="s">
        <v>49</v>
      </c>
      <c r="H63" s="69">
        <v>1</v>
      </c>
      <c r="I63" s="70"/>
      <c r="J63" s="71">
        <f t="shared" si="0"/>
        <v>0</v>
      </c>
      <c r="K63" s="72"/>
      <c r="L63" s="6"/>
    </row>
    <row r="64" spans="2:12" s="7" customFormat="1" ht="24" x14ac:dyDescent="0.25">
      <c r="B64" s="64"/>
      <c r="C64" s="65">
        <v>5</v>
      </c>
      <c r="D64" s="65" t="s">
        <v>47</v>
      </c>
      <c r="E64" s="66"/>
      <c r="F64" s="67" t="s">
        <v>50</v>
      </c>
      <c r="G64" s="68" t="s">
        <v>49</v>
      </c>
      <c r="H64" s="69">
        <v>5</v>
      </c>
      <c r="I64" s="70"/>
      <c r="J64" s="71">
        <f t="shared" si="0"/>
        <v>0</v>
      </c>
      <c r="K64" s="72"/>
      <c r="L64" s="6"/>
    </row>
    <row r="65" spans="2:12" s="7" customFormat="1" ht="24" x14ac:dyDescent="0.25">
      <c r="B65" s="64"/>
      <c r="C65" s="65">
        <v>6</v>
      </c>
      <c r="D65" s="65" t="s">
        <v>47</v>
      </c>
      <c r="E65" s="66"/>
      <c r="F65" s="67" t="s">
        <v>62</v>
      </c>
      <c r="G65" s="68" t="s">
        <v>48</v>
      </c>
      <c r="H65" s="69">
        <v>1</v>
      </c>
      <c r="I65" s="70"/>
      <c r="J65" s="71">
        <f t="shared" si="0"/>
        <v>0</v>
      </c>
      <c r="K65" s="72"/>
      <c r="L65" s="6"/>
    </row>
    <row r="66" spans="2:12" s="7" customFormat="1" ht="36" x14ac:dyDescent="0.25">
      <c r="B66" s="64"/>
      <c r="C66" s="65">
        <v>7</v>
      </c>
      <c r="D66" s="65" t="s">
        <v>47</v>
      </c>
      <c r="E66" s="66"/>
      <c r="F66" s="67" t="s">
        <v>61</v>
      </c>
      <c r="G66" s="68" t="s">
        <v>48</v>
      </c>
      <c r="H66" s="69">
        <v>1</v>
      </c>
      <c r="I66" s="70"/>
      <c r="J66" s="71">
        <f t="shared" si="0"/>
        <v>0</v>
      </c>
      <c r="K66" s="72"/>
      <c r="L66" s="6"/>
    </row>
    <row r="67" spans="2:12" s="7" customFormat="1" x14ac:dyDescent="0.25">
      <c r="B67" s="64"/>
      <c r="C67" s="65">
        <v>8</v>
      </c>
      <c r="D67" s="65" t="s">
        <v>47</v>
      </c>
      <c r="E67" s="66"/>
      <c r="F67" s="67" t="s">
        <v>52</v>
      </c>
      <c r="G67" s="68" t="s">
        <v>48</v>
      </c>
      <c r="H67" s="69">
        <v>1</v>
      </c>
      <c r="I67" s="70"/>
      <c r="J67" s="71">
        <f t="shared" si="0"/>
        <v>0</v>
      </c>
      <c r="K67" s="72"/>
      <c r="L67" s="6"/>
    </row>
    <row r="68" spans="2:12" s="7" customFormat="1" x14ac:dyDescent="0.25">
      <c r="B68" s="64"/>
      <c r="C68" s="65">
        <v>9</v>
      </c>
      <c r="D68" s="65" t="s">
        <v>47</v>
      </c>
      <c r="E68" s="66"/>
      <c r="F68" s="67" t="s">
        <v>53</v>
      </c>
      <c r="G68" s="68" t="s">
        <v>48</v>
      </c>
      <c r="H68" s="69">
        <v>1</v>
      </c>
      <c r="I68" s="70"/>
      <c r="J68" s="71">
        <f t="shared" si="0"/>
        <v>0</v>
      </c>
      <c r="K68" s="72"/>
      <c r="L68" s="6"/>
    </row>
    <row r="69" spans="2:12" s="7" customFormat="1" x14ac:dyDescent="0.25">
      <c r="B69" s="64"/>
      <c r="C69" s="65">
        <v>10</v>
      </c>
      <c r="D69" s="65" t="s">
        <v>47</v>
      </c>
      <c r="E69" s="66"/>
      <c r="F69" s="67" t="s">
        <v>54</v>
      </c>
      <c r="G69" s="68" t="s">
        <v>48</v>
      </c>
      <c r="H69" s="69">
        <v>1</v>
      </c>
      <c r="I69" s="70"/>
      <c r="J69" s="71">
        <f t="shared" si="0"/>
        <v>0</v>
      </c>
      <c r="K69" s="72"/>
      <c r="L69" s="6"/>
    </row>
    <row r="70" spans="2:12" s="7" customFormat="1" ht="24" x14ac:dyDescent="0.25">
      <c r="B70" s="64"/>
      <c r="C70" s="65">
        <v>11</v>
      </c>
      <c r="D70" s="65" t="s">
        <v>47</v>
      </c>
      <c r="E70" s="66"/>
      <c r="F70" s="67" t="s">
        <v>55</v>
      </c>
      <c r="G70" s="68" t="s">
        <v>49</v>
      </c>
      <c r="H70" s="69">
        <v>1</v>
      </c>
      <c r="I70" s="70"/>
      <c r="J70" s="71">
        <f t="shared" si="0"/>
        <v>0</v>
      </c>
      <c r="K70" s="72"/>
      <c r="L70" s="6"/>
    </row>
    <row r="71" spans="2:12" s="7" customFormat="1" x14ac:dyDescent="0.25">
      <c r="B71" s="64"/>
      <c r="C71" s="65">
        <v>12</v>
      </c>
      <c r="D71" s="65" t="s">
        <v>47</v>
      </c>
      <c r="E71" s="66"/>
      <c r="F71" s="67" t="s">
        <v>56</v>
      </c>
      <c r="G71" s="68" t="s">
        <v>48</v>
      </c>
      <c r="H71" s="69">
        <v>1</v>
      </c>
      <c r="I71" s="70"/>
      <c r="J71" s="71">
        <f t="shared" si="0"/>
        <v>0</v>
      </c>
      <c r="K71" s="72"/>
      <c r="L71" s="6"/>
    </row>
    <row r="72" spans="2:12" s="7" customFormat="1" x14ac:dyDescent="0.25">
      <c r="B72" s="64"/>
      <c r="C72" s="65">
        <v>13</v>
      </c>
      <c r="D72" s="65" t="s">
        <v>47</v>
      </c>
      <c r="E72" s="66"/>
      <c r="F72" s="67" t="s">
        <v>57</v>
      </c>
      <c r="G72" s="68" t="s">
        <v>48</v>
      </c>
      <c r="H72" s="69">
        <v>1</v>
      </c>
      <c r="I72" s="70"/>
      <c r="J72" s="71">
        <f t="shared" si="0"/>
        <v>0</v>
      </c>
      <c r="K72" s="72"/>
      <c r="L72" s="6"/>
    </row>
    <row r="73" spans="2:12" s="7" customFormat="1" ht="24" x14ac:dyDescent="0.25">
      <c r="B73" s="64"/>
      <c r="C73" s="65">
        <v>14</v>
      </c>
      <c r="D73" s="65" t="s">
        <v>47</v>
      </c>
      <c r="E73" s="66"/>
      <c r="F73" s="67" t="s">
        <v>58</v>
      </c>
      <c r="G73" s="68" t="s">
        <v>51</v>
      </c>
      <c r="H73" s="69">
        <v>10</v>
      </c>
      <c r="I73" s="70"/>
      <c r="J73" s="71">
        <f t="shared" si="0"/>
        <v>0</v>
      </c>
      <c r="K73" s="72"/>
      <c r="L73" s="6"/>
    </row>
    <row r="74" spans="2:12" s="7" customFormat="1" ht="24" x14ac:dyDescent="0.25">
      <c r="B74" s="64"/>
      <c r="C74" s="65">
        <v>15</v>
      </c>
      <c r="D74" s="65" t="s">
        <v>47</v>
      </c>
      <c r="E74" s="66"/>
      <c r="F74" s="67" t="s">
        <v>59</v>
      </c>
      <c r="G74" s="68" t="s">
        <v>51</v>
      </c>
      <c r="H74" s="69">
        <v>10</v>
      </c>
      <c r="I74" s="70"/>
      <c r="J74" s="71">
        <f t="shared" si="0"/>
        <v>0</v>
      </c>
      <c r="K74" s="72"/>
      <c r="L74" s="6"/>
    </row>
    <row r="75" spans="2:12" s="7" customFormat="1" ht="24" x14ac:dyDescent="0.25">
      <c r="B75" s="64"/>
      <c r="C75" s="65">
        <v>16</v>
      </c>
      <c r="D75" s="65"/>
      <c r="E75" s="66"/>
      <c r="F75" s="67" t="s">
        <v>66</v>
      </c>
      <c r="G75" s="68" t="s">
        <v>48</v>
      </c>
      <c r="H75" s="69">
        <v>1</v>
      </c>
      <c r="I75" s="70"/>
      <c r="J75" s="71">
        <f t="shared" si="0"/>
        <v>0</v>
      </c>
      <c r="K75" s="72"/>
      <c r="L75" s="6"/>
    </row>
    <row r="76" spans="2:12" s="7" customFormat="1" ht="24" x14ac:dyDescent="0.25">
      <c r="B76" s="64"/>
      <c r="C76" s="65">
        <v>17</v>
      </c>
      <c r="D76" s="65" t="s">
        <v>47</v>
      </c>
      <c r="E76" s="66"/>
      <c r="F76" s="67" t="s">
        <v>65</v>
      </c>
      <c r="G76" s="68" t="s">
        <v>49</v>
      </c>
      <c r="H76" s="69">
        <v>1</v>
      </c>
      <c r="I76" s="70"/>
      <c r="J76" s="71">
        <f t="shared" si="0"/>
        <v>0</v>
      </c>
      <c r="K76" s="72"/>
      <c r="L76" s="6"/>
    </row>
    <row r="77" spans="2:12" s="7" customFormat="1" x14ac:dyDescent="0.25">
      <c r="B77" s="64"/>
      <c r="C77" s="65">
        <v>18</v>
      </c>
      <c r="D77" s="65" t="s">
        <v>47</v>
      </c>
      <c r="E77" s="66"/>
      <c r="F77" s="67" t="s">
        <v>67</v>
      </c>
      <c r="G77" s="68" t="s">
        <v>48</v>
      </c>
      <c r="H77" s="69">
        <v>1</v>
      </c>
      <c r="I77" s="70"/>
      <c r="J77" s="71">
        <f t="shared" si="0"/>
        <v>0</v>
      </c>
      <c r="K77" s="72"/>
      <c r="L77" s="6"/>
    </row>
    <row r="78" spans="2:12" s="7" customFormat="1" x14ac:dyDescent="0.25">
      <c r="B78" s="64"/>
      <c r="C78" s="65">
        <v>19</v>
      </c>
      <c r="D78" s="65" t="s">
        <v>47</v>
      </c>
      <c r="E78" s="66"/>
      <c r="F78" s="67" t="s">
        <v>68</v>
      </c>
      <c r="G78" s="68" t="s">
        <v>48</v>
      </c>
      <c r="H78" s="69">
        <v>1</v>
      </c>
      <c r="I78" s="70"/>
      <c r="J78" s="71">
        <f t="shared" si="0"/>
        <v>0</v>
      </c>
      <c r="K78" s="72"/>
      <c r="L78" s="6"/>
    </row>
    <row r="79" spans="2:12" s="7" customFormat="1" x14ac:dyDescent="0.25">
      <c r="B79" s="64"/>
      <c r="C79" s="65">
        <v>20</v>
      </c>
      <c r="D79" s="65" t="s">
        <v>47</v>
      </c>
      <c r="E79" s="66"/>
      <c r="F79" s="67" t="s">
        <v>69</v>
      </c>
      <c r="G79" s="68" t="s">
        <v>48</v>
      </c>
      <c r="H79" s="69">
        <v>1</v>
      </c>
      <c r="I79" s="70"/>
      <c r="J79" s="71">
        <f t="shared" si="0"/>
        <v>0</v>
      </c>
      <c r="K79" s="72"/>
      <c r="L79" s="6"/>
    </row>
    <row r="80" spans="2:12" s="7" customFormat="1" ht="24" x14ac:dyDescent="0.25">
      <c r="B80" s="64"/>
      <c r="C80" s="65">
        <v>21</v>
      </c>
      <c r="D80" s="65" t="s">
        <v>47</v>
      </c>
      <c r="E80" s="66"/>
      <c r="F80" s="67" t="s">
        <v>70</v>
      </c>
      <c r="G80" s="68" t="s">
        <v>48</v>
      </c>
      <c r="H80" s="69">
        <v>1</v>
      </c>
      <c r="I80" s="70"/>
      <c r="J80" s="71">
        <f t="shared" si="0"/>
        <v>0</v>
      </c>
      <c r="K80" s="72"/>
      <c r="L80" s="6"/>
    </row>
    <row r="81" spans="2:12" s="7" customFormat="1" ht="6.95" customHeight="1" x14ac:dyDescent="0.25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6"/>
    </row>
  </sheetData>
  <mergeCells count="4">
    <mergeCell ref="E48:H48"/>
    <mergeCell ref="E50:H50"/>
    <mergeCell ref="E6:H6"/>
    <mergeCell ref="E8:H8"/>
  </mergeCells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531DE-F578-4DDD-B0DC-1D02486BCC44}">
  <dimension ref="B2:L81"/>
  <sheetViews>
    <sheetView view="pageBreakPreview" topLeftCell="A20" zoomScaleNormal="70" zoomScaleSheetLayoutView="100" zoomScalePageLayoutView="70" workbookViewId="0">
      <selection activeCell="I60" sqref="I60:I79"/>
    </sheetView>
  </sheetViews>
  <sheetFormatPr defaultRowHeight="15" x14ac:dyDescent="0.25"/>
  <cols>
    <col min="1" max="1" width="1.42578125" customWidth="1"/>
    <col min="2" max="2" width="0.5703125" customWidth="1"/>
    <col min="3" max="3" width="3.5703125" customWidth="1"/>
    <col min="4" max="4" width="3.7109375" customWidth="1"/>
    <col min="5" max="5" width="4.85546875" customWidth="1"/>
    <col min="6" max="6" width="27.140625" customWidth="1"/>
    <col min="7" max="7" width="6.42578125" customWidth="1"/>
    <col min="8" max="8" width="7.5703125" customWidth="1"/>
    <col min="9" max="9" width="11.85546875" bestFit="1" customWidth="1"/>
    <col min="10" max="10" width="18.7109375" customWidth="1"/>
    <col min="11" max="11" width="2.42578125" customWidth="1"/>
    <col min="12" max="12" width="8" customWidth="1"/>
    <col min="13" max="13" width="12.85546875" customWidth="1"/>
    <col min="15" max="15" width="37.5703125" customWidth="1"/>
  </cols>
  <sheetData>
    <row r="2" spans="2:12" s="7" customFormat="1" ht="6.95" customHeight="1" x14ac:dyDescent="0.25">
      <c r="B2" s="39"/>
      <c r="C2" s="40"/>
      <c r="D2" s="40"/>
      <c r="E2" s="40"/>
      <c r="F2" s="40"/>
      <c r="G2" s="40"/>
      <c r="H2" s="40"/>
      <c r="I2" s="40"/>
      <c r="J2" s="40"/>
      <c r="K2" s="40"/>
      <c r="L2" s="6"/>
    </row>
    <row r="3" spans="2:12" s="7" customFormat="1" ht="24.95" customHeight="1" x14ac:dyDescent="0.25">
      <c r="B3" s="6"/>
      <c r="C3" s="4" t="s">
        <v>34</v>
      </c>
      <c r="L3" s="6"/>
    </row>
    <row r="4" spans="2:12" s="7" customFormat="1" ht="6.95" customHeight="1" x14ac:dyDescent="0.25">
      <c r="B4" s="6"/>
      <c r="L4" s="6"/>
    </row>
    <row r="5" spans="2:12" s="7" customFormat="1" ht="12" customHeight="1" x14ac:dyDescent="0.25">
      <c r="B5" s="6"/>
      <c r="C5" s="5" t="s">
        <v>1</v>
      </c>
      <c r="L5" s="6"/>
    </row>
    <row r="6" spans="2:12" s="7" customFormat="1" ht="26.25" customHeight="1" x14ac:dyDescent="0.25">
      <c r="B6" s="6"/>
      <c r="E6" s="77"/>
      <c r="F6" s="78"/>
      <c r="G6" s="78"/>
      <c r="H6" s="78"/>
      <c r="L6" s="6"/>
    </row>
    <row r="7" spans="2:12" s="7" customFormat="1" ht="12" customHeight="1" x14ac:dyDescent="0.25">
      <c r="B7" s="6"/>
      <c r="C7" s="5" t="s">
        <v>2</v>
      </c>
      <c r="L7" s="6"/>
    </row>
    <row r="8" spans="2:12" s="7" customFormat="1" ht="16.5" customHeight="1" x14ac:dyDescent="0.25">
      <c r="B8" s="6"/>
      <c r="E8" s="79" t="str">
        <f>E50</f>
        <v>Rozšírenie FTV zariadenia</v>
      </c>
      <c r="F8" s="80"/>
      <c r="G8" s="80"/>
      <c r="H8" s="80"/>
      <c r="L8" s="6"/>
    </row>
    <row r="9" spans="2:12" s="7" customFormat="1" ht="6.95" customHeight="1" x14ac:dyDescent="0.25">
      <c r="B9" s="6"/>
      <c r="L9" s="6"/>
    </row>
    <row r="10" spans="2:12" s="7" customFormat="1" ht="12" customHeight="1" x14ac:dyDescent="0.25">
      <c r="B10" s="6"/>
      <c r="C10" s="5" t="s">
        <v>6</v>
      </c>
      <c r="F10" s="8" t="str">
        <f>F52</f>
        <v>Dunajská Streda</v>
      </c>
      <c r="I10" s="5" t="s">
        <v>7</v>
      </c>
      <c r="J10" s="9"/>
      <c r="L10" s="6"/>
    </row>
    <row r="11" spans="2:12" s="7" customFormat="1" ht="6.95" customHeight="1" x14ac:dyDescent="0.25">
      <c r="B11" s="6"/>
      <c r="J11" s="9"/>
      <c r="L11" s="6"/>
    </row>
    <row r="12" spans="2:12" s="7" customFormat="1" ht="40.15" customHeight="1" x14ac:dyDescent="0.25">
      <c r="B12" s="6"/>
      <c r="C12" s="5" t="s">
        <v>8</v>
      </c>
      <c r="F12" s="8" t="str">
        <f>F54</f>
        <v>Talianska pekáreň</v>
      </c>
      <c r="I12" s="5" t="s">
        <v>12</v>
      </c>
      <c r="J12" s="9"/>
      <c r="L12" s="6"/>
    </row>
    <row r="13" spans="2:12" s="7" customFormat="1" ht="15.2" customHeight="1" x14ac:dyDescent="0.25">
      <c r="B13" s="6"/>
      <c r="C13" s="5" t="s">
        <v>11</v>
      </c>
      <c r="F13" s="8"/>
      <c r="I13" s="5" t="s">
        <v>13</v>
      </c>
      <c r="J13" s="9"/>
      <c r="L13" s="6"/>
    </row>
    <row r="14" spans="2:12" s="7" customFormat="1" ht="10.35" customHeight="1" x14ac:dyDescent="0.25">
      <c r="B14" s="6"/>
      <c r="L14" s="6"/>
    </row>
    <row r="15" spans="2:12" s="7" customFormat="1" ht="29.25" customHeight="1" x14ac:dyDescent="0.25">
      <c r="B15" s="6"/>
      <c r="C15" s="42" t="s">
        <v>35</v>
      </c>
      <c r="D15" s="24"/>
      <c r="E15" s="24"/>
      <c r="F15" s="24"/>
      <c r="G15" s="24"/>
      <c r="H15" s="24"/>
      <c r="I15" s="24"/>
      <c r="J15" s="43" t="s">
        <v>36</v>
      </c>
      <c r="K15" s="24"/>
      <c r="L15" s="6"/>
    </row>
    <row r="16" spans="2:12" s="7" customFormat="1" ht="10.35" customHeight="1" x14ac:dyDescent="0.25">
      <c r="B16" s="6"/>
      <c r="L16" s="6"/>
    </row>
    <row r="17" spans="2:12" s="7" customFormat="1" ht="22.9" customHeight="1" x14ac:dyDescent="0.25">
      <c r="B17" s="6"/>
      <c r="C17" s="44" t="s">
        <v>37</v>
      </c>
      <c r="J17" s="15">
        <f>J18+J19</f>
        <v>0</v>
      </c>
      <c r="L17" s="6"/>
    </row>
    <row r="18" spans="2:12" s="46" customFormat="1" ht="24.95" customHeight="1" x14ac:dyDescent="0.25">
      <c r="B18" s="45"/>
      <c r="D18" s="47" t="s">
        <v>75</v>
      </c>
      <c r="E18" s="48"/>
      <c r="F18" s="48"/>
      <c r="G18" s="48"/>
      <c r="H18" s="48"/>
      <c r="I18" s="48"/>
      <c r="J18" s="49">
        <f>J59</f>
        <v>0</v>
      </c>
      <c r="L18" s="45"/>
    </row>
    <row r="19" spans="2:12" s="46" customFormat="1" ht="24.95" customHeight="1" x14ac:dyDescent="0.25">
      <c r="B19" s="45"/>
      <c r="D19" s="47" t="s">
        <v>87</v>
      </c>
      <c r="E19" s="48"/>
      <c r="F19" s="48"/>
      <c r="G19" s="48"/>
      <c r="H19" s="48"/>
      <c r="I19" s="48"/>
      <c r="J19" s="49">
        <f>J72</f>
        <v>0</v>
      </c>
      <c r="L19" s="45"/>
    </row>
    <row r="20" spans="2:12" s="46" customFormat="1" ht="24.95" customHeight="1" x14ac:dyDescent="0.25">
      <c r="B20" s="45"/>
      <c r="D20" s="47"/>
      <c r="E20" s="48"/>
      <c r="F20" s="48"/>
      <c r="G20" s="48"/>
      <c r="H20" s="48"/>
      <c r="I20" s="48"/>
      <c r="J20" s="49"/>
      <c r="L20" s="45"/>
    </row>
    <row r="21" spans="2:12" s="46" customFormat="1" ht="24.95" customHeight="1" x14ac:dyDescent="0.25">
      <c r="B21" s="45"/>
      <c r="D21" s="47"/>
      <c r="E21" s="48"/>
      <c r="F21" s="48"/>
      <c r="G21" s="48"/>
      <c r="H21" s="48"/>
      <c r="I21" s="48"/>
      <c r="J21" s="49"/>
      <c r="L21" s="45"/>
    </row>
    <row r="22" spans="2:12" s="46" customFormat="1" ht="24.95" customHeight="1" x14ac:dyDescent="0.25">
      <c r="B22" s="45"/>
      <c r="D22" s="47"/>
      <c r="E22" s="48"/>
      <c r="F22" s="48"/>
      <c r="G22" s="48"/>
      <c r="H22" s="48"/>
      <c r="I22" s="48"/>
      <c r="J22" s="49"/>
      <c r="L22" s="45"/>
    </row>
    <row r="23" spans="2:12" s="46" customFormat="1" ht="24.95" customHeight="1" x14ac:dyDescent="0.25">
      <c r="B23" s="45"/>
      <c r="D23" s="47"/>
      <c r="E23" s="48"/>
      <c r="F23" s="48"/>
      <c r="G23" s="48"/>
      <c r="H23" s="48"/>
      <c r="I23" s="48"/>
      <c r="J23" s="49"/>
      <c r="L23" s="45"/>
    </row>
    <row r="24" spans="2:12" s="7" customFormat="1" ht="21.75" customHeight="1" x14ac:dyDescent="0.25">
      <c r="B24" s="6"/>
      <c r="L24" s="6"/>
    </row>
    <row r="25" spans="2:12" s="7" customFormat="1" ht="6.95" customHeight="1" x14ac:dyDescent="0.25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6"/>
    </row>
    <row r="43" spans="2:12" ht="11.25" customHeight="1" x14ac:dyDescent="0.25"/>
    <row r="44" spans="2:12" s="7" customFormat="1" ht="6.95" customHeight="1" x14ac:dyDescent="0.25"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6"/>
    </row>
    <row r="45" spans="2:12" s="7" customFormat="1" ht="24.95" customHeight="1" x14ac:dyDescent="0.25">
      <c r="B45" s="6"/>
      <c r="C45" s="4" t="s">
        <v>38</v>
      </c>
      <c r="L45" s="6"/>
    </row>
    <row r="46" spans="2:12" s="7" customFormat="1" ht="6.95" customHeight="1" x14ac:dyDescent="0.25">
      <c r="B46" s="6"/>
      <c r="L46" s="6"/>
    </row>
    <row r="47" spans="2:12" s="7" customFormat="1" ht="12" customHeight="1" x14ac:dyDescent="0.25">
      <c r="B47" s="6"/>
      <c r="C47" s="5" t="s">
        <v>1</v>
      </c>
      <c r="L47" s="6"/>
    </row>
    <row r="48" spans="2:12" s="7" customFormat="1" ht="8.25" customHeight="1" x14ac:dyDescent="0.25">
      <c r="B48" s="6"/>
      <c r="E48" s="79"/>
      <c r="F48" s="80"/>
      <c r="G48" s="80"/>
      <c r="H48" s="80"/>
      <c r="L48" s="6"/>
    </row>
    <row r="49" spans="2:12" s="7" customFormat="1" ht="12" customHeight="1" x14ac:dyDescent="0.25">
      <c r="B49" s="6"/>
      <c r="C49" s="5" t="s">
        <v>2</v>
      </c>
      <c r="L49" s="6"/>
    </row>
    <row r="50" spans="2:12" s="7" customFormat="1" ht="16.5" customHeight="1" x14ac:dyDescent="0.25">
      <c r="B50" s="6"/>
      <c r="E50" s="79" t="s">
        <v>98</v>
      </c>
      <c r="F50" s="80"/>
      <c r="G50" s="80"/>
      <c r="H50" s="80"/>
      <c r="L50" s="6"/>
    </row>
    <row r="51" spans="2:12" s="7" customFormat="1" ht="6.95" customHeight="1" x14ac:dyDescent="0.25">
      <c r="B51" s="6"/>
      <c r="L51" s="6"/>
    </row>
    <row r="52" spans="2:12" s="7" customFormat="1" ht="12" customHeight="1" x14ac:dyDescent="0.25">
      <c r="B52" s="6"/>
      <c r="C52" s="5" t="s">
        <v>6</v>
      </c>
      <c r="F52" s="8" t="s">
        <v>72</v>
      </c>
      <c r="I52" s="5" t="s">
        <v>7</v>
      </c>
      <c r="J52" s="9"/>
      <c r="L52" s="6"/>
    </row>
    <row r="53" spans="2:12" s="7" customFormat="1" ht="6.95" customHeight="1" x14ac:dyDescent="0.25">
      <c r="B53" s="6"/>
      <c r="L53" s="6"/>
    </row>
    <row r="54" spans="2:12" s="7" customFormat="1" x14ac:dyDescent="0.25">
      <c r="B54" s="6"/>
      <c r="C54" s="5" t="s">
        <v>8</v>
      </c>
      <c r="F54" s="8" t="s">
        <v>71</v>
      </c>
      <c r="I54" s="5" t="s">
        <v>12</v>
      </c>
      <c r="J54" s="41"/>
      <c r="L54" s="6"/>
    </row>
    <row r="55" spans="2:12" s="7" customFormat="1" ht="15.2" customHeight="1" x14ac:dyDescent="0.25">
      <c r="B55" s="6"/>
      <c r="C55" s="5" t="s">
        <v>11</v>
      </c>
      <c r="F55" s="8"/>
      <c r="I55" s="5" t="s">
        <v>13</v>
      </c>
      <c r="J55" s="41"/>
      <c r="L55" s="6"/>
    </row>
    <row r="56" spans="2:12" s="7" customFormat="1" ht="10.35" customHeight="1" x14ac:dyDescent="0.25">
      <c r="B56" s="6"/>
      <c r="L56" s="6"/>
    </row>
    <row r="57" spans="2:12" s="55" customFormat="1" ht="29.25" customHeight="1" x14ac:dyDescent="0.25">
      <c r="B57" s="50"/>
      <c r="C57" s="51" t="s">
        <v>39</v>
      </c>
      <c r="D57" s="52" t="s">
        <v>40</v>
      </c>
      <c r="E57" s="52" t="s">
        <v>41</v>
      </c>
      <c r="F57" s="52" t="s">
        <v>42</v>
      </c>
      <c r="G57" s="52" t="s">
        <v>43</v>
      </c>
      <c r="H57" s="52" t="s">
        <v>44</v>
      </c>
      <c r="I57" s="52" t="s">
        <v>45</v>
      </c>
      <c r="J57" s="53" t="s">
        <v>36</v>
      </c>
      <c r="K57" s="54"/>
      <c r="L57" s="50"/>
    </row>
    <row r="58" spans="2:12" s="7" customFormat="1" ht="22.9" customHeight="1" x14ac:dyDescent="0.25">
      <c r="B58" s="6"/>
      <c r="C58" s="56" t="s">
        <v>37</v>
      </c>
      <c r="J58" s="57"/>
      <c r="L58" s="6"/>
    </row>
    <row r="59" spans="2:12" s="59" customFormat="1" x14ac:dyDescent="0.2">
      <c r="B59" s="58"/>
      <c r="D59" s="60" t="s">
        <v>46</v>
      </c>
      <c r="E59" s="61"/>
      <c r="F59" s="73" t="s">
        <v>75</v>
      </c>
      <c r="I59" s="62"/>
      <c r="J59" s="63">
        <f>SUM(J60:J70)</f>
        <v>0</v>
      </c>
      <c r="L59" s="58"/>
    </row>
    <row r="60" spans="2:12" s="7" customFormat="1" x14ac:dyDescent="0.25">
      <c r="B60" s="64"/>
      <c r="C60" s="65">
        <v>1</v>
      </c>
      <c r="D60" s="65" t="s">
        <v>99</v>
      </c>
      <c r="E60" s="66"/>
      <c r="F60" s="67" t="s">
        <v>76</v>
      </c>
      <c r="G60" s="68" t="s">
        <v>49</v>
      </c>
      <c r="H60" s="69">
        <v>1</v>
      </c>
      <c r="I60" s="70"/>
      <c r="J60" s="71">
        <f t="shared" ref="J60:J79" si="0">ROUND(I60*H60,2)</f>
        <v>0</v>
      </c>
      <c r="K60" s="72"/>
      <c r="L60" s="6"/>
    </row>
    <row r="61" spans="2:12" s="7" customFormat="1" ht="36" x14ac:dyDescent="0.25">
      <c r="B61" s="6"/>
      <c r="C61" s="65">
        <v>2</v>
      </c>
      <c r="D61" s="65" t="s">
        <v>99</v>
      </c>
      <c r="E61" s="66"/>
      <c r="F61" s="67" t="s">
        <v>77</v>
      </c>
      <c r="G61" s="68" t="s">
        <v>49</v>
      </c>
      <c r="H61" s="69">
        <v>1</v>
      </c>
      <c r="I61" s="70"/>
      <c r="J61" s="71">
        <f t="shared" si="0"/>
        <v>0</v>
      </c>
      <c r="L61" s="6"/>
    </row>
    <row r="62" spans="2:12" s="7" customFormat="1" ht="36" x14ac:dyDescent="0.25">
      <c r="B62" s="64"/>
      <c r="C62" s="65">
        <v>3</v>
      </c>
      <c r="D62" s="65" t="s">
        <v>99</v>
      </c>
      <c r="E62" s="66"/>
      <c r="F62" s="67" t="s">
        <v>78</v>
      </c>
      <c r="G62" s="68" t="s">
        <v>49</v>
      </c>
      <c r="H62" s="69">
        <v>14</v>
      </c>
      <c r="I62" s="70"/>
      <c r="J62" s="71">
        <f t="shared" si="0"/>
        <v>0</v>
      </c>
      <c r="K62" s="72"/>
      <c r="L62" s="6"/>
    </row>
    <row r="63" spans="2:12" s="7" customFormat="1" ht="24" x14ac:dyDescent="0.25">
      <c r="B63" s="64"/>
      <c r="C63" s="65">
        <v>4</v>
      </c>
      <c r="D63" s="65" t="s">
        <v>99</v>
      </c>
      <c r="E63" s="66"/>
      <c r="F63" s="67" t="s">
        <v>79</v>
      </c>
      <c r="G63" s="68" t="s">
        <v>49</v>
      </c>
      <c r="H63" s="69">
        <v>14</v>
      </c>
      <c r="I63" s="70"/>
      <c r="J63" s="71">
        <f t="shared" si="0"/>
        <v>0</v>
      </c>
      <c r="K63" s="72"/>
      <c r="L63" s="6"/>
    </row>
    <row r="64" spans="2:12" s="7" customFormat="1" ht="24" x14ac:dyDescent="0.25">
      <c r="B64" s="64"/>
      <c r="C64" s="65">
        <v>5</v>
      </c>
      <c r="D64" s="65" t="s">
        <v>99</v>
      </c>
      <c r="E64" s="66"/>
      <c r="F64" s="67" t="s">
        <v>80</v>
      </c>
      <c r="G64" s="68" t="s">
        <v>49</v>
      </c>
      <c r="H64" s="69">
        <v>14</v>
      </c>
      <c r="I64" s="70"/>
      <c r="J64" s="71">
        <f t="shared" si="0"/>
        <v>0</v>
      </c>
      <c r="K64" s="72"/>
      <c r="L64" s="6"/>
    </row>
    <row r="65" spans="2:12" s="7" customFormat="1" ht="36" x14ac:dyDescent="0.25">
      <c r="B65" s="64"/>
      <c r="C65" s="65">
        <v>6</v>
      </c>
      <c r="D65" s="65" t="s">
        <v>99</v>
      </c>
      <c r="E65" s="66"/>
      <c r="F65" s="67" t="s">
        <v>81</v>
      </c>
      <c r="G65" s="68" t="s">
        <v>49</v>
      </c>
      <c r="H65" s="69">
        <v>14</v>
      </c>
      <c r="I65" s="70"/>
      <c r="J65" s="71">
        <f t="shared" si="0"/>
        <v>0</v>
      </c>
      <c r="K65" s="72"/>
      <c r="L65" s="6"/>
    </row>
    <row r="66" spans="2:12" s="7" customFormat="1" x14ac:dyDescent="0.25">
      <c r="B66" s="64"/>
      <c r="C66" s="65">
        <v>7</v>
      </c>
      <c r="D66" s="65" t="s">
        <v>99</v>
      </c>
      <c r="E66" s="66"/>
      <c r="F66" s="67" t="s">
        <v>82</v>
      </c>
      <c r="G66" s="68" t="s">
        <v>49</v>
      </c>
      <c r="H66" s="69">
        <v>2</v>
      </c>
      <c r="I66" s="70"/>
      <c r="J66" s="71">
        <f t="shared" si="0"/>
        <v>0</v>
      </c>
      <c r="K66" s="72"/>
      <c r="L66" s="6"/>
    </row>
    <row r="67" spans="2:12" s="7" customFormat="1" ht="24" x14ac:dyDescent="0.25">
      <c r="B67" s="64"/>
      <c r="C67" s="65">
        <v>8</v>
      </c>
      <c r="D67" s="65" t="s">
        <v>99</v>
      </c>
      <c r="E67" s="66"/>
      <c r="F67" s="67" t="s">
        <v>83</v>
      </c>
      <c r="G67" s="68" t="s">
        <v>49</v>
      </c>
      <c r="H67" s="69">
        <v>1</v>
      </c>
      <c r="I67" s="70"/>
      <c r="J67" s="71">
        <f t="shared" si="0"/>
        <v>0</v>
      </c>
      <c r="K67" s="72"/>
      <c r="L67" s="6"/>
    </row>
    <row r="68" spans="2:12" s="7" customFormat="1" ht="24" x14ac:dyDescent="0.25">
      <c r="B68" s="64"/>
      <c r="C68" s="65">
        <v>9</v>
      </c>
      <c r="D68" s="65" t="s">
        <v>99</v>
      </c>
      <c r="E68" s="66"/>
      <c r="F68" s="67" t="s">
        <v>84</v>
      </c>
      <c r="G68" s="68" t="s">
        <v>49</v>
      </c>
      <c r="H68" s="69">
        <v>2</v>
      </c>
      <c r="I68" s="70"/>
      <c r="J68" s="71">
        <f t="shared" si="0"/>
        <v>0</v>
      </c>
      <c r="K68" s="72"/>
      <c r="L68" s="6"/>
    </row>
    <row r="69" spans="2:12" s="7" customFormat="1" x14ac:dyDescent="0.25">
      <c r="B69" s="64"/>
      <c r="C69" s="65">
        <v>10</v>
      </c>
      <c r="D69" s="65" t="s">
        <v>99</v>
      </c>
      <c r="E69" s="66"/>
      <c r="F69" s="67" t="s">
        <v>85</v>
      </c>
      <c r="G69" s="68" t="s">
        <v>49</v>
      </c>
      <c r="H69" s="69">
        <v>14</v>
      </c>
      <c r="I69" s="70"/>
      <c r="J69" s="71">
        <f t="shared" si="0"/>
        <v>0</v>
      </c>
      <c r="K69" s="72"/>
      <c r="L69" s="6"/>
    </row>
    <row r="70" spans="2:12" s="7" customFormat="1" x14ac:dyDescent="0.25">
      <c r="B70" s="64"/>
      <c r="C70" s="65">
        <v>11</v>
      </c>
      <c r="D70" s="65" t="s">
        <v>99</v>
      </c>
      <c r="E70" s="66"/>
      <c r="F70" s="67" t="s">
        <v>86</v>
      </c>
      <c r="G70" s="68" t="s">
        <v>49</v>
      </c>
      <c r="H70" s="69">
        <v>14</v>
      </c>
      <c r="I70" s="70"/>
      <c r="J70" s="71">
        <f t="shared" si="0"/>
        <v>0</v>
      </c>
      <c r="K70" s="72"/>
      <c r="L70" s="6"/>
    </row>
    <row r="71" spans="2:12" s="7" customFormat="1" x14ac:dyDescent="0.25">
      <c r="B71" s="64"/>
      <c r="C71" s="65"/>
      <c r="D71" s="65"/>
      <c r="E71" s="66"/>
      <c r="F71" s="67"/>
      <c r="G71" s="68"/>
      <c r="H71" s="69"/>
      <c r="I71" s="70"/>
      <c r="J71" s="71"/>
      <c r="K71" s="72"/>
      <c r="L71" s="6"/>
    </row>
    <row r="72" spans="2:12" s="7" customFormat="1" x14ac:dyDescent="0.2">
      <c r="B72" s="64"/>
      <c r="C72" s="65"/>
      <c r="D72" s="60" t="s">
        <v>46</v>
      </c>
      <c r="E72" s="61"/>
      <c r="F72" s="73" t="s">
        <v>95</v>
      </c>
      <c r="G72" s="68"/>
      <c r="H72" s="69"/>
      <c r="I72" s="70"/>
      <c r="J72" s="63">
        <f>SUM(J73:J79)</f>
        <v>0</v>
      </c>
      <c r="K72" s="72"/>
      <c r="L72" s="6"/>
    </row>
    <row r="73" spans="2:12" s="7" customFormat="1" x14ac:dyDescent="0.25">
      <c r="B73" s="64"/>
      <c r="C73" s="65">
        <v>12</v>
      </c>
      <c r="D73" s="65" t="s">
        <v>100</v>
      </c>
      <c r="E73" s="66"/>
      <c r="F73" s="67" t="s">
        <v>88</v>
      </c>
      <c r="G73" s="68" t="s">
        <v>49</v>
      </c>
      <c r="H73" s="69">
        <v>1</v>
      </c>
      <c r="I73" s="70"/>
      <c r="J73" s="71">
        <f t="shared" si="0"/>
        <v>0</v>
      </c>
      <c r="K73" s="72"/>
      <c r="L73" s="6"/>
    </row>
    <row r="74" spans="2:12" s="7" customFormat="1" ht="24" x14ac:dyDescent="0.25">
      <c r="B74" s="64"/>
      <c r="C74" s="65">
        <v>13</v>
      </c>
      <c r="D74" s="65" t="s">
        <v>100</v>
      </c>
      <c r="E74" s="66"/>
      <c r="F74" s="67" t="s">
        <v>89</v>
      </c>
      <c r="G74" s="68" t="s">
        <v>49</v>
      </c>
      <c r="H74" s="69">
        <v>1</v>
      </c>
      <c r="I74" s="70"/>
      <c r="J74" s="71">
        <f t="shared" si="0"/>
        <v>0</v>
      </c>
      <c r="K74" s="72"/>
      <c r="L74" s="6"/>
    </row>
    <row r="75" spans="2:12" s="7" customFormat="1" ht="24" x14ac:dyDescent="0.25">
      <c r="B75" s="64"/>
      <c r="C75" s="65">
        <v>14</v>
      </c>
      <c r="D75" s="65" t="s">
        <v>100</v>
      </c>
      <c r="E75" s="66"/>
      <c r="F75" s="67" t="s">
        <v>90</v>
      </c>
      <c r="G75" s="68" t="s">
        <v>49</v>
      </c>
      <c r="H75" s="69">
        <v>14</v>
      </c>
      <c r="I75" s="70"/>
      <c r="J75" s="71">
        <f t="shared" si="0"/>
        <v>0</v>
      </c>
      <c r="K75" s="72"/>
      <c r="L75" s="6"/>
    </row>
    <row r="76" spans="2:12" s="7" customFormat="1" x14ac:dyDescent="0.25">
      <c r="B76" s="64"/>
      <c r="C76" s="65">
        <v>15</v>
      </c>
      <c r="D76" s="65" t="s">
        <v>100</v>
      </c>
      <c r="E76" s="66"/>
      <c r="F76" s="67" t="s">
        <v>91</v>
      </c>
      <c r="G76" s="68" t="s">
        <v>49</v>
      </c>
      <c r="H76" s="69">
        <v>1</v>
      </c>
      <c r="I76" s="70"/>
      <c r="J76" s="71">
        <f t="shared" si="0"/>
        <v>0</v>
      </c>
      <c r="K76" s="72"/>
      <c r="L76" s="6"/>
    </row>
    <row r="77" spans="2:12" s="7" customFormat="1" x14ac:dyDescent="0.25">
      <c r="B77" s="64"/>
      <c r="C77" s="65">
        <v>16</v>
      </c>
      <c r="D77" s="65" t="s">
        <v>100</v>
      </c>
      <c r="E77" s="66"/>
      <c r="F77" s="67" t="s">
        <v>92</v>
      </c>
      <c r="G77" s="68" t="s">
        <v>49</v>
      </c>
      <c r="H77" s="69">
        <v>1</v>
      </c>
      <c r="I77" s="70"/>
      <c r="J77" s="71">
        <f t="shared" si="0"/>
        <v>0</v>
      </c>
      <c r="K77" s="72"/>
      <c r="L77" s="6"/>
    </row>
    <row r="78" spans="2:12" s="7" customFormat="1" x14ac:dyDescent="0.25">
      <c r="B78" s="64"/>
      <c r="C78" s="65">
        <v>17</v>
      </c>
      <c r="D78" s="65" t="s">
        <v>100</v>
      </c>
      <c r="E78" s="66"/>
      <c r="F78" s="67" t="s">
        <v>93</v>
      </c>
      <c r="G78" s="68" t="s">
        <v>49</v>
      </c>
      <c r="H78" s="69">
        <v>1</v>
      </c>
      <c r="I78" s="70"/>
      <c r="J78" s="71">
        <f t="shared" si="0"/>
        <v>0</v>
      </c>
      <c r="K78" s="72"/>
      <c r="L78" s="6"/>
    </row>
    <row r="79" spans="2:12" s="7" customFormat="1" x14ac:dyDescent="0.25">
      <c r="B79" s="64"/>
      <c r="C79" s="65">
        <v>18</v>
      </c>
      <c r="D79" s="65" t="s">
        <v>100</v>
      </c>
      <c r="E79" s="66"/>
      <c r="F79" s="67" t="s">
        <v>94</v>
      </c>
      <c r="G79" s="68" t="s">
        <v>49</v>
      </c>
      <c r="H79" s="69">
        <v>1</v>
      </c>
      <c r="I79" s="70"/>
      <c r="J79" s="71">
        <f t="shared" si="0"/>
        <v>0</v>
      </c>
      <c r="K79" s="72"/>
      <c r="L79" s="6"/>
    </row>
    <row r="80" spans="2:12" s="7" customFormat="1" x14ac:dyDescent="0.25">
      <c r="B80" s="64"/>
      <c r="C80" s="65"/>
      <c r="D80" s="65"/>
      <c r="E80" s="66"/>
      <c r="F80" s="67"/>
      <c r="G80" s="68"/>
      <c r="H80" s="69"/>
      <c r="I80" s="70"/>
      <c r="J80" s="71"/>
      <c r="K80" s="72"/>
      <c r="L80" s="6"/>
    </row>
    <row r="81" spans="2:12" s="7" customFormat="1" ht="6.95" customHeight="1" x14ac:dyDescent="0.25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6"/>
    </row>
  </sheetData>
  <mergeCells count="4">
    <mergeCell ref="E6:H6"/>
    <mergeCell ref="E8:H8"/>
    <mergeCell ref="E48:H48"/>
    <mergeCell ref="E50:H50"/>
  </mergeCells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F71B411D9CF649912DAB78F6A2729F" ma:contentTypeVersion="15" ma:contentTypeDescription="Umožňuje vytvoriť nový dokument." ma:contentTypeScope="" ma:versionID="e83facba75647ad6a0dfd23fcfb63527">
  <xsd:schema xmlns:xsd="http://www.w3.org/2001/XMLSchema" xmlns:xs="http://www.w3.org/2001/XMLSchema" xmlns:p="http://schemas.microsoft.com/office/2006/metadata/properties" xmlns:ns2="816923b8-2942-4f26-b09f-b4b1fc0a6926" xmlns:ns3="7443ed94-b0af-4a18-a177-edbead11ba76" targetNamespace="http://schemas.microsoft.com/office/2006/metadata/properties" ma:root="true" ma:fieldsID="88614770a299045f46eb44aa7e9099ed" ns2:_="" ns3:_="">
    <xsd:import namespace="816923b8-2942-4f26-b09f-b4b1fc0a6926"/>
    <xsd:import namespace="7443ed94-b0af-4a18-a177-edbead11b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923b8-2942-4f26-b09f-b4b1fc0a6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a" ma:readOnly="false" ma:fieldId="{5cf76f15-5ced-4ddc-b409-7134ff3c332f}" ma:taxonomyMulti="true" ma:sspId="e9bdf739-7c70-4563-9f89-6ce25a63cf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3ed94-b0af-4a18-a177-edbead11ba7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8be750-3337-489d-bea7-6067ccde1e55}" ma:internalName="TaxCatchAll" ma:showField="CatchAllData" ma:web="7443ed94-b0af-4a18-a177-edbead11b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43ed94-b0af-4a18-a177-edbead11ba76" xsi:nil="true"/>
    <lcf76f155ced4ddcb4097134ff3c332f xmlns="816923b8-2942-4f26-b09f-b4b1fc0a69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2ACCAF-0C39-472C-8656-9C2B66094D19}"/>
</file>

<file path=customXml/itemProps2.xml><?xml version="1.0" encoding="utf-8"?>
<ds:datastoreItem xmlns:ds="http://schemas.openxmlformats.org/officeDocument/2006/customXml" ds:itemID="{6C80B029-6072-48A0-9B2A-B43089B17BFA}"/>
</file>

<file path=customXml/itemProps3.xml><?xml version="1.0" encoding="utf-8"?>
<ds:datastoreItem xmlns:ds="http://schemas.openxmlformats.org/officeDocument/2006/customXml" ds:itemID="{5F9935C2-1E08-4374-9A87-23B566B88F0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klima</vt:lpstr>
      <vt:lpstr>FTV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2026-08-14T13:21:31Z</cp:lastPrinted>
  <dcterms:created xsi:type="dcterms:W3CDTF">2026-08-12T12:02:10Z</dcterms:created>
  <dcterms:modified xsi:type="dcterms:W3CDTF">2026-09-01T13:33:12Z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0x01010019F71B411D9CF649912DAB78F6A2729F</vt:lpwstr>
  </property>
  <property fmtid="{D5CDD505-2E9C-101B-9397-08002B2CF9AE}" pid="3" name="MediaServiceImageTags">
    <vt:lpwstr/>
  </property>
</Properties>
</file>