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LuMa Farm s.r.o\PT\"/>
    </mc:Choice>
  </mc:AlternateContent>
  <xr:revisionPtr revIDLastSave="0" documentId="13_ncr:1_{9B680501-0ECE-4A13-B1F3-0FE0B3BD9352}" xr6:coauthVersionLast="47" xr6:coauthVersionMax="47" xr10:uidLastSave="{00000000-0000-0000-0000-000000000000}"/>
  <bookViews>
    <workbookView xWindow="-120" yWindow="-120" windowWidth="29040" windowHeight="15720" xr2:uid="{9F260049-4911-472E-90D5-CBAFF093C76A}"/>
  </bookViews>
  <sheets>
    <sheet name="Príloha č. 2" sheetId="1" r:id="rId1"/>
  </sheets>
  <externalReferences>
    <externalReference r:id="rId2"/>
  </externalReferences>
  <definedNames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2'!$B$3:$K$45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8" i="1" l="1"/>
  <c r="A4" i="1"/>
  <c r="A6" i="1" s="1"/>
  <c r="A5" i="1"/>
  <c r="A7" i="1"/>
  <c r="A8" i="1"/>
  <c r="A9" i="1"/>
  <c r="A10" i="1"/>
  <c r="A11" i="1"/>
  <c r="A12" i="1"/>
  <c r="A13" i="1"/>
  <c r="A14" i="1"/>
  <c r="M26" i="1"/>
  <c r="J29" i="1"/>
  <c r="K29" i="1" s="1"/>
  <c r="A30" i="1"/>
  <c r="J30" i="1"/>
  <c r="K30" i="1" s="1"/>
  <c r="A31" i="1"/>
  <c r="J31" i="1"/>
  <c r="K31" i="1" s="1"/>
  <c r="A32" i="1"/>
  <c r="A33" i="1"/>
  <c r="A34" i="1"/>
  <c r="A35" i="1"/>
  <c r="A36" i="1"/>
  <c r="A37" i="1" s="1"/>
  <c r="G42" i="1"/>
  <c r="K32" i="1" l="1"/>
  <c r="J32" i="1"/>
  <c r="A38" i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<sst xmlns="http://schemas.openxmlformats.org/spreadsheetml/2006/main" count="41" uniqueCount="37">
  <si>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</si>
  <si>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</si>
  <si>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</si>
  <si>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</si>
  <si>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</si>
  <si>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</si>
  <si>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</si>
  <si>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</si>
  <si>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</si>
  <si>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</si>
  <si>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</si>
  <si>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</si>
  <si>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</si>
  <si>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</si>
  <si>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</si>
  <si>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</si>
  <si>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</si>
  <si>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</si>
  <si>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</si>
  <si>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</si>
  <si>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</si>
  <si>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</si>
  <si>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</si>
  <si>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</si>
  <si>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</si>
  <si>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</si>
  <si>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</si>
  <si>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</si>
  <si>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</si>
  <si>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</si>
  <si>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</si>
  <si>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</si>
  <si>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</si>
  <si>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</si>
  <si>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</si>
  <si>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</si>
  <si>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Fotovoltická elektráreň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</si>
</sst>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49" fontId="0" fillId="0" borderId="18" xfId="0" applyNumberFormat="1" applyBorder="1"/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9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9" xfId="1" applyNumberFormat="1" applyFont="1" applyBorder="1" applyAlignment="1">
      <alignment vertical="center"/>
    </xf>
    <xf numFmtId="0" fontId="8" fillId="0" borderId="39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justify" vertical="center" wrapText="1"/>
    </xf>
    <xf numFmtId="0" fontId="8" fillId="0" borderId="0" xfId="1" applyFont="1" applyAlignment="1">
      <alignment horizontal="center" vertical="center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0" fontId="0" fillId="0" borderId="0" xfId="0" applyProtection="1"/>
    <xf numFmtId="49" fontId="0" fillId="0" borderId="0" xfId="0" applyNumberFormat="1" applyAlignment="1" applyProtection="1">
      <alignment horizontal="justify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</cellXfs>
  <cellStyles count="2">
    <cellStyle name="Normal 2" xfId="1" xr:uid="{EDA27488-5D68-48C4-B338-4EED52E78F3A}"/>
    <cellStyle name="Normálna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LuMa%20Farm%20s.r.o\PT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  <row r="19">
          <cell r="G19" t="str">
            <v>každý predmet samostatne</v>
          </cell>
        </row>
        <row r="24">
          <cell r="K24"/>
        </row>
        <row r="67">
          <cell r="E67" t="str">
            <v>každý predmet obstarávania samostatne</v>
          </cell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>
        <row r="99">
          <cell r="D99" t="str">
            <v>Kúpna zmluva – Príloha č. 2: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1653A-5FF8-41C6-BFC2-71BE305D1C52}">
  <sheetPr codeName="Sheet22"/>
  <dimension ref="A1:M45"/>
  <sheetViews>
    <sheetView tabSelected="1" view="pageBreakPreview" zoomScaleNormal="100" zoomScaleSheetLayoutView="100" workbookViewId="0">
      <pane ySplit="2" topLeftCell="A18" activePane="bottomLeft" state="frozen"/>
      <selection pane="bottomLeft" activeCell="H29" sqref="H29"/>
    </sheetView>
  </sheetViews>
  <sheetFormatPr defaultColWidth="9.140625" defaultRowHeight="15" x14ac:dyDescent="0.25"/>
  <cols>
    <col min="1" max="1" width="4.7109375" customWidth="1"/>
    <col min="2" max="2" width="4.28515625" style="5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ht="18.75" x14ac:dyDescent="0.25">
      <c r="A1" s="2">
        <v>1</v>
      </c>
      <c r="B1" s="3" t="s">
        <v>0</v>
      </c>
      <c r="C1" s="3"/>
      <c r="D1" s="3"/>
    </row>
    <row r="2" spans="1:13" x14ac:dyDescent="0.25">
      <c r="A2">
        <v>1</v>
      </c>
      <c r="B2"/>
    </row>
    <row r="3" spans="1:13" s="2" customFormat="1" ht="21" x14ac:dyDescent="0.25">
      <c r="A3" s="2">
        <v>1</v>
      </c>
      <c r="B3" s="39"/>
      <c r="C3" s="40"/>
      <c r="D3" s="40"/>
      <c r="E3" s="40"/>
      <c r="F3" s="40"/>
      <c r="G3" s="40"/>
      <c r="H3" s="40"/>
      <c r="I3" s="40"/>
      <c r="J3" s="41" t="s">
        <v>32</v>
      </c>
      <c r="K3" s="41"/>
      <c r="M3" s="4"/>
    </row>
    <row r="4" spans="1:13" s="2" customFormat="1" ht="23.25" customHeight="1" x14ac:dyDescent="0.25">
      <c r="A4" s="2">
        <f>IF([1]summary!$K$24="",IF([1]summary!$G$19="všetky predmety spolu",0,1)*A26,IF([1]summary!$E$67="cenové ponuky komplexne",0,1)*A26)</f>
        <v>1</v>
      </c>
      <c r="B4" s="42" t="s">
        <v>33</v>
      </c>
      <c r="C4" s="42"/>
      <c r="D4" s="42"/>
      <c r="E4" s="42"/>
      <c r="F4" s="42"/>
      <c r="G4" s="42"/>
      <c r="H4" s="42"/>
      <c r="I4" s="42"/>
      <c r="J4" s="42"/>
      <c r="K4" s="42"/>
      <c r="M4" s="4"/>
    </row>
    <row r="5" spans="1:13" s="2" customFormat="1" x14ac:dyDescent="0.25">
      <c r="A5" s="2">
        <f>A4</f>
        <v>1</v>
      </c>
      <c r="B5" s="43"/>
      <c r="C5" s="43"/>
      <c r="D5" s="43"/>
      <c r="E5" s="43"/>
      <c r="F5" s="43"/>
      <c r="G5" s="43"/>
      <c r="H5" s="43"/>
      <c r="I5" s="43"/>
      <c r="J5" s="43"/>
      <c r="K5" s="43"/>
      <c r="M5" s="4"/>
    </row>
    <row r="6" spans="1:13" s="2" customFormat="1" ht="23.25" customHeight="1" x14ac:dyDescent="0.25">
      <c r="A6" s="2">
        <f>A4</f>
        <v>1</v>
      </c>
      <c r="B6" s="42" t="s">
        <v>34</v>
      </c>
      <c r="C6" s="42"/>
      <c r="D6" s="42"/>
      <c r="E6" s="42"/>
      <c r="F6" s="42"/>
      <c r="G6" s="42"/>
      <c r="H6" s="42"/>
      <c r="I6" s="42"/>
      <c r="J6" s="42"/>
      <c r="K6" s="42"/>
      <c r="M6" s="4"/>
    </row>
    <row r="7" spans="1:13" x14ac:dyDescent="0.25">
      <c r="A7" s="2">
        <f>A4</f>
        <v>1</v>
      </c>
      <c r="B7" s="44"/>
      <c r="C7" s="45"/>
      <c r="D7" s="45"/>
      <c r="E7" s="45"/>
      <c r="F7" s="45"/>
      <c r="G7" s="45"/>
      <c r="H7" s="45"/>
      <c r="I7" s="45"/>
      <c r="J7" s="45"/>
      <c r="K7" s="45"/>
    </row>
    <row r="8" spans="1:13" ht="15" customHeight="1" x14ac:dyDescent="0.25">
      <c r="A8" s="2">
        <f>A4</f>
        <v>1</v>
      </c>
      <c r="B8" s="46" t="s">
        <v>1</v>
      </c>
      <c r="C8" s="46"/>
      <c r="D8" s="46"/>
      <c r="E8" s="46"/>
      <c r="F8" s="46"/>
      <c r="G8" s="46"/>
      <c r="H8" s="46"/>
      <c r="I8" s="46"/>
      <c r="J8" s="46"/>
      <c r="K8" s="46"/>
    </row>
    <row r="9" spans="1:13" x14ac:dyDescent="0.25">
      <c r="A9" s="2">
        <f>A4</f>
        <v>1</v>
      </c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3" x14ac:dyDescent="0.25">
      <c r="A10" s="2">
        <f>A4</f>
        <v>1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</row>
    <row r="11" spans="1:13" ht="15.75" thickBot="1" x14ac:dyDescent="0.3">
      <c r="A11" s="2">
        <f>A4</f>
        <v>1</v>
      </c>
      <c r="B11" s="44"/>
      <c r="C11" s="45"/>
      <c r="D11" s="45"/>
      <c r="E11" s="45"/>
      <c r="F11" s="45"/>
      <c r="G11" s="45"/>
      <c r="H11" s="45"/>
      <c r="I11" s="45"/>
      <c r="J11" s="45"/>
      <c r="K11" s="45"/>
    </row>
    <row r="12" spans="1:13" s="2" customFormat="1" ht="19.5" customHeight="1" thickBot="1" x14ac:dyDescent="0.3">
      <c r="A12" s="2">
        <f>A4</f>
        <v>1</v>
      </c>
      <c r="C12" s="33" t="s">
        <v>35</v>
      </c>
      <c r="D12" s="34"/>
      <c r="E12" s="34"/>
      <c r="F12" s="34"/>
      <c r="G12" s="35"/>
      <c r="M12" s="4"/>
    </row>
    <row r="13" spans="1:13" s="2" customFormat="1" ht="19.5" customHeight="1" x14ac:dyDescent="0.25">
      <c r="A13" s="2">
        <f>A4</f>
        <v>1</v>
      </c>
      <c r="C13" s="47" t="s">
        <v>2</v>
      </c>
      <c r="D13" s="48"/>
      <c r="E13" s="36"/>
      <c r="F13" s="37"/>
      <c r="G13" s="38"/>
      <c r="M13" s="4"/>
    </row>
    <row r="14" spans="1:13" s="2" customFormat="1" ht="39" customHeight="1" x14ac:dyDescent="0.25">
      <c r="A14" s="2">
        <f>A4</f>
        <v>1</v>
      </c>
      <c r="C14" s="49" t="s">
        <v>3</v>
      </c>
      <c r="D14" s="50"/>
      <c r="E14" s="30"/>
      <c r="F14" s="31"/>
      <c r="G14" s="32"/>
      <c r="M14" s="4"/>
    </row>
    <row r="15" spans="1:13" s="2" customFormat="1" ht="19.5" customHeight="1" x14ac:dyDescent="0.25">
      <c r="A15" s="2">
        <v>1</v>
      </c>
      <c r="C15" s="51" t="s">
        <v>4</v>
      </c>
      <c r="D15" s="52"/>
      <c r="E15" s="30"/>
      <c r="F15" s="31"/>
      <c r="G15" s="32"/>
      <c r="M15" s="4"/>
    </row>
    <row r="16" spans="1:13" s="2" customFormat="1" ht="19.5" customHeight="1" x14ac:dyDescent="0.25">
      <c r="A16" s="2">
        <v>1</v>
      </c>
      <c r="C16" s="51" t="s">
        <v>5</v>
      </c>
      <c r="D16" s="52"/>
      <c r="E16" s="30"/>
      <c r="F16" s="31"/>
      <c r="G16" s="32"/>
      <c r="M16" s="4"/>
    </row>
    <row r="17" spans="1:13" s="2" customFormat="1" ht="30" customHeight="1" x14ac:dyDescent="0.25">
      <c r="A17" s="2">
        <v>1</v>
      </c>
      <c r="C17" s="53" t="s">
        <v>6</v>
      </c>
      <c r="D17" s="54"/>
      <c r="E17" s="30"/>
      <c r="F17" s="31"/>
      <c r="G17" s="32"/>
      <c r="M17" s="4"/>
    </row>
    <row r="18" spans="1:13" s="2" customFormat="1" ht="19.5" customHeight="1" x14ac:dyDescent="0.25">
      <c r="A18" s="2">
        <v>1</v>
      </c>
      <c r="C18" s="51" t="s">
        <v>7</v>
      </c>
      <c r="D18" s="52"/>
      <c r="E18" s="30"/>
      <c r="F18" s="31"/>
      <c r="G18" s="32"/>
      <c r="M18" s="4"/>
    </row>
    <row r="19" spans="1:13" s="2" customFormat="1" ht="19.5" customHeight="1" x14ac:dyDescent="0.25">
      <c r="A19" s="2">
        <v>1</v>
      </c>
      <c r="C19" s="51" t="s">
        <v>8</v>
      </c>
      <c r="D19" s="52"/>
      <c r="E19" s="30"/>
      <c r="F19" s="31"/>
      <c r="G19" s="32"/>
      <c r="M19" s="4"/>
    </row>
    <row r="20" spans="1:13" s="2" customFormat="1" ht="19.5" customHeight="1" x14ac:dyDescent="0.25">
      <c r="A20" s="2">
        <v>1</v>
      </c>
      <c r="C20" s="51" t="s">
        <v>9</v>
      </c>
      <c r="D20" s="52"/>
      <c r="E20" s="30"/>
      <c r="F20" s="31"/>
      <c r="G20" s="32"/>
      <c r="M20" s="4"/>
    </row>
    <row r="21" spans="1:13" s="2" customFormat="1" ht="19.5" customHeight="1" x14ac:dyDescent="0.25">
      <c r="A21" s="2">
        <v>1</v>
      </c>
      <c r="C21" s="51" t="s">
        <v>10</v>
      </c>
      <c r="D21" s="52"/>
      <c r="E21" s="30"/>
      <c r="F21" s="31"/>
      <c r="G21" s="32"/>
      <c r="M21" s="4"/>
    </row>
    <row r="22" spans="1:13" s="2" customFormat="1" ht="19.5" customHeight="1" x14ac:dyDescent="0.25">
      <c r="A22" s="2">
        <v>1</v>
      </c>
      <c r="C22" s="51" t="s">
        <v>11</v>
      </c>
      <c r="D22" s="52"/>
      <c r="E22" s="30"/>
      <c r="F22" s="31"/>
      <c r="G22" s="32"/>
      <c r="M22" s="4"/>
    </row>
    <row r="23" spans="1:13" s="2" customFormat="1" ht="19.5" customHeight="1" thickBot="1" x14ac:dyDescent="0.3">
      <c r="A23" s="2">
        <v>1</v>
      </c>
      <c r="C23" s="55" t="s">
        <v>12</v>
      </c>
      <c r="D23" s="56"/>
      <c r="E23" s="27"/>
      <c r="F23" s="28"/>
      <c r="G23" s="29"/>
      <c r="M23" s="4"/>
    </row>
    <row r="24" spans="1:13" x14ac:dyDescent="0.25">
      <c r="A24" s="2">
        <v>1</v>
      </c>
    </row>
    <row r="25" spans="1:13" x14ac:dyDescent="0.25">
      <c r="A25" s="2">
        <v>1</v>
      </c>
    </row>
    <row r="26" spans="1:13" x14ac:dyDescent="0.25">
      <c r="A26">
        <v>1</v>
      </c>
      <c r="B26" s="57" t="s">
        <v>13</v>
      </c>
      <c r="C26" s="57"/>
      <c r="D26" s="58" t="s">
        <v>36</v>
      </c>
      <c r="E26" s="58"/>
      <c r="F26" s="58"/>
      <c r="G26" s="58"/>
      <c r="H26" s="58"/>
      <c r="I26" s="58"/>
      <c r="J26" s="58"/>
      <c r="K26" s="59"/>
      <c r="M26" s="1" t="e">
        <f>#REF!+1</f>
        <v>#REF!</v>
      </c>
    </row>
    <row r="27" spans="1:13" ht="15.75" thickBot="1" x14ac:dyDescent="0.3">
      <c r="A27" s="2">
        <v>1</v>
      </c>
      <c r="B27" s="44"/>
      <c r="C27" s="45"/>
      <c r="D27" s="45"/>
      <c r="E27" s="45"/>
      <c r="F27" s="45"/>
      <c r="G27" s="45"/>
      <c r="H27" s="45"/>
      <c r="I27" s="45"/>
      <c r="J27" s="45"/>
      <c r="K27" s="45"/>
    </row>
    <row r="28" spans="1:13" ht="54.95" customHeight="1" thickBot="1" x14ac:dyDescent="0.3">
      <c r="A28" s="2">
        <f>A26</f>
        <v>1</v>
      </c>
      <c r="B28" s="60" t="s">
        <v>14</v>
      </c>
      <c r="C28" s="61"/>
      <c r="D28" s="62"/>
      <c r="E28" s="63" t="s">
        <v>15</v>
      </c>
      <c r="F28" s="64"/>
      <c r="G28" s="65" t="s">
        <v>16</v>
      </c>
      <c r="H28" s="66" t="s">
        <v>17</v>
      </c>
      <c r="I28" s="65" t="s">
        <v>18</v>
      </c>
      <c r="J28" s="67" t="s">
        <v>19</v>
      </c>
      <c r="K28" s="68" t="s">
        <v>20</v>
      </c>
    </row>
    <row r="29" spans="1:13" ht="30" customHeight="1" thickBot="1" x14ac:dyDescent="0.3">
      <c r="A29" s="2">
        <v>1</v>
      </c>
      <c r="B29" s="69" t="s">
        <v>36</v>
      </c>
      <c r="C29" s="70"/>
      <c r="D29" s="71"/>
      <c r="E29" s="25"/>
      <c r="F29" s="26"/>
      <c r="G29" s="82" t="s">
        <v>21</v>
      </c>
      <c r="H29" s="6"/>
      <c r="I29" s="84">
        <v>1</v>
      </c>
      <c r="J29" s="7" t="str">
        <f t="shared" ref="J29:J31" si="0">IF(AND(H29&lt;&gt;"",I29&lt;&gt;""),H29*I29,"")</f>
        <v/>
      </c>
      <c r="K29" s="8" t="str">
        <f>IF(J29&lt;&gt;"",J29*IF($E$17="platiteľ DPH",1.23,1),"")</f>
        <v/>
      </c>
    </row>
    <row r="30" spans="1:13" ht="25.5" customHeight="1" x14ac:dyDescent="0.25">
      <c r="A30" s="2">
        <f>A26</f>
        <v>1</v>
      </c>
      <c r="B30" s="72" t="s">
        <v>22</v>
      </c>
      <c r="C30" s="73"/>
      <c r="D30" s="74" t="s">
        <v>23</v>
      </c>
      <c r="E30" s="78" t="s">
        <v>24</v>
      </c>
      <c r="F30" s="79"/>
      <c r="G30" s="82" t="s">
        <v>24</v>
      </c>
      <c r="H30" s="6"/>
      <c r="I30" s="84">
        <v>1</v>
      </c>
      <c r="J30" s="7" t="str">
        <f t="shared" si="0"/>
        <v/>
      </c>
      <c r="K30" s="8" t="str">
        <f>IF(J30&lt;&gt;"",J30*IF($E$17="platiteľ DPH",1.23,1),"")</f>
        <v/>
      </c>
    </row>
    <row r="31" spans="1:13" ht="25.5" customHeight="1" thickBot="1" x14ac:dyDescent="0.3">
      <c r="A31" s="2">
        <f>A26</f>
        <v>1</v>
      </c>
      <c r="B31" s="75"/>
      <c r="C31" s="76"/>
      <c r="D31" s="77" t="s">
        <v>25</v>
      </c>
      <c r="E31" s="80" t="s">
        <v>24</v>
      </c>
      <c r="F31" s="81"/>
      <c r="G31" s="83" t="s">
        <v>24</v>
      </c>
      <c r="H31" s="9"/>
      <c r="I31" s="85">
        <v>1</v>
      </c>
      <c r="J31" s="10" t="str">
        <f t="shared" si="0"/>
        <v/>
      </c>
      <c r="K31" s="11" t="str">
        <f>IF(J31&lt;&gt;"",J31*IF($E$17="platiteľ DPH",1.23,1),"")</f>
        <v/>
      </c>
    </row>
    <row r="32" spans="1:13" ht="25.5" customHeight="1" thickBot="1" x14ac:dyDescent="0.3">
      <c r="A32" s="2">
        <f>A26</f>
        <v>1</v>
      </c>
      <c r="B32" s="12"/>
      <c r="C32" s="86"/>
      <c r="D32" s="86"/>
      <c r="E32" s="86"/>
      <c r="F32" s="86"/>
      <c r="G32" s="86"/>
      <c r="H32" s="87"/>
      <c r="I32" s="87" t="s">
        <v>26</v>
      </c>
      <c r="J32" s="88" t="str">
        <f>IF(SUM(J29:J31)&gt;0,SUM(J29:J31),"")</f>
        <v/>
      </c>
      <c r="K32" s="88" t="str">
        <f>IF(SUM(K29:K31)&gt;0,SUM(K29:K31),"")</f>
        <v/>
      </c>
    </row>
    <row r="33" spans="1:13" x14ac:dyDescent="0.25">
      <c r="A33" s="2">
        <f>A26</f>
        <v>1</v>
      </c>
      <c r="B33" s="13" t="s">
        <v>27</v>
      </c>
      <c r="C33" s="45"/>
      <c r="D33" s="45"/>
      <c r="E33" s="45"/>
      <c r="F33" s="45"/>
      <c r="G33" s="45"/>
      <c r="H33" s="45"/>
      <c r="I33" s="45"/>
      <c r="J33" s="45"/>
      <c r="K33" s="45"/>
    </row>
    <row r="34" spans="1:13" x14ac:dyDescent="0.25">
      <c r="A34" s="2">
        <f>A26</f>
        <v>1</v>
      </c>
      <c r="C34" s="45"/>
      <c r="D34" s="45"/>
      <c r="E34" s="45"/>
      <c r="F34" s="45"/>
      <c r="G34" s="45"/>
      <c r="H34" s="45"/>
      <c r="I34" s="45"/>
      <c r="J34" s="45"/>
      <c r="K34" s="45"/>
    </row>
    <row r="35" spans="1:13" x14ac:dyDescent="0.25">
      <c r="A35" s="2">
        <f>A26</f>
        <v>1</v>
      </c>
      <c r="C35" s="45"/>
      <c r="D35" s="45"/>
      <c r="E35" s="45"/>
      <c r="F35" s="45"/>
      <c r="G35" s="45"/>
      <c r="H35" s="45"/>
      <c r="I35" s="45"/>
      <c r="J35" s="45"/>
      <c r="K35" s="45"/>
    </row>
    <row r="36" spans="1:13" x14ac:dyDescent="0.25">
      <c r="A36" s="2">
        <f>A26*IF([1]summary!$K$24="",1,0)</f>
        <v>1</v>
      </c>
      <c r="C36" s="89" t="s">
        <v>28</v>
      </c>
      <c r="D36" s="90"/>
      <c r="E36" s="90"/>
      <c r="F36" s="90"/>
      <c r="G36" s="90"/>
      <c r="H36" s="90"/>
      <c r="I36" s="90"/>
      <c r="J36" s="91"/>
      <c r="K36" s="45"/>
    </row>
    <row r="37" spans="1:13" x14ac:dyDescent="0.25">
      <c r="A37" s="2">
        <f>A36</f>
        <v>1</v>
      </c>
      <c r="C37" s="45"/>
      <c r="D37" s="45"/>
      <c r="E37" s="45"/>
      <c r="F37" s="45"/>
      <c r="G37" s="45"/>
      <c r="H37" s="45"/>
      <c r="I37" s="45"/>
      <c r="J37" s="45"/>
      <c r="K37" s="45"/>
    </row>
    <row r="38" spans="1:13" x14ac:dyDescent="0.25">
      <c r="A38" s="2">
        <f>A36</f>
        <v>1</v>
      </c>
      <c r="C38" s="45"/>
      <c r="D38" s="45"/>
      <c r="E38" s="45"/>
      <c r="F38" s="45"/>
      <c r="G38" s="45"/>
      <c r="H38" s="45"/>
      <c r="I38" s="45"/>
      <c r="J38" s="45"/>
      <c r="K38" s="45"/>
    </row>
    <row r="39" spans="1:13" x14ac:dyDescent="0.25">
      <c r="A39" s="2">
        <v>1</v>
      </c>
      <c r="C39" s="14" t="s">
        <v>29</v>
      </c>
      <c r="D39" s="15"/>
    </row>
    <row r="40" spans="1:13" s="16" customFormat="1" x14ac:dyDescent="0.25">
      <c r="A40" s="2">
        <v>1</v>
      </c>
      <c r="C40" s="14"/>
      <c r="M40" s="17"/>
    </row>
    <row r="41" spans="1:13" s="16" customFormat="1" ht="15" customHeight="1" x14ac:dyDescent="0.25">
      <c r="A41" s="2">
        <v>1</v>
      </c>
      <c r="C41" s="14" t="s">
        <v>30</v>
      </c>
      <c r="D41" s="18"/>
      <c r="G41" s="19"/>
      <c r="H41" s="19"/>
      <c r="I41" s="19"/>
      <c r="J41" s="19"/>
      <c r="K41" s="19"/>
      <c r="M41" s="17"/>
    </row>
    <row r="42" spans="1:13" s="16" customFormat="1" x14ac:dyDescent="0.25">
      <c r="A42" s="2">
        <v>1</v>
      </c>
      <c r="F42" s="20"/>
      <c r="G42" s="24" t="str">
        <f>"podpis a pečiatka "&amp;IF([1]summary!$K$24="","navrhovateľa","dodávateľa")</f>
        <v>podpis a pečiatka navrhovateľa</v>
      </c>
      <c r="H42" s="24"/>
      <c r="I42" s="24"/>
      <c r="J42" s="24"/>
      <c r="K42" s="24"/>
      <c r="M42" s="17"/>
    </row>
    <row r="43" spans="1:13" s="16" customFormat="1" x14ac:dyDescent="0.25">
      <c r="A43" s="2">
        <v>1</v>
      </c>
      <c r="F43" s="20"/>
      <c r="G43" s="21"/>
      <c r="H43" s="21"/>
      <c r="I43" s="21"/>
      <c r="J43" s="21"/>
      <c r="K43" s="21"/>
      <c r="M43" s="17"/>
    </row>
    <row r="44" spans="1:13" ht="15" customHeight="1" x14ac:dyDescent="0.25">
      <c r="A44" s="2">
        <v>1</v>
      </c>
      <c r="B44" s="23" t="s">
        <v>31</v>
      </c>
      <c r="C44" s="23"/>
      <c r="D44" s="23"/>
      <c r="E44" s="23"/>
      <c r="F44" s="23"/>
      <c r="G44" s="23"/>
      <c r="H44" s="23"/>
      <c r="I44" s="23"/>
      <c r="J44" s="23"/>
      <c r="K44" s="23"/>
      <c r="L44" s="22"/>
    </row>
    <row r="45" spans="1:13" x14ac:dyDescent="0.25">
      <c r="A45" s="2">
        <v>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2"/>
    </row>
  </sheetData>
  <sheetProtection algorithmName="SHA-512" hashValue="bq+v6hDylm0vZPx8ieY72Xj4AYhasIwr5+8SP0quy8i/LuNER+Wc1m+Gj8NAUKHS9j9ugCd6KwAiAWRLtRzGuw==" saltValue="ZD+lVWjag9ycKi8QJeBAvg==" spinCount="100000" sheet="1" formatCells="0" formatColumns="0" formatRows="0" selectLockedCells="1"/>
  <mergeCells count="39">
    <mergeCell ref="C14:D14"/>
    <mergeCell ref="E14:G14"/>
    <mergeCell ref="C15:D15"/>
    <mergeCell ref="E15:G15"/>
    <mergeCell ref="C16:D16"/>
    <mergeCell ref="E16:G16"/>
    <mergeCell ref="J3:K3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B29:D29"/>
    <mergeCell ref="E29:F29"/>
    <mergeCell ref="C23:D23"/>
    <mergeCell ref="E23:G23"/>
    <mergeCell ref="B26:C26"/>
    <mergeCell ref="D26:J26"/>
    <mergeCell ref="B28:D28"/>
    <mergeCell ref="E28:F28"/>
    <mergeCell ref="B30:C31"/>
    <mergeCell ref="E30:F30"/>
    <mergeCell ref="E31:F31"/>
    <mergeCell ref="C36:J36"/>
    <mergeCell ref="G42:K42"/>
    <mergeCell ref="B44:K45"/>
  </mergeCells>
  <conditionalFormatting sqref="E18:G18">
    <cfRule type="expression" dxfId="0" priority="14">
      <formula>AND(#REF!="neplatca DPH")</formula>
    </cfRule>
  </conditionalFormatting>
  <dataValidations count="1">
    <dataValidation type="list" allowBlank="1" showInputMessage="1" showErrorMessage="1" sqref="E17:G17" xr:uid="{0BAEB053-5EC9-4709-9613-978CC77398A1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2026-08-21T12:24:27Z</dcterms:created>
  <dcterms:modified xsi:type="dcterms:W3CDTF">2026-08-25T07:02:17Z</dcterms:modified>
</cp:coreProperties>
</file>