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neova.ivana\Desktop\VO- SUSCCH\2026\šzm mix\súťažné podklady\"/>
    </mc:Choice>
  </mc:AlternateContent>
  <bookViews>
    <workbookView xWindow="0" yWindow="0" windowWidth="28800" windowHeight="12330" activeTab="11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</sheets>
  <externalReferences>
    <externalReference r:id="rId13"/>
  </externalReferences>
  <definedNames>
    <definedName name="_xlnm.Print_Area" localSheetId="0">'Časť 1'!$A$1:$O$27</definedName>
    <definedName name="_xlnm.Print_Area" localSheetId="9">'Časť 10'!$A$1:$O$24</definedName>
    <definedName name="_xlnm.Print_Area" localSheetId="10">'Časť 11'!$A$1:$O$27</definedName>
    <definedName name="_xlnm.Print_Area" localSheetId="11">'Časť 12'!$A$1:$O$26</definedName>
    <definedName name="_xlnm.Print_Area" localSheetId="1">'Časť 2'!$A$1:$O$25</definedName>
    <definedName name="_xlnm.Print_Area" localSheetId="2">'Časť 3'!$A$1:$O$26</definedName>
    <definedName name="_xlnm.Print_Area" localSheetId="3">'Časť 4'!$A$1:$O$34</definedName>
    <definedName name="_xlnm.Print_Area" localSheetId="4">'Časť 5'!$A$1:$O$25</definedName>
    <definedName name="_xlnm.Print_Area" localSheetId="5">'Časť 6'!$A$1:$O$28</definedName>
    <definedName name="_xlnm.Print_Area" localSheetId="6">'Časť 7'!$A$1:$O$37</definedName>
    <definedName name="_xlnm.Print_Area" localSheetId="7">'Časť 8'!$A$1:$O$30</definedName>
    <definedName name="_xlnm.Print_Area" localSheetId="8">'Časť 9'!$A$1:$O$24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2" l="1"/>
  <c r="M14" i="12"/>
  <c r="K15" i="12"/>
  <c r="N15" i="12" s="1"/>
  <c r="K14" i="12"/>
  <c r="N14" i="12" s="1"/>
  <c r="M15" i="11"/>
  <c r="M16" i="11"/>
  <c r="M14" i="11"/>
  <c r="K15" i="11"/>
  <c r="L15" i="11" s="1"/>
  <c r="K16" i="11"/>
  <c r="L16" i="11" s="1"/>
  <c r="K14" i="11"/>
  <c r="N14" i="11" s="1"/>
  <c r="N13" i="10"/>
  <c r="M13" i="10"/>
  <c r="K13" i="10"/>
  <c r="L13" i="10" s="1"/>
  <c r="M13" i="9"/>
  <c r="K13" i="9"/>
  <c r="N13" i="9" s="1"/>
  <c r="O13" i="9" s="1"/>
  <c r="O14" i="9" s="1"/>
  <c r="N16" i="8"/>
  <c r="O16" i="8" s="1"/>
  <c r="N19" i="8"/>
  <c r="M14" i="8"/>
  <c r="M15" i="8"/>
  <c r="M16" i="8"/>
  <c r="M17" i="8"/>
  <c r="M18" i="8"/>
  <c r="M19" i="8"/>
  <c r="M13" i="8"/>
  <c r="K14" i="8"/>
  <c r="L14" i="8" s="1"/>
  <c r="K15" i="8"/>
  <c r="N15" i="8" s="1"/>
  <c r="K16" i="8"/>
  <c r="L16" i="8" s="1"/>
  <c r="K17" i="8"/>
  <c r="N17" i="8" s="1"/>
  <c r="O17" i="8" s="1"/>
  <c r="K18" i="8"/>
  <c r="N18" i="8" s="1"/>
  <c r="K19" i="8"/>
  <c r="L19" i="8" s="1"/>
  <c r="K13" i="8"/>
  <c r="N13" i="8" s="1"/>
  <c r="O13" i="8" s="1"/>
  <c r="M26" i="7"/>
  <c r="M15" i="7"/>
  <c r="M16" i="7"/>
  <c r="M17" i="7"/>
  <c r="M18" i="7"/>
  <c r="M19" i="7"/>
  <c r="M20" i="7"/>
  <c r="M21" i="7"/>
  <c r="M22" i="7"/>
  <c r="M23" i="7"/>
  <c r="M24" i="7"/>
  <c r="M25" i="7"/>
  <c r="M14" i="7"/>
  <c r="K26" i="7"/>
  <c r="L26" i="7" s="1"/>
  <c r="K15" i="7"/>
  <c r="N15" i="7" s="1"/>
  <c r="O15" i="7" s="1"/>
  <c r="K16" i="7"/>
  <c r="N16" i="7" s="1"/>
  <c r="K17" i="7"/>
  <c r="L17" i="7" s="1"/>
  <c r="K18" i="7"/>
  <c r="N18" i="7" s="1"/>
  <c r="K19" i="7"/>
  <c r="N19" i="7" s="1"/>
  <c r="K20" i="7"/>
  <c r="N20" i="7" s="1"/>
  <c r="K21" i="7"/>
  <c r="N21" i="7" s="1"/>
  <c r="O21" i="7" s="1"/>
  <c r="K22" i="7"/>
  <c r="L22" i="7" s="1"/>
  <c r="K23" i="7"/>
  <c r="L23" i="7" s="1"/>
  <c r="K24" i="7"/>
  <c r="N24" i="7" s="1"/>
  <c r="O24" i="7" s="1"/>
  <c r="K25" i="7"/>
  <c r="L25" i="7" s="1"/>
  <c r="K14" i="7"/>
  <c r="N14" i="7" s="1"/>
  <c r="O14" i="7" s="1"/>
  <c r="M15" i="6"/>
  <c r="M16" i="6"/>
  <c r="M17" i="6"/>
  <c r="M14" i="6"/>
  <c r="K15" i="6"/>
  <c r="L15" i="6" s="1"/>
  <c r="K16" i="6"/>
  <c r="L16" i="6" s="1"/>
  <c r="K17" i="6"/>
  <c r="L17" i="6" s="1"/>
  <c r="K14" i="6"/>
  <c r="N14" i="6" s="1"/>
  <c r="O14" i="6" s="1"/>
  <c r="M14" i="5"/>
  <c r="M15" i="5"/>
  <c r="M13" i="5"/>
  <c r="K14" i="5"/>
  <c r="N14" i="5" s="1"/>
  <c r="K15" i="5"/>
  <c r="N15" i="5" s="1"/>
  <c r="K13" i="5"/>
  <c r="N13" i="5" s="1"/>
  <c r="O13" i="5" s="1"/>
  <c r="M14" i="4"/>
  <c r="M15" i="4"/>
  <c r="M16" i="4"/>
  <c r="M17" i="4"/>
  <c r="M18" i="4"/>
  <c r="M19" i="4"/>
  <c r="M20" i="4"/>
  <c r="M21" i="4"/>
  <c r="K14" i="4"/>
  <c r="N14" i="4" s="1"/>
  <c r="O14" i="4" s="1"/>
  <c r="K15" i="4"/>
  <c r="L15" i="4" s="1"/>
  <c r="K16" i="4"/>
  <c r="L16" i="4" s="1"/>
  <c r="K17" i="4"/>
  <c r="N17" i="4" s="1"/>
  <c r="O17" i="4" s="1"/>
  <c r="K18" i="4"/>
  <c r="N18" i="4" s="1"/>
  <c r="O18" i="4" s="1"/>
  <c r="K19" i="4"/>
  <c r="N19" i="4" s="1"/>
  <c r="O19" i="4" s="1"/>
  <c r="K20" i="4"/>
  <c r="N20" i="4" s="1"/>
  <c r="O20" i="4" s="1"/>
  <c r="K21" i="4"/>
  <c r="L21" i="4" s="1"/>
  <c r="M13" i="4"/>
  <c r="K13" i="4"/>
  <c r="N13" i="4" s="1"/>
  <c r="M13" i="3"/>
  <c r="K13" i="3"/>
  <c r="N13" i="3" s="1"/>
  <c r="O13" i="3" s="1"/>
  <c r="O14" i="3" s="1"/>
  <c r="M13" i="2"/>
  <c r="K13" i="2"/>
  <c r="N13" i="2" s="1"/>
  <c r="O13" i="2" s="1"/>
  <c r="O14" i="2" s="1"/>
  <c r="N13" i="1"/>
  <c r="M14" i="1"/>
  <c r="M13" i="1"/>
  <c r="K14" i="1"/>
  <c r="L14" i="1" s="1"/>
  <c r="K13" i="1"/>
  <c r="L13" i="1" s="1"/>
  <c r="L16" i="7" l="1"/>
  <c r="M16" i="12"/>
  <c r="O14" i="12"/>
  <c r="O15" i="12"/>
  <c r="L14" i="12"/>
  <c r="L15" i="12"/>
  <c r="N15" i="11"/>
  <c r="O15" i="11" s="1"/>
  <c r="M17" i="11"/>
  <c r="N16" i="11"/>
  <c r="O16" i="11" s="1"/>
  <c r="O14" i="11"/>
  <c r="L14" i="11"/>
  <c r="O13" i="10"/>
  <c r="O14" i="10" s="1"/>
  <c r="L13" i="9"/>
  <c r="O19" i="8"/>
  <c r="O18" i="8"/>
  <c r="O15" i="8"/>
  <c r="L13" i="8"/>
  <c r="L18" i="8"/>
  <c r="L17" i="8"/>
  <c r="M20" i="8"/>
  <c r="L15" i="8"/>
  <c r="N14" i="8"/>
  <c r="O14" i="8" s="1"/>
  <c r="N22" i="7"/>
  <c r="O22" i="7" s="1"/>
  <c r="L19" i="7"/>
  <c r="O19" i="7"/>
  <c r="O18" i="7"/>
  <c r="O16" i="7"/>
  <c r="L15" i="7"/>
  <c r="O20" i="7"/>
  <c r="M27" i="7"/>
  <c r="N17" i="7"/>
  <c r="O17" i="7" s="1"/>
  <c r="N26" i="7"/>
  <c r="O26" i="7" s="1"/>
  <c r="N25" i="7"/>
  <c r="O25" i="7" s="1"/>
  <c r="L24" i="7"/>
  <c r="N23" i="7"/>
  <c r="O23" i="7" s="1"/>
  <c r="L21" i="7"/>
  <c r="L20" i="7"/>
  <c r="L18" i="7"/>
  <c r="L14" i="7"/>
  <c r="L14" i="6"/>
  <c r="N16" i="6"/>
  <c r="O16" i="6" s="1"/>
  <c r="M18" i="6"/>
  <c r="N17" i="6"/>
  <c r="O17" i="6" s="1"/>
  <c r="N15" i="6"/>
  <c r="O15" i="6" s="1"/>
  <c r="M16" i="5"/>
  <c r="O15" i="5"/>
  <c r="O14" i="5"/>
  <c r="L13" i="5"/>
  <c r="L15" i="5"/>
  <c r="L14" i="5"/>
  <c r="N21" i="4"/>
  <c r="O21" i="4" s="1"/>
  <c r="L20" i="4"/>
  <c r="L19" i="4"/>
  <c r="L18" i="4"/>
  <c r="L17" i="4"/>
  <c r="N16" i="4"/>
  <c r="O16" i="4" s="1"/>
  <c r="N15" i="4"/>
  <c r="O15" i="4" s="1"/>
  <c r="L14" i="4"/>
  <c r="M22" i="4"/>
  <c r="O13" i="4"/>
  <c r="L13" i="4"/>
  <c r="L13" i="3"/>
  <c r="L13" i="2"/>
  <c r="M15" i="1"/>
  <c r="N14" i="1"/>
  <c r="O14" i="1" s="1"/>
  <c r="O13" i="1"/>
  <c r="O16" i="12" l="1"/>
  <c r="O17" i="11"/>
  <c r="O20" i="8"/>
  <c r="O27" i="7"/>
  <c r="O18" i="6"/>
  <c r="O16" i="5"/>
  <c r="O22" i="4"/>
  <c r="O15" i="1"/>
</calcChain>
</file>

<file path=xl/sharedStrings.xml><?xml version="1.0" encoding="utf-8"?>
<sst xmlns="http://schemas.openxmlformats.org/spreadsheetml/2006/main" count="773" uniqueCount="143">
  <si>
    <t>Stredoslovenský ústav srdcových a cievnych chorôb, a.s., Cesta k nemocnici 1, 974 01 Banská Bystrica</t>
  </si>
  <si>
    <t>Predmet zákazky: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</si>
  <si>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</si>
  <si>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</si>
  <si>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</si>
  <si>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</si>
  <si>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</si>
  <si>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</si>
  <si>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</si>
  <si>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</si>
  <si>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</si>
  <si>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</si>
  <si>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ŠUKL kód</t>
  </si>
  <si>
    <t>Názov položky/typ/popis/výrobca</t>
  </si>
  <si>
    <t>Cena za MJ (EUR)</t>
  </si>
  <si>
    <t>bez DPH</t>
  </si>
  <si>
    <t>DPH</t>
  </si>
  <si>
    <t>sDPH</t>
  </si>
  <si>
    <t>Sadzba DPH</t>
  </si>
  <si>
    <t>Predpokladané množstvo MJ</t>
  </si>
  <si>
    <t>Merná jednotka (MJ)</t>
  </si>
  <si>
    <t>Opis položky</t>
  </si>
  <si>
    <t>Časť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</si>
  <si>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</si>
  <si>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</si>
  <si>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</si>
  <si>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</si>
  <si>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</si>
  <si>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</si>
  <si>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</si>
  <si>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</si>
  <si>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</si>
  <si>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Údaje vyplní uchádzač</t>
  </si>
  <si>
    <t>Kritérium</t>
  </si>
  <si>
    <t>Uchádzač:</t>
  </si>
  <si>
    <t>ks</t>
  </si>
  <si>
    <t>Časť 1</t>
  </si>
  <si>
    <t>Časť 3</t>
  </si>
  <si>
    <t>Časť 2</t>
  </si>
  <si>
    <t>Časť 4</t>
  </si>
  <si>
    <t>Časť 5</t>
  </si>
  <si>
    <t>Časť 6</t>
  </si>
  <si>
    <t>Časť 7</t>
  </si>
  <si>
    <t>Časť 8</t>
  </si>
  <si>
    <t>Časť 9</t>
  </si>
  <si>
    <t>Časť 10</t>
  </si>
  <si>
    <t>Časť 11</t>
  </si>
  <si>
    <t>Časť 12</t>
  </si>
  <si>
    <t>Cena za predpokladané množstvo MJ
Cena za časť predmetu zákazky</t>
  </si>
  <si>
    <t>s DPH/MJ</t>
  </si>
  <si>
    <t>Verejný obstarávateľ/Kupujúci:</t>
  </si>
  <si>
    <t>Typ zákazky:</t>
  </si>
  <si>
    <t>Nadlimitná zákazka na dodanie tovaru</t>
  </si>
  <si>
    <t>Postup:</t>
  </si>
  <si>
    <t>Dokument:</t>
  </si>
  <si>
    <t>Uchádzač/Predávajúci:</t>
  </si>
  <si>
    <t>...</t>
  </si>
  <si>
    <t>,</t>
  </si>
  <si>
    <t>ČASŤ 1</t>
  </si>
  <si>
    <t>ČASŤ 2</t>
  </si>
  <si>
    <t>ČASŤ 3</t>
  </si>
  <si>
    <t>ČASŤ 12</t>
  </si>
  <si>
    <t>ČASŤ 11</t>
  </si>
  <si>
    <t>ČASŤ 10</t>
  </si>
  <si>
    <t>ČASŤ 9</t>
  </si>
  <si>
    <t>ČASŤ 8</t>
  </si>
  <si>
    <t>ČASŤ 7</t>
  </si>
  <si>
    <t>ČASŤ 6</t>
  </si>
  <si>
    <t>ČASŤ 5</t>
  </si>
  <si>
    <t>ČASŤ 4</t>
  </si>
  <si>
    <t>Pol. Číslo</t>
  </si>
  <si>
    <t xml:space="preserve">Kód MZ SR (ak bol pridelený) </t>
  </si>
  <si>
    <t>Pokyny a informácie pre vyplnenie údajov:</t>
  </si>
  <si>
    <t>K</t>
  </si>
  <si>
    <t>L</t>
  </si>
  <si>
    <t>M</t>
  </si>
  <si>
    <t>N</t>
  </si>
  <si>
    <t>O</t>
  </si>
  <si>
    <t>Kaválne filtre</t>
  </si>
  <si>
    <t>PTA katétre požadovaných vlastností</t>
  </si>
  <si>
    <t xml:space="preserve">Nitinolové stenty požadovaných vlastností  </t>
  </si>
  <si>
    <t>Balónexpandibilný stent</t>
  </si>
  <si>
    <t xml:space="preserve">Samoexpandovateľný stent určený aj do vén  </t>
  </si>
  <si>
    <t xml:space="preserve">Stent uvoľňujúci liečivo požadovaných vlastností  </t>
  </si>
  <si>
    <t xml:space="preserve">Hydrofilné vodiče požadovaných vlastností </t>
  </si>
  <si>
    <t xml:space="preserve">0,014" a 0,018" vodič na zavádzanie stentov požadovaných vlastností  </t>
  </si>
  <si>
    <t>Supertuhý vodič na zavádzanie stentgraftov a diagnostický 0,035´´vodič</t>
  </si>
  <si>
    <t>Špeciálny zdravotnícky materiál pre invazívnu vaskulárnu diagnostiku a intervenčnú rádiologickú liečbu so zameraním na punkčný prístup a hemostázu po katetrizačnej punkcii. Požaduje škála špeciálnych zavádzačov pre extra veľké cievne prístupy až do 22F, vstrebateľné cievne uzávery s kolagénom pre cievne prístupy až do veľkosti 8F, vstrebateľné cievne uzávery bez kolagénu a kompresné pomôcky na dosiahnutie hemostázy. Všetko vrátane príslušenstva.</t>
  </si>
  <si>
    <t>Balónexpandovateľné stengrafty</t>
  </si>
  <si>
    <t>Špeciálne PTA katétre požadovaných vlastností</t>
  </si>
  <si>
    <t>PTA katétre potiahnuté paclitaxelom</t>
  </si>
  <si>
    <t>PTA insulfátory požadovaných vlastností</t>
  </si>
  <si>
    <t>Sety na angiografiu a intervenčné výkony</t>
  </si>
  <si>
    <t>3-slučkové laso na extrakciu cudzích telies</t>
  </si>
  <si>
    <t>(uchádzač predkladá v rámci ponuky, v zmluve sa neuvádza)</t>
  </si>
  <si>
    <t>(podpis podľa bodu 15.2.3.1  Pokyny na vypracovanie ponuky súťažných podkladov)</t>
  </si>
  <si>
    <t>Verejná súťaž</t>
  </si>
  <si>
    <t>Príloha č. 12 Súťažných podkladov/Príloha č.1 zmluvy</t>
  </si>
  <si>
    <t>Sortimentná skladba nevyhnutného príslušenstva pre príslušnú časť je prílohou tejto prílohy.</t>
  </si>
  <si>
    <t>Špeciálny zdravotnícky materiál pre intervenčnú rádiologickú liečbu so zameraním na sortiment špeciálnych stentov a intervenčných vodičov: nitinolový samoexpandibilný stent do periférnych tepien - priemery stentu 5 až 14mm, dĺžky 20 až 120mm, použiteľná dĺžka shaftu 75 až 120cm (profil zavádzacieho systému 6F pre všetky priemery stentu, min. 4 rtg-kontrastné markery na oboch koncoch stentu, špeciálne (elektricky) leštený povrch stentu, možnosť dvojakého systému uvoľňovania stentu: presný systém - jednou rukou (palcom) pomocou kolieska a rýchly systém - oboma rukami držaním rúčky a stiahnutím púzdra (sheathu). Ďalej sa požaduje balónexpandibilný stent s priemerom 5-8mm a dĺžkou od 20-80mm, kompatibilný so 6F zavádzačom a vodičom 0.035", ako aj non-nitinolový samoexpandibilný stent OTW (možnosť retrakcie už čiastočne vysunutého stentu do min. 85% vysunutia, priemery od 5 do 24mm s možnosťou univerzálneho použitia aj do vén a tiež samoexpandovateľný stent uvolňujúci liečivo určený na liečbu lézií femoropoplizeálnych tepien. Pri vodičoch sa požadujej hydrofilný vodič na subintimálnu rekanalizáciu CTO. Ďalej riaditeľný intervenčný vodič vo 0,014" a 0,018" vhodný aj pre renálne intervencie (dĺžky 130, 190 a 300cm, s tvarovateľnou špičkou o dĺžke už od 2,5/3cm, markery na distálnom konci; možnosť predlžovacieho vodiča pre 130 a 190cm - pomocou šroubového závitu, Extension Wire 145cm) a tiež supertuhý vodič na implantáciu stentgraftov (priemer 0,035´´, dĺžky 185 a 300cm, distálny koniec RTG-kontrastný) a diagnostický 0,035´´vodič, všetko vrátane príslušenstva.</t>
  </si>
  <si>
    <t>Samoexpandovateľné stentgrafty  požadovaných vlastností</t>
  </si>
  <si>
    <t>Samoexpandovateľné periférne stentgrafty požadovaných vlastností</t>
  </si>
  <si>
    <t>Samoexpandovateľné venózne stenty</t>
  </si>
  <si>
    <t>PTA katéter non compliance</t>
  </si>
  <si>
    <t>PTA katéter non compliance na veľké cievy</t>
  </si>
  <si>
    <t>Intravaskulárne litotriptické katétre požadovaných vlastností</t>
  </si>
  <si>
    <t>Špeciálny zdravotnícky materiál pre intervenčnú rádiológiu, elektrofyziológiu a kardiochirurgiu</t>
  </si>
  <si>
    <t>Špeciálny zdravotnícky materiál pre intrevenčnú rádiológiu (invazívna vaskulárna rádiológia), najmä so zameraním na špeciálny zdravotnícky materiál pre intervenčnú liečbu aorty. Požadované sú aortálne stentgrafty určené na ošetrenie lézií hrudnej aorty. V prípade hrudnej aorty sú požadované tubulárne nízkoprofilové stengrafty ako aj stentgrafty robené na mieru s predfabrikovanou odstupnou vetvou.</t>
  </si>
  <si>
    <t>aortálny stentgraft na liečbu hrudnej aorty s nízkoprofilovým zavádzacím systémom</t>
  </si>
  <si>
    <t xml:space="preserve">aortálny hrudný stentgraft vyrábaný na mieru pre špecifických pacientov s predfabrikovanou odstupnou vetvou </t>
  </si>
  <si>
    <t xml:space="preserve">Intravaskulárne litotriptické katétre. Intravaskulárne katétre kombinujú efekt PTA angioplastiky a ultrazvuku , ktoré zabezpečujú minimalizáciu traumy cievnej steny selektívnou fraktúrou kalcifikátov v intime a medií cievnej steny. Výsledok liečby minimalizuje použitie stentov v periférnych tepnách. Požadované endovaskulárne periférne litotriptické katétre určené na nízkotlakovú balónikovú dilatáciu kalcifikovaných stenotických periférnych tepien. Požadujeme priemery balónikov vo veľkostiach medzi a vrátane 2.5 – 12 mm. Katétre musia byť určené na liečbu kalcifikovaných lézií periférnych tepien, konkrétne použitie na ilické riečisko, spoločnú femorálnu tepnu, femoro-popliteálnu oblasť a tepny predkolenia. Katétre musia byť kompatibilné k riadiacej jednotke –generátoru, ku ktorému sa napájajú magnetickým pripojovacím kábelom, ktorý je súčasťou generátora. </t>
  </si>
  <si>
    <t>Špeciálny zdravotnícky materiál  pre intervenčnú rádiológiu so špeciálnym zreteľom na nylonový semikompliantný PTA balónik s integrovanými drážkovacími prvkami z nehrdzavejúcej ocele (0,2 mm), vytvárajúcimi počas inflácie kontrolované mikroincízie v lézii pre homogénnu dilatáciu pri nižších tlakoch a so zníženým rizikom disekcií. Kompatibilita s vodičmi 0,014“ a 0,018“, pracovná dĺžka katétra 150 cm, použitie so zavádzačom o veľkosti 6F</t>
  </si>
  <si>
    <t xml:space="preserve"> Katéter PTA balónikový zúbkovaný</t>
  </si>
  <si>
    <t>Skupina špeciálneho zdravotníckeho materiálu pre intervenčnú kardiológiu so zreteľom najmä na zavádzacie sety s architektúrou tenkej steny pre zvýšenie vnútorného priemeru, zavádzače s nastaviteľným hemostatickým ventilom určené pre zavedenie materiálu veľkého priemeru, vodiace katétre a vodiče pre intervenčné rádiologické výkony, vrátane ventilov a inflátorov.</t>
  </si>
  <si>
    <t>Systém na liečbu periférných artérii dolných končatín pozostávajúci z periférne vyťahovacieho systému stentu s perkutánnym katétrom s priemerom 3-4 mm, dĺžkou 60-65 mm, efektívnou dĺžkou katétra 135 cm a distálnym hydrofilným povrchom s dĺžkou 30 cm.  Ďalej sa vyžadujú tvarovateľné podporné mikrokatétre s efektívnou dĺžkou 50-150 cm s distálnym hydrofilným povrchom s dĺžkou 40 cm a tvarovateľnou distálnou špičkou s dĺžkou 19-100 mm.  Taktiež sa vyžadujú Spriechodňovacie CTO katétre s efektívnou dĺžkou 65-150 cm s extenziou hrotu dĺžky 5 mm. Všetko vrátane príslušenstva.</t>
  </si>
  <si>
    <t>Periférny vyťahovací systém stentu s perkutánnym katétrom</t>
  </si>
  <si>
    <t>Tvarovateľné podporné mikrokatétre</t>
  </si>
  <si>
    <t>Spriechodňovacie CTO katétre</t>
  </si>
  <si>
    <t>Špeciálny zdravotnícky materiál určený na intervenčnú liečbu, prevažne so zameraním na embolizačné špirály, kompatibilné mikrokatétre a karotickú emboloprotekciu. Ide najmä o hydrogélové embolizačné špirály (coily) primárne určené pre neurovaskulárnu oblasť vrátane riešenia AVM a AVF. Požadujeme špirály v 3D konfigurácii s veľkosťou/priemerom v rozsahu minimálne 1,5 mm až 200 mm a v 2D konfigurácii v rozsahu minimálne 1,5 mm až 100 mm. Coily musia byť odpútavané pomocou odpútavača. Súčasťou požiadavky sú aj štandardné embolizačné špirály určené pre neurovaskulárne zákroky vrátane liečby AVM a AVF, pri ktorých požadujeme veľkosť/priemer v rozmedzí 1,5 mm až 200 mm, taktiež s odpútavaním prostredníctvom odpútavača. Súčasne sa požadujú mikrokatétre vhodné na neurointervenciu, použiteľné na diagnostické účely aj embolizačnú liečbu, primárne v oblasti neurovaskulárnych zákrokov vrátane riešenia AVM a AVF. Mikrokatétre musia mať dĺžku približne 140–150 cm a vnútorný priemer (I.D.) minimálne v rozsahu 0,0155” až 0,027”. Súčasťou dodávky má byť aj emboloprotekčný filter na karotickú nitinolovú protekciu s vysokou priechodnosťou v tortuóznych cievach, kompatibilný s nezávislým vodičom 0,014”, s efektívnou porozitou 80–160 μm a priemerom filtra v rozsahu 3–8 mm. Všetko vrátane príslušenstva.</t>
  </si>
  <si>
    <t xml:space="preserve"> Hydrogélové embolizačné špirály</t>
  </si>
  <si>
    <t xml:space="preserve"> Štandardné embolizačné špirály</t>
  </si>
  <si>
    <t xml:space="preserve"> Mikrokatétre na neurointervenciu</t>
  </si>
  <si>
    <t>Emboloprotekčný filter</t>
  </si>
  <si>
    <t xml:space="preserve"> Špeciálny zdravotnícky materiál pre invazívnu diagnostickú a intervenčnú elektrofyziológiu s osobitným zreteľom na sterilné krytie a zavádzacie sety pre katétrovú abláciu pulzným poľom (so základným typom zavádzačov, vodičov, vysokotlakých hadičiek, punkčných ihiel spolu s ďalším pomocným príslušenstvom) pre nasledovné typy intervencií:  zavádzanie intrakardiálnych elektród pre komplexnú elektrofyziologickú diagnostiku, zavádzanie intrakardiálnych elektród pre komplexné ablácie arytmií  vrátane výkonov v ľavej predsieni a v ľavej komore.         </t>
  </si>
  <si>
    <t>Set sterilného krytia a zavádzačov s príslušenstvom pre katétrovú abláciu pulzným poľom</t>
  </si>
  <si>
    <t xml:space="preserve">Špeciálny zdravotnícky materiál pre implantáciu implantovateľných elektroimpulzogenerátorov s osobitným zreteľom na sterilné krytie a zavádzacie sety pre implantáciu kardiostimulátorov so stimuláciou predvodového systému srdca (so základným typom zavádzačov, vodičov, punkčných ihiel spolu s ďalším pomocným príslušenstvom): </t>
  </si>
  <si>
    <t>Set sterilného krytia a zavádzačov s príslušenstvom pre implantáciu kardiostimulátorov so stimuláciou predvodového systému srdca</t>
  </si>
  <si>
    <t>Špeciálny zdravotnícky materiál s príslušenstvom pre kardiochirurgiu k riadiacej jednotke systému CARDIOHELP, určený pre pacientov indikovaných na krátku až stredne dlhú (do 30 dní) podporu, alebo náhradu obehových funkcií a dýchania, ktorí potrebujú VAD (LVAD, PVAD, BiVAD). Špeciálny zdravotnícky materiál kompatibilný s riadiacou jednotkou CARDIOHELP, Určený pre pacientov indikovaných na krátku až stredne dlhú (až do 30 dní) cirkulačnú podporu alebo náhradu obehových funkcií a dýchania, ktorí potrebujú VAD (LVAD, PVAD, BiVAD), V-A ECMO, Použiteľný v oboch režimoch V-A ECMO alebo V-V ECMO, Jednoduchá manipulácia aj v mimoriadnych situáciách, vhodné pre pacientov bez obmedzenia veku a telesných rozmerov, Integrované senzory (tlak – venózny, vnútorný, arteriálny, teplota – venózna, arteriálna, bubliny, prietok, saturácia O2, hemoglobín, hematokrit), ECMO modul v dvoch verziách 5.0 a 7.0 (prietok krvi do 5 l/min a do 7 l/min), Biokompatibilné heparínové potiahnutie BIOLINE pre kompletný set, špeciálny poťah SOFTLINE bez obsahu heparínu pre pacientov s HIT, Bezpečnostné odvzdušňovacie funkcie, Difúzna membrána, Možnosť zavedenia – perkutánne aj centrálne, Zavádzací set v dvoch verziách, dĺžka vodiča 100 a 150 cm,Periférne kanyly s potiahnutím BIOLINE:
- arteriálne – zavádzacia dĺžka 15 cm (15-23Fr) a 23 cm (15-23Fr).
- venózne - zavádzacia dĺžka 38 cm (19-25Fr) a 55 cm (21-29Fr). Výrobcom garantovaná doba použiteľnosti až po dobu 30 dní. Použitie na operačnej aj katetrizačnej sále,na JIS, s možnosťou intra- aj inter- nemocničného transportu. Sterilné, jednorazové.</t>
  </si>
  <si>
    <t>ECMO modul s hadicovým setom k riadiacej jednotke systému CARDIOHELP</t>
  </si>
  <si>
    <t>periférne kanyly s potiahnutím BIOLINE arteriálne so zavádzacími dĺžkami 15 cm (15-23Fr) a 23 cm (15-23Fr)</t>
  </si>
  <si>
    <t>periférne kanyly s potiahnutím BIOLINE venózne so zavádzacími dĺžkami 38 cm (19-25Fr) a 55 cm (21-29Fr)</t>
  </si>
  <si>
    <t xml:space="preserve">Špeciálny zdravotnícky materiál pre invazívnu a intervenčnú elektrofyziológiu s osobitným zreteľom na katétrovú abláciu pomocou ireverzibilnej elektroporácie pulzným poľom, kompatibilný so systémom Ensite. Elektrofyziologický a ablačný set pozostáva z multipolárneho katétra na abláciu pulzným poľom, ovládateľného zavádzača a spojovacích káblov. </t>
  </si>
  <si>
    <t>Multipolárny katéter na abláciu pulzným poľom 12,5 F, dĺžka 110 cm, distálna časť je expandovateľná (balónová/košíková) na zabezpečenie cirkulárneho kontaktu s 8 elektródami usporiadanými cirkulárne</t>
  </si>
  <si>
    <t>Ovládateľný zavádzač 13 F, použiteľná dĺžka 70 cm, ovládanie: obojsmerné, minimálne dva rozsahy vychýlenia 180º/90º a minimálne tri veľkosti zakrivenia</t>
  </si>
  <si>
    <t>Hydrofílny vodiaci drôt s nitinolovým jadrom zaručujúcim vynikajúcu stálosť tvaru hrotu (tvar A, J, Straigth) a vynikajúcu odolnosť voči zlomeniu v priemeroch 0.018" až 0.038" a dĺžkach 120 až 260cm.</t>
  </si>
  <si>
    <t>Zavádzací set s architektúrou trojvrstvovej steny katétra, atraumatickým hrotom s rôznymi tvarmi zahnutia a hemostatickým 3 cestným ventilom s priemeroch 4F- 9F, dĺžkou katétra 45 až 90 cm.</t>
  </si>
  <si>
    <t>Zavádzací set s hydrofilným katétrom s priemerom 4F- 7F pre radiálny prístup a 4F - 24F pre femorálny prístup, a architektúrou tenkej steny zaručujúcou zväčšený vnútorný priemer.</t>
  </si>
  <si>
    <t>Tlaková striekačka s analógovým a floresčenčným manometrom, tlakom do 30 atm (440 psi), objemom válca 20ml alebo 30ml</t>
  </si>
  <si>
    <t>Zavádzací set s architektúrou trojvrstvovej steny katétra, s nastaviteľným hemostatickým ventilom pre procedúry TAA, AAA, TAVI, TPVI a podobne systémom jednoduchého stlačenia, s hydrofilným krytím zavádzača a radiolumescenčnou značkou na distálnom konci vo veľkostiach od 10F po 18F.</t>
  </si>
  <si>
    <t>Hydrofilný angiografický katéter pre koronárnu a periférnu angiografiu, s pletenou štruktúrou z kovovej sieťoviny, v tvaroch JR, AR, JL, AL, MPA, IM, Cobra, Head Hunter, SIM a podobne, a veľkostiach 4, 5 a 6F a dĺžkach 80 až 130cm.</t>
  </si>
  <si>
    <t>Set Hemostatického Y ventilu so systémom "Push &amp; Pull", v dĺžkach 82, 89 a 99mm, s nominálnym ID 10F a vo variantách Single Valve, Double Valve  - type II, type IV</t>
  </si>
  <si>
    <t>Mikrokatéter s technológiou tenkej steny, vo veľkostiach 1.8F, 2.0F, 2.2F, 2.5F, 2.7F a zakriveniami 45°, 70°, J, Swan Neck, Cobra, Straight s jednou alebo dvoma markermi.</t>
  </si>
  <si>
    <t>Tlaková striekačka s analógovým a floresčenčným manometrom, objemom válca 20ml a tlakom do 30 atm alebo 40 atm.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</si>
</sst>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\ _€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1"/>
    </font>
    <font>
      <sz val="10"/>
      <color rgb="FF000000"/>
      <name val="Arial CE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 style="double">
        <color theme="9"/>
      </left>
      <right style="double">
        <color theme="9"/>
      </right>
      <top/>
      <bottom style="double">
        <color theme="9"/>
      </bottom>
      <diagonal/>
    </border>
    <border>
      <left style="double">
        <color theme="9"/>
      </left>
      <right/>
      <top/>
      <bottom style="double">
        <color theme="9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157">
    <xf numFmtId="0" fontId="0" fillId="0" borderId="0" xfId="0"/>
    <xf numFmtId="0" fontId="0" fillId="0" borderId="0" xfId="0" applyFont="1" applyBorder="1"/>
    <xf numFmtId="0" fontId="1" fillId="4" borderId="1" xfId="0" applyFont="1" applyFill="1" applyBorder="1" applyAlignment="1">
      <alignment horizontal="center"/>
    </xf>
    <xf numFmtId="0" fontId="0" fillId="0" borderId="0" xfId="0" applyFont="1"/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4" fontId="0" fillId="0" borderId="10" xfId="0" applyNumberFormat="1" applyFont="1" applyBorder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0" fontId="2" fillId="0" borderId="0" xfId="0" applyFont="1" applyFill="1"/>
    <xf numFmtId="3" fontId="2" fillId="0" borderId="0" xfId="0" applyNumberFormat="1" applyFont="1" applyFill="1"/>
    <xf numFmtId="4" fontId="2" fillId="0" borderId="0" xfId="0" applyNumberFormat="1" applyFont="1" applyFill="1"/>
    <xf numFmtId="0" fontId="4" fillId="0" borderId="0" xfId="0" applyFont="1" applyAlignment="1">
      <alignment vertical="center"/>
    </xf>
    <xf numFmtId="0" fontId="2" fillId="0" borderId="11" xfId="0" applyFont="1" applyBorder="1"/>
    <xf numFmtId="0" fontId="2" fillId="0" borderId="18" xfId="0" applyFont="1" applyBorder="1"/>
    <xf numFmtId="3" fontId="2" fillId="0" borderId="18" xfId="0" applyNumberFormat="1" applyFont="1" applyBorder="1"/>
    <xf numFmtId="4" fontId="2" fillId="0" borderId="18" xfId="0" applyNumberFormat="1" applyFont="1" applyBorder="1"/>
    <xf numFmtId="4" fontId="2" fillId="0" borderId="19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2" fillId="0" borderId="5" xfId="0" applyFont="1" applyBorder="1"/>
    <xf numFmtId="4" fontId="2" fillId="0" borderId="10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4" fillId="4" borderId="13" xfId="0" applyFon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0" fontId="2" fillId="0" borderId="6" xfId="0" applyFont="1" applyBorder="1" applyAlignment="1"/>
    <xf numFmtId="4" fontId="1" fillId="5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/>
    <xf numFmtId="0" fontId="0" fillId="0" borderId="16" xfId="0" applyFont="1" applyBorder="1" applyAlignment="1"/>
    <xf numFmtId="0" fontId="0" fillId="0" borderId="0" xfId="0" applyFont="1" applyBorder="1" applyAlignment="1">
      <alignment wrapText="1"/>
    </xf>
    <xf numFmtId="49" fontId="5" fillId="3" borderId="0" xfId="0" applyNumberFormat="1" applyFont="1" applyFill="1" applyBorder="1" applyAlignment="1" applyProtection="1">
      <alignment horizontal="left" vertical="center" wrapText="1"/>
      <protection locked="0"/>
    </xf>
    <xf numFmtId="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 applyFont="1" applyBorder="1"/>
    <xf numFmtId="0" fontId="0" fillId="0" borderId="21" xfId="0" applyBorder="1"/>
    <xf numFmtId="0" fontId="2" fillId="0" borderId="2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4" xfId="0" applyNumberFormat="1" applyFont="1" applyBorder="1"/>
    <xf numFmtId="3" fontId="2" fillId="0" borderId="24" xfId="0" applyNumberFormat="1" applyFont="1" applyBorder="1" applyAlignment="1"/>
    <xf numFmtId="3" fontId="2" fillId="0" borderId="11" xfId="0" applyNumberFormat="1" applyFont="1" applyBorder="1" applyAlignment="1"/>
    <xf numFmtId="4" fontId="2" fillId="0" borderId="25" xfId="0" applyNumberFormat="1" applyFont="1" applyBorder="1" applyAlignment="1"/>
    <xf numFmtId="3" fontId="0" fillId="0" borderId="24" xfId="0" applyNumberFormat="1" applyFont="1" applyBorder="1" applyAlignment="1"/>
    <xf numFmtId="4" fontId="2" fillId="6" borderId="24" xfId="0" applyNumberFormat="1" applyFont="1" applyFill="1" applyBorder="1" applyAlignment="1"/>
    <xf numFmtId="4" fontId="2" fillId="6" borderId="16" xfId="0" applyNumberFormat="1" applyFont="1" applyFill="1" applyBorder="1" applyAlignment="1"/>
    <xf numFmtId="4" fontId="0" fillId="6" borderId="16" xfId="0" applyNumberFormat="1" applyFont="1" applyFill="1" applyBorder="1" applyAlignment="1"/>
    <xf numFmtId="3" fontId="2" fillId="0" borderId="25" xfId="0" applyNumberFormat="1" applyFont="1" applyBorder="1" applyAlignment="1"/>
    <xf numFmtId="4" fontId="2" fillId="2" borderId="25" xfId="0" applyNumberFormat="1" applyFont="1" applyFill="1" applyBorder="1" applyAlignment="1"/>
    <xf numFmtId="0" fontId="0" fillId="0" borderId="20" xfId="0" applyFont="1" applyBorder="1" applyAlignment="1">
      <alignment horizontal="right" vertical="center"/>
    </xf>
    <xf numFmtId="4" fontId="0" fillId="0" borderId="25" xfId="0" applyNumberFormat="1" applyFont="1" applyBorder="1" applyAlignment="1"/>
    <xf numFmtId="4" fontId="0" fillId="2" borderId="25" xfId="0" applyNumberFormat="1" applyFont="1" applyFill="1" applyBorder="1" applyAlignment="1"/>
    <xf numFmtId="4" fontId="2" fillId="0" borderId="26" xfId="0" applyNumberFormat="1" applyFont="1" applyBorder="1" applyAlignment="1"/>
    <xf numFmtId="49" fontId="4" fillId="3" borderId="15" xfId="0" applyNumberFormat="1" applyFont="1" applyFill="1" applyBorder="1" applyAlignment="1" applyProtection="1">
      <alignment horizontal="left" vertical="center" wrapText="1"/>
      <protection locked="0"/>
    </xf>
    <xf numFmtId="49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9" fillId="6" borderId="14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25" xfId="0" applyNumberFormat="1" applyFont="1" applyBorder="1" applyAlignment="1"/>
    <xf numFmtId="0" fontId="2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27" xfId="0" applyFont="1" applyBorder="1"/>
    <xf numFmtId="4" fontId="2" fillId="6" borderId="16" xfId="0" applyNumberFormat="1" applyFont="1" applyFill="1" applyBorder="1" applyAlignment="1">
      <alignment vertical="center"/>
    </xf>
    <xf numFmtId="4" fontId="2" fillId="2" borderId="16" xfId="0" applyNumberFormat="1" applyFont="1" applyFill="1" applyBorder="1" applyAlignment="1">
      <alignment vertical="center"/>
    </xf>
    <xf numFmtId="4" fontId="2" fillId="0" borderId="5" xfId="0" applyNumberFormat="1" applyFont="1" applyBorder="1"/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vertical="center" wrapText="1"/>
    </xf>
    <xf numFmtId="49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vertical="center"/>
    </xf>
    <xf numFmtId="49" fontId="7" fillId="6" borderId="1" xfId="1" applyNumberFormat="1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/>
    </xf>
    <xf numFmtId="0" fontId="7" fillId="6" borderId="1" xfId="1" applyFont="1" applyFill="1" applyBorder="1" applyAlignment="1">
      <alignment vertical="center" wrapText="1"/>
    </xf>
    <xf numFmtId="0" fontId="2" fillId="0" borderId="0" xfId="0" applyFont="1" applyBorder="1" applyAlignment="1">
      <alignment horizontal="left"/>
    </xf>
    <xf numFmtId="49" fontId="4" fillId="0" borderId="15" xfId="1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vertical="center"/>
    </xf>
    <xf numFmtId="2" fontId="2" fillId="6" borderId="16" xfId="0" applyNumberFormat="1" applyFont="1" applyFill="1" applyBorder="1" applyAlignment="1">
      <alignment vertical="center"/>
    </xf>
    <xf numFmtId="2" fontId="2" fillId="6" borderId="24" xfId="0" applyNumberFormat="1" applyFont="1" applyFill="1" applyBorder="1" applyAlignment="1">
      <alignment vertical="center"/>
    </xf>
    <xf numFmtId="2" fontId="2" fillId="2" borderId="25" xfId="0" applyNumberFormat="1" applyFont="1" applyFill="1" applyBorder="1" applyAlignment="1">
      <alignment vertical="center"/>
    </xf>
    <xf numFmtId="2" fontId="2" fillId="0" borderId="25" xfId="0" applyNumberFormat="1" applyFont="1" applyBorder="1" applyAlignment="1">
      <alignment vertical="center"/>
    </xf>
    <xf numFmtId="2" fontId="2" fillId="0" borderId="10" xfId="0" applyNumberFormat="1" applyFont="1" applyBorder="1"/>
    <xf numFmtId="2" fontId="2" fillId="2" borderId="16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23" xfId="0" applyFont="1" applyBorder="1" applyAlignment="1">
      <alignment horizontal="left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4" fontId="4" fillId="5" borderId="20" xfId="0" applyNumberFormat="1" applyFont="1" applyFill="1" applyBorder="1" applyAlignment="1">
      <alignment horizontal="center" vertical="center" wrapText="1"/>
    </xf>
    <xf numFmtId="4" fontId="4" fillId="5" borderId="21" xfId="0" applyNumberFormat="1" applyFont="1" applyFill="1" applyBorder="1" applyAlignment="1">
      <alignment horizontal="center" vertical="center" wrapText="1"/>
    </xf>
    <xf numFmtId="4" fontId="4" fillId="5" borderId="2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1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zoomScaleSheetLayoutView="90" workbookViewId="0">
      <selection activeCell="B12" sqref="B12:O1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5" style="7" customWidth="1"/>
    <col min="4" max="4" width="8.5703125" style="7" customWidth="1"/>
    <col min="5" max="5" width="10.7109375" style="7" customWidth="1"/>
    <col min="6" max="7" width="9.85546875" style="7" customWidth="1"/>
    <col min="8" max="8" width="31.14062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5" x14ac:dyDescent="0.2">
      <c r="A3" s="7" t="s">
        <v>53</v>
      </c>
      <c r="D3" s="10" t="s">
        <v>96</v>
      </c>
      <c r="E3" s="10"/>
      <c r="F3" s="10"/>
      <c r="G3" s="10"/>
    </row>
    <row r="4" spans="1:1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58</v>
      </c>
    </row>
    <row r="5" spans="1:1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>
      <c r="A8" s="21"/>
      <c r="B8" s="21"/>
      <c r="C8" s="21"/>
      <c r="D8" s="22"/>
      <c r="E8" s="22"/>
      <c r="F8" s="23"/>
      <c r="G8" s="24"/>
      <c r="H8" s="24"/>
      <c r="I8" s="24"/>
      <c r="J8" s="24"/>
      <c r="K8" s="24"/>
      <c r="L8" s="24"/>
    </row>
    <row r="9" spans="1:15" s="25" customFormat="1" ht="37.5" customHeight="1" x14ac:dyDescent="0.25">
      <c r="A9" s="124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5" s="25" customFormat="1" ht="25.5" x14ac:dyDescent="0.25">
      <c r="A10" s="125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5" s="33" customFormat="1" x14ac:dyDescent="0.2">
      <c r="A11" s="30" t="s">
        <v>2</v>
      </c>
      <c r="B11" s="30" t="s">
        <v>3</v>
      </c>
      <c r="C11" s="30" t="s">
        <v>4</v>
      </c>
      <c r="D11" s="30" t="s">
        <v>5</v>
      </c>
      <c r="E11" s="30" t="s">
        <v>6</v>
      </c>
      <c r="F11" s="30" t="s">
        <v>7</v>
      </c>
      <c r="G11" s="30" t="s">
        <v>8</v>
      </c>
      <c r="H11" s="30" t="s">
        <v>9</v>
      </c>
      <c r="I11" s="30" t="s">
        <v>10</v>
      </c>
      <c r="J11" s="30" t="s">
        <v>11</v>
      </c>
      <c r="K11" s="30" t="s">
        <v>73</v>
      </c>
      <c r="L11" s="30" t="s">
        <v>74</v>
      </c>
      <c r="M11" s="30" t="s">
        <v>75</v>
      </c>
      <c r="N11" s="31" t="s">
        <v>76</v>
      </c>
      <c r="O11" s="32" t="s">
        <v>77</v>
      </c>
    </row>
    <row r="12" spans="1:15" ht="57.75" customHeight="1" x14ac:dyDescent="0.2">
      <c r="A12" s="129" t="s">
        <v>36</v>
      </c>
      <c r="B12" s="116" t="s">
        <v>107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</row>
    <row r="13" spans="1:15" ht="31.5" customHeight="1" thickBot="1" x14ac:dyDescent="0.25">
      <c r="A13" s="130"/>
      <c r="B13" s="34" t="s">
        <v>23</v>
      </c>
      <c r="C13" s="107" t="s">
        <v>108</v>
      </c>
      <c r="D13" s="92" t="s">
        <v>35</v>
      </c>
      <c r="E13" s="92">
        <v>60</v>
      </c>
      <c r="F13" s="52"/>
      <c r="G13" s="52"/>
      <c r="H13" s="52"/>
      <c r="I13" s="95"/>
      <c r="J13" s="108"/>
      <c r="K13" s="95">
        <f>I13*(J13/100)</f>
        <v>0</v>
      </c>
      <c r="L13" s="96">
        <f>I13+K13</f>
        <v>0</v>
      </c>
      <c r="M13" s="95">
        <f>E13*I13</f>
        <v>0</v>
      </c>
      <c r="N13" s="95">
        <f>E13*K13</f>
        <v>0</v>
      </c>
      <c r="O13" s="95">
        <f>M13+N13</f>
        <v>0</v>
      </c>
    </row>
    <row r="14" spans="1:15" ht="39.75" thickTop="1" thickBot="1" x14ac:dyDescent="0.25">
      <c r="A14" s="130"/>
      <c r="B14" s="34" t="s">
        <v>24</v>
      </c>
      <c r="C14" s="89" t="s">
        <v>109</v>
      </c>
      <c r="D14" s="92" t="s">
        <v>35</v>
      </c>
      <c r="E14" s="92">
        <v>10</v>
      </c>
      <c r="F14" s="52"/>
      <c r="G14" s="52"/>
      <c r="H14" s="52"/>
      <c r="I14" s="95"/>
      <c r="J14" s="108"/>
      <c r="K14" s="95">
        <f>I14*(J14/100)</f>
        <v>0</v>
      </c>
      <c r="L14" s="96">
        <f>I14+K14</f>
        <v>0</v>
      </c>
      <c r="M14" s="95">
        <f>E14*I14</f>
        <v>0</v>
      </c>
      <c r="N14" s="95">
        <f>E14*K14</f>
        <v>0</v>
      </c>
      <c r="O14" s="95">
        <f>M14+N14</f>
        <v>0</v>
      </c>
    </row>
    <row r="15" spans="1:15" ht="18" customHeight="1" thickTop="1" thickBot="1" x14ac:dyDescent="0.25">
      <c r="C15" s="22"/>
      <c r="G15" s="35"/>
      <c r="H15" s="35"/>
      <c r="I15" s="24"/>
      <c r="J15" s="97"/>
      <c r="K15" s="10"/>
      <c r="L15" s="24"/>
      <c r="M15" s="24">
        <f>SUM(M13:M14)</f>
        <v>0</v>
      </c>
      <c r="N15" s="10"/>
      <c r="O15" s="36">
        <f>SUM(O13:O14)</f>
        <v>0</v>
      </c>
    </row>
    <row r="16" spans="1:15" ht="18" customHeight="1" thickTop="1" x14ac:dyDescent="0.2">
      <c r="C16" s="22"/>
      <c r="G16" s="22"/>
      <c r="H16" s="22"/>
      <c r="I16" s="66"/>
      <c r="J16" s="66"/>
      <c r="K16" s="68"/>
      <c r="L16" s="66"/>
      <c r="M16" s="66"/>
      <c r="N16" s="68"/>
      <c r="O16" s="66"/>
    </row>
    <row r="17" spans="1:15" ht="13.5" thickBot="1" x14ac:dyDescent="0.25">
      <c r="A17" s="59" t="s">
        <v>72</v>
      </c>
      <c r="C17" s="22"/>
      <c r="H17" s="7" t="s">
        <v>98</v>
      </c>
      <c r="N17" s="22"/>
      <c r="O17" s="24"/>
    </row>
    <row r="18" spans="1:15" customFormat="1" ht="16.5" thickTop="1" thickBot="1" x14ac:dyDescent="0.3">
      <c r="A18" s="37"/>
      <c r="B18" s="38"/>
      <c r="C18" s="7" t="s">
        <v>32</v>
      </c>
      <c r="D18" s="7"/>
      <c r="E18" s="7"/>
      <c r="F18" s="7"/>
      <c r="G18" s="7"/>
      <c r="H18" t="s">
        <v>94</v>
      </c>
      <c r="I18" s="93"/>
    </row>
    <row r="19" spans="1:15" customFormat="1" ht="15.75" thickTop="1" x14ac:dyDescent="0.25">
      <c r="A19" s="35"/>
      <c r="B19" s="7"/>
      <c r="C19" s="7"/>
      <c r="D19" s="7"/>
      <c r="E19" s="7"/>
      <c r="F19" s="7"/>
      <c r="G19" s="7"/>
      <c r="I19" s="93"/>
      <c r="L19" s="93"/>
    </row>
    <row r="20" spans="1:15" customFormat="1" ht="15.75" thickBot="1" x14ac:dyDescent="0.3">
      <c r="A20" s="94"/>
      <c r="B20" s="7"/>
      <c r="C20" s="7"/>
      <c r="D20" s="7"/>
      <c r="E20" s="7"/>
      <c r="F20" s="7"/>
      <c r="G20" s="7"/>
    </row>
    <row r="21" spans="1:15" customFormat="1" ht="16.5" thickTop="1" thickBot="1" x14ac:dyDescent="0.3">
      <c r="A21" s="39"/>
      <c r="B21" s="40"/>
      <c r="C21" s="7" t="s">
        <v>33</v>
      </c>
      <c r="D21" s="7"/>
      <c r="E21" s="7"/>
      <c r="F21" s="7"/>
      <c r="G21" s="7"/>
    </row>
    <row r="22" spans="1:15" customFormat="1" ht="15.75" thickTop="1" x14ac:dyDescent="0.25">
      <c r="A22" s="41"/>
      <c r="B22" s="7"/>
      <c r="C22" s="7"/>
      <c r="D22" s="7"/>
      <c r="E22" s="7"/>
      <c r="F22" s="7"/>
      <c r="G22" s="7"/>
      <c r="H22" s="61"/>
      <c r="I22" s="61"/>
      <c r="J22" s="61"/>
      <c r="K22" s="61"/>
      <c r="L22" s="61"/>
      <c r="M22" s="61"/>
    </row>
    <row r="23" spans="1:15" customFormat="1" ht="15" x14ac:dyDescent="0.25">
      <c r="A23" s="7"/>
      <c r="B23" s="7"/>
      <c r="C23" s="7"/>
      <c r="D23" s="7"/>
      <c r="E23" s="7"/>
      <c r="F23" s="7"/>
      <c r="G23" s="7"/>
      <c r="H23" s="7" t="s">
        <v>34</v>
      </c>
      <c r="I23" s="7"/>
      <c r="J23" s="7"/>
    </row>
    <row r="24" spans="1:15" customFormat="1" ht="15" x14ac:dyDescent="0.25">
      <c r="A24" s="7"/>
      <c r="B24" s="7"/>
      <c r="C24" s="7"/>
      <c r="D24" s="7"/>
      <c r="E24" s="7"/>
      <c r="F24" s="7"/>
      <c r="G24" s="7"/>
      <c r="H24" s="7" t="s">
        <v>95</v>
      </c>
      <c r="I24" s="7"/>
      <c r="J24" s="7"/>
    </row>
    <row r="25" spans="1:15" customFormat="1" ht="15" x14ac:dyDescent="0.25">
      <c r="A25" s="7"/>
      <c r="B25" s="7"/>
      <c r="C25" s="7"/>
      <c r="D25" s="7"/>
      <c r="E25" s="7"/>
      <c r="F25" s="7"/>
      <c r="G25" s="7"/>
    </row>
    <row r="26" spans="1:15" customFormat="1" ht="15" x14ac:dyDescent="0.25">
      <c r="A26" s="7"/>
      <c r="B26" s="7"/>
      <c r="C26" s="7"/>
      <c r="D26" s="7"/>
      <c r="E26" s="7"/>
      <c r="F26" s="7"/>
      <c r="G26" s="7"/>
    </row>
  </sheetData>
  <mergeCells count="13">
    <mergeCell ref="B12:O12"/>
    <mergeCell ref="A7:C7"/>
    <mergeCell ref="M9:O9"/>
    <mergeCell ref="E9:E10"/>
    <mergeCell ref="A9:A10"/>
    <mergeCell ref="B9:B10"/>
    <mergeCell ref="H9:H10"/>
    <mergeCell ref="I9:L9"/>
    <mergeCell ref="C9:C10"/>
    <mergeCell ref="D9:D10"/>
    <mergeCell ref="F9:F10"/>
    <mergeCell ref="G9:G10"/>
    <mergeCell ref="A12:A14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90" zoomScaleNormal="90" workbookViewId="0">
      <selection activeCell="B12" sqref="B12:O12"/>
    </sheetView>
  </sheetViews>
  <sheetFormatPr defaultRowHeight="15" x14ac:dyDescent="0.25"/>
  <cols>
    <col min="1" max="1" width="7.42578125" customWidth="1"/>
    <col min="2" max="2" width="5.28515625" customWidth="1"/>
    <col min="3" max="3" width="39.85546875" customWidth="1"/>
    <col min="4" max="4" width="8.5703125" customWidth="1"/>
    <col min="5" max="5" width="9.5703125" customWidth="1"/>
    <col min="6" max="6" width="9.85546875" customWidth="1"/>
    <col min="7" max="7" width="11.28515625" customWidth="1"/>
    <col min="8" max="8" width="28.7109375" customWidth="1"/>
    <col min="9" max="10" width="14.140625" customWidth="1"/>
    <col min="11" max="11" width="15.5703125" customWidth="1"/>
    <col min="12" max="12" width="15.42578125" customWidth="1"/>
    <col min="13" max="13" width="15" customWidth="1"/>
    <col min="14" max="14" width="14.28515625" customWidth="1"/>
    <col min="15" max="15" width="15.5703125" customWidth="1"/>
  </cols>
  <sheetData>
    <row r="1" spans="1:16" s="7" customFormat="1" ht="12.7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53</v>
      </c>
      <c r="D3" s="10" t="s">
        <v>96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63</v>
      </c>
    </row>
    <row r="5" spans="1:16" s="7" customFormat="1" ht="12.7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>
      <c r="M8" s="61"/>
      <c r="N8" s="61"/>
      <c r="O8" s="61"/>
    </row>
    <row r="9" spans="1:16" s="7" customFormat="1" ht="39" customHeight="1" x14ac:dyDescent="0.2">
      <c r="A9" s="124" t="s">
        <v>22</v>
      </c>
      <c r="B9" s="126" t="s">
        <v>70</v>
      </c>
      <c r="C9" s="124" t="s">
        <v>21</v>
      </c>
      <c r="D9" s="126" t="s">
        <v>20</v>
      </c>
      <c r="E9" s="126" t="s">
        <v>19</v>
      </c>
      <c r="F9" s="124" t="s">
        <v>12</v>
      </c>
      <c r="G9" s="123" t="s">
        <v>71</v>
      </c>
      <c r="H9" s="124" t="s">
        <v>13</v>
      </c>
      <c r="I9" s="143" t="s">
        <v>14</v>
      </c>
      <c r="J9" s="144"/>
      <c r="K9" s="144"/>
      <c r="L9" s="145"/>
      <c r="M9" s="140" t="s">
        <v>48</v>
      </c>
      <c r="N9" s="141"/>
      <c r="O9" s="142"/>
    </row>
    <row r="10" spans="1:16" s="7" customFormat="1" ht="12.75" x14ac:dyDescent="0.2">
      <c r="A10" s="125"/>
      <c r="B10" s="127"/>
      <c r="C10" s="125"/>
      <c r="D10" s="127"/>
      <c r="E10" s="127"/>
      <c r="F10" s="125"/>
      <c r="G10" s="123"/>
      <c r="H10" s="125"/>
      <c r="I10" s="58" t="s">
        <v>15</v>
      </c>
      <c r="J10" s="57" t="s">
        <v>18</v>
      </c>
      <c r="K10" s="58" t="s">
        <v>16</v>
      </c>
      <c r="L10" s="58" t="s">
        <v>17</v>
      </c>
      <c r="M10" s="56" t="s">
        <v>15</v>
      </c>
      <c r="N10" s="29" t="s">
        <v>16</v>
      </c>
      <c r="O10" s="29" t="s">
        <v>49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6" s="7" customFormat="1" ht="84" customHeight="1" x14ac:dyDescent="0.2">
      <c r="A12" s="129" t="s">
        <v>45</v>
      </c>
      <c r="B12" s="116" t="s">
        <v>125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  <c r="P12" s="51"/>
    </row>
    <row r="13" spans="1:16" s="7" customFormat="1" ht="58.5" customHeight="1" thickBot="1" x14ac:dyDescent="0.25">
      <c r="A13" s="136"/>
      <c r="B13" s="65" t="s">
        <v>23</v>
      </c>
      <c r="C13" s="84" t="s">
        <v>126</v>
      </c>
      <c r="D13" s="92" t="s">
        <v>35</v>
      </c>
      <c r="E13" s="92">
        <v>800</v>
      </c>
      <c r="F13" s="52"/>
      <c r="G13" s="52"/>
      <c r="H13" s="52"/>
      <c r="I13" s="75"/>
      <c r="J13" s="70"/>
      <c r="K13" s="72">
        <f>I13*(J13/100)</f>
        <v>0</v>
      </c>
      <c r="L13" s="78">
        <f>I13+K13</f>
        <v>0</v>
      </c>
      <c r="M13" s="72">
        <f>E13*I13</f>
        <v>0</v>
      </c>
      <c r="N13" s="72">
        <f>E13*K13</f>
        <v>0</v>
      </c>
      <c r="O13" s="72">
        <f>M13+N13</f>
        <v>0</v>
      </c>
    </row>
    <row r="14" spans="1:16" s="7" customFormat="1" ht="14.25" thickTop="1" thickBot="1" x14ac:dyDescent="0.25">
      <c r="C14" s="22"/>
      <c r="G14" s="22"/>
      <c r="H14" s="22"/>
      <c r="J14" s="22"/>
      <c r="K14" s="22"/>
      <c r="M14" s="22"/>
      <c r="N14" s="22"/>
      <c r="O14" s="36">
        <f>SUM(O13)</f>
        <v>0</v>
      </c>
    </row>
    <row r="15" spans="1:16" s="7" customFormat="1" ht="13.5" thickTop="1" x14ac:dyDescent="0.2">
      <c r="A15" s="59"/>
      <c r="N15" s="22"/>
      <c r="O15" s="24"/>
    </row>
    <row r="16" spans="1:16" s="7" customFormat="1" ht="13.5" thickBot="1" x14ac:dyDescent="0.25">
      <c r="A16" s="59" t="s">
        <v>72</v>
      </c>
      <c r="C16" s="22"/>
      <c r="H16" s="7" t="s">
        <v>98</v>
      </c>
      <c r="N16" s="22"/>
      <c r="O16" s="24"/>
    </row>
    <row r="17" spans="1:13" ht="16.5" thickTop="1" thickBot="1" x14ac:dyDescent="0.3">
      <c r="A17" s="37"/>
      <c r="B17" s="38"/>
      <c r="C17" s="7" t="s">
        <v>32</v>
      </c>
      <c r="D17" s="7"/>
      <c r="E17" s="7"/>
      <c r="F17" s="7"/>
      <c r="G17" s="7"/>
      <c r="H17" t="s">
        <v>94</v>
      </c>
      <c r="I17" s="93"/>
    </row>
    <row r="18" spans="1:13" ht="15.75" thickTop="1" x14ac:dyDescent="0.25">
      <c r="A18" s="35"/>
      <c r="B18" s="7"/>
      <c r="C18" s="7"/>
      <c r="D18" s="7"/>
      <c r="E18" s="7"/>
      <c r="F18" s="7"/>
      <c r="G18" s="7"/>
      <c r="I18" s="93"/>
      <c r="L18" s="93"/>
    </row>
    <row r="19" spans="1:13" ht="15.75" thickBot="1" x14ac:dyDescent="0.3">
      <c r="A19" s="94"/>
      <c r="B19" s="7"/>
      <c r="C19" s="7"/>
      <c r="D19" s="7"/>
      <c r="E19" s="7"/>
      <c r="F19" s="7"/>
      <c r="G19" s="7"/>
    </row>
    <row r="20" spans="1:13" ht="16.5" thickTop="1" thickBot="1" x14ac:dyDescent="0.3">
      <c r="A20" s="39"/>
      <c r="B20" s="40"/>
      <c r="C20" s="7" t="s">
        <v>33</v>
      </c>
      <c r="D20" s="7"/>
      <c r="E20" s="7"/>
      <c r="F20" s="7"/>
      <c r="G20" s="7"/>
    </row>
    <row r="21" spans="1:13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x14ac:dyDescent="0.25">
      <c r="A22" s="7"/>
      <c r="B22" s="7"/>
      <c r="C22" s="7"/>
      <c r="D22" s="7"/>
      <c r="E22" s="7"/>
      <c r="F22" s="7"/>
      <c r="G22" s="7"/>
      <c r="H22" s="7" t="s">
        <v>34</v>
      </c>
      <c r="I22" s="7"/>
      <c r="J22" s="7"/>
    </row>
    <row r="23" spans="1:13" x14ac:dyDescent="0.25">
      <c r="A23" s="7"/>
      <c r="B23" s="7"/>
      <c r="C23" s="7"/>
      <c r="D23" s="7"/>
      <c r="E23" s="7"/>
      <c r="F23" s="7"/>
      <c r="G23" s="7"/>
      <c r="H23" s="7" t="s">
        <v>95</v>
      </c>
      <c r="I23" s="7"/>
      <c r="J23" s="7"/>
    </row>
    <row r="24" spans="1:13" x14ac:dyDescent="0.25">
      <c r="A24" s="7"/>
      <c r="B24" s="7"/>
      <c r="C24" s="7"/>
      <c r="D24" s="7"/>
      <c r="E24" s="7"/>
      <c r="F24" s="7"/>
      <c r="G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</row>
  </sheetData>
  <mergeCells count="13">
    <mergeCell ref="B12:O12"/>
    <mergeCell ref="A12:A13"/>
    <mergeCell ref="A7:C7"/>
    <mergeCell ref="M9:O9"/>
    <mergeCell ref="D9:D10"/>
    <mergeCell ref="C9:C10"/>
    <mergeCell ref="B9:B10"/>
    <mergeCell ref="A9:A10"/>
    <mergeCell ref="E9:E10"/>
    <mergeCell ref="F9:F10"/>
    <mergeCell ref="G9:G10"/>
    <mergeCell ref="H9:H10"/>
    <mergeCell ref="I9:L9"/>
  </mergeCells>
  <pageMargins left="0.7" right="0.7" top="0.75" bottom="0.75" header="0.3" footer="0.3"/>
  <pageSetup paperSize="9" scale="5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90" zoomScaleNormal="90" workbookViewId="0">
      <selection activeCell="B13" sqref="B13:O13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7.7109375" style="7" customWidth="1"/>
    <col min="4" max="4" width="8.5703125" style="7" customWidth="1"/>
    <col min="5" max="5" width="10.42578125" style="7" customWidth="1"/>
    <col min="6" max="6" width="9.85546875" style="7" customWidth="1"/>
    <col min="7" max="7" width="12.28515625" style="7" customWidth="1"/>
    <col min="8" max="8" width="28.7109375" style="7" customWidth="1"/>
    <col min="9" max="9" width="12.5703125" style="7" customWidth="1"/>
    <col min="10" max="10" width="12" style="7" customWidth="1"/>
    <col min="11" max="11" width="10.85546875" style="7" customWidth="1"/>
    <col min="12" max="12" width="13" style="7" customWidth="1"/>
    <col min="13" max="13" width="11.7109375" style="7" customWidth="1"/>
    <col min="14" max="14" width="12.5703125" style="7" customWidth="1"/>
    <col min="15" max="15" width="11.7109375" style="7" customWidth="1"/>
    <col min="16" max="16384" width="8.85546875" style="7"/>
  </cols>
  <sheetData>
    <row r="1" spans="1:16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6" x14ac:dyDescent="0.2">
      <c r="A3" s="7" t="s">
        <v>53</v>
      </c>
      <c r="D3" s="10" t="s">
        <v>96</v>
      </c>
      <c r="E3" s="10"/>
      <c r="F3" s="10"/>
      <c r="G3" s="10"/>
    </row>
    <row r="4" spans="1:16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62</v>
      </c>
    </row>
    <row r="5" spans="1:16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x14ac:dyDescent="0.2">
      <c r="C9" s="55" t="s">
        <v>57</v>
      </c>
      <c r="I9" s="22"/>
    </row>
    <row r="10" spans="1:16" ht="39" customHeight="1" x14ac:dyDescent="0.2">
      <c r="A10" s="124" t="s">
        <v>22</v>
      </c>
      <c r="B10" s="126" t="s">
        <v>70</v>
      </c>
      <c r="C10" s="128" t="s">
        <v>21</v>
      </c>
      <c r="D10" s="123" t="s">
        <v>20</v>
      </c>
      <c r="E10" s="123" t="s">
        <v>19</v>
      </c>
      <c r="F10" s="128" t="s">
        <v>12</v>
      </c>
      <c r="G10" s="123" t="s">
        <v>71</v>
      </c>
      <c r="H10" s="128" t="s">
        <v>13</v>
      </c>
      <c r="I10" s="128" t="s">
        <v>14</v>
      </c>
      <c r="J10" s="128"/>
      <c r="K10" s="128"/>
      <c r="L10" s="128"/>
      <c r="M10" s="121" t="s">
        <v>48</v>
      </c>
      <c r="N10" s="122"/>
      <c r="O10" s="122"/>
    </row>
    <row r="11" spans="1:16" x14ac:dyDescent="0.2">
      <c r="A11" s="125"/>
      <c r="B11" s="127"/>
      <c r="C11" s="128"/>
      <c r="D11" s="123"/>
      <c r="E11" s="123"/>
      <c r="F11" s="128"/>
      <c r="G11" s="123"/>
      <c r="H11" s="128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49</v>
      </c>
    </row>
    <row r="12" spans="1:16" ht="15" customHeight="1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73</v>
      </c>
      <c r="L12" s="42" t="s">
        <v>74</v>
      </c>
      <c r="M12" s="42" t="s">
        <v>75</v>
      </c>
      <c r="N12" s="43" t="s">
        <v>76</v>
      </c>
      <c r="O12" s="32" t="s">
        <v>77</v>
      </c>
    </row>
    <row r="13" spans="1:16" ht="142.5" customHeight="1" x14ac:dyDescent="0.2">
      <c r="A13" s="129" t="s">
        <v>46</v>
      </c>
      <c r="B13" s="116" t="s">
        <v>127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8"/>
      <c r="P13" s="51"/>
    </row>
    <row r="14" spans="1:16" ht="30.75" customHeight="1" thickBot="1" x14ac:dyDescent="0.25">
      <c r="A14" s="130"/>
      <c r="B14" s="62" t="s">
        <v>23</v>
      </c>
      <c r="C14" s="98" t="s">
        <v>128</v>
      </c>
      <c r="D14" s="92" t="s">
        <v>35</v>
      </c>
      <c r="E14" s="92">
        <v>40</v>
      </c>
      <c r="F14" s="52"/>
      <c r="G14" s="52"/>
      <c r="H14" s="52"/>
      <c r="I14" s="75"/>
      <c r="J14" s="70"/>
      <c r="K14" s="90">
        <f>I14*(J14/100)</f>
        <v>0</v>
      </c>
      <c r="L14" s="78">
        <f>I14+K14</f>
        <v>0</v>
      </c>
      <c r="M14" s="72">
        <f>E14*I14</f>
        <v>0</v>
      </c>
      <c r="N14" s="72">
        <f>E14*K14</f>
        <v>0</v>
      </c>
      <c r="O14" s="72">
        <f>M14+N14</f>
        <v>0</v>
      </c>
    </row>
    <row r="15" spans="1:16" ht="45.75" customHeight="1" thickTop="1" thickBot="1" x14ac:dyDescent="0.25">
      <c r="A15" s="130"/>
      <c r="B15" s="63" t="s">
        <v>24</v>
      </c>
      <c r="C15" s="98" t="s">
        <v>129</v>
      </c>
      <c r="D15" s="92" t="s">
        <v>35</v>
      </c>
      <c r="E15" s="92">
        <v>90</v>
      </c>
      <c r="F15" s="52"/>
      <c r="G15" s="52"/>
      <c r="H15" s="52"/>
      <c r="I15" s="75"/>
      <c r="J15" s="70"/>
      <c r="K15" s="90">
        <f t="shared" ref="K15:K16" si="0">I15*(J15/100)</f>
        <v>0</v>
      </c>
      <c r="L15" s="78">
        <f t="shared" ref="L15:L16" si="1">I15+K15</f>
        <v>0</v>
      </c>
      <c r="M15" s="72">
        <f t="shared" ref="M15:M16" si="2">E15*I15</f>
        <v>0</v>
      </c>
      <c r="N15" s="72">
        <f t="shared" ref="N15:N16" si="3">E15*K15</f>
        <v>0</v>
      </c>
      <c r="O15" s="72">
        <f t="shared" ref="O15:O16" si="4">M15+N15</f>
        <v>0</v>
      </c>
    </row>
    <row r="16" spans="1:16" ht="45" customHeight="1" thickTop="1" thickBot="1" x14ac:dyDescent="0.25">
      <c r="A16" s="136"/>
      <c r="B16" s="63" t="s">
        <v>25</v>
      </c>
      <c r="C16" s="98" t="s">
        <v>130</v>
      </c>
      <c r="D16" s="92" t="s">
        <v>35</v>
      </c>
      <c r="E16" s="92">
        <v>90</v>
      </c>
      <c r="F16" s="52"/>
      <c r="G16" s="52"/>
      <c r="H16" s="52"/>
      <c r="I16" s="75"/>
      <c r="J16" s="70"/>
      <c r="K16" s="90">
        <f t="shared" si="0"/>
        <v>0</v>
      </c>
      <c r="L16" s="78">
        <f t="shared" si="1"/>
        <v>0</v>
      </c>
      <c r="M16" s="72">
        <f t="shared" si="2"/>
        <v>0</v>
      </c>
      <c r="N16" s="72">
        <f t="shared" si="3"/>
        <v>0</v>
      </c>
      <c r="O16" s="72">
        <f t="shared" si="4"/>
        <v>0</v>
      </c>
    </row>
    <row r="17" spans="1:15" ht="15.6" customHeight="1" thickTop="1" thickBot="1" x14ac:dyDescent="0.25">
      <c r="C17" s="22"/>
      <c r="G17" s="22"/>
      <c r="H17" s="22"/>
      <c r="J17" s="22"/>
      <c r="K17" s="22"/>
      <c r="M17" s="24">
        <f>SUM(M14:M16)</f>
        <v>0</v>
      </c>
      <c r="N17" s="22"/>
      <c r="O17" s="36">
        <f>SUM(O14:O16)</f>
        <v>0</v>
      </c>
    </row>
    <row r="18" spans="1:15" ht="15.6" customHeight="1" thickTop="1" x14ac:dyDescent="0.2">
      <c r="A18" s="59"/>
      <c r="C18" s="22"/>
      <c r="G18" s="22"/>
      <c r="N18" s="22"/>
      <c r="O18" s="24"/>
    </row>
    <row r="19" spans="1:15" ht="13.5" thickBot="1" x14ac:dyDescent="0.25">
      <c r="A19" s="59" t="s">
        <v>72</v>
      </c>
      <c r="C19" s="22"/>
      <c r="H19" s="7" t="s">
        <v>98</v>
      </c>
      <c r="N19" s="22"/>
      <c r="O19" s="24"/>
    </row>
    <row r="20" spans="1:15" customFormat="1" ht="16.5" thickTop="1" thickBot="1" x14ac:dyDescent="0.3">
      <c r="A20" s="37"/>
      <c r="B20" s="38"/>
      <c r="C20" s="7" t="s">
        <v>32</v>
      </c>
      <c r="D20" s="7"/>
      <c r="E20" s="7"/>
      <c r="F20" s="7"/>
      <c r="G20" s="7"/>
      <c r="H20" t="s">
        <v>94</v>
      </c>
      <c r="I20" s="93"/>
    </row>
    <row r="21" spans="1:15" customFormat="1" ht="15.75" thickTop="1" x14ac:dyDescent="0.25">
      <c r="A21" s="35"/>
      <c r="B21" s="7"/>
      <c r="C21" s="7"/>
      <c r="D21" s="7"/>
      <c r="E21" s="7"/>
      <c r="F21" s="7"/>
      <c r="G21" s="7"/>
      <c r="I21" s="93"/>
      <c r="L21" s="93"/>
    </row>
    <row r="22" spans="1:15" customFormat="1" ht="15.75" thickBot="1" x14ac:dyDescent="0.3">
      <c r="A22" s="94"/>
      <c r="B22" s="7"/>
      <c r="C22" s="7"/>
      <c r="D22" s="7"/>
      <c r="E22" s="7"/>
      <c r="F22" s="7"/>
      <c r="G22" s="7"/>
    </row>
    <row r="23" spans="1:15" customFormat="1" ht="16.5" thickTop="1" thickBot="1" x14ac:dyDescent="0.3">
      <c r="A23" s="39"/>
      <c r="B23" s="40"/>
      <c r="C23" s="7" t="s">
        <v>33</v>
      </c>
      <c r="D23" s="7"/>
      <c r="E23" s="7"/>
      <c r="F23" s="7"/>
      <c r="G23" s="7"/>
    </row>
    <row r="24" spans="1:15" customFormat="1" ht="15.75" thickTop="1" x14ac:dyDescent="0.25">
      <c r="A24" s="41"/>
      <c r="B24" s="7"/>
      <c r="C24" s="7"/>
      <c r="D24" s="7"/>
      <c r="E24" s="7"/>
      <c r="F24" s="7"/>
      <c r="G24" s="7"/>
      <c r="H24" s="61"/>
      <c r="I24" s="61"/>
      <c r="J24" s="61"/>
      <c r="K24" s="61"/>
      <c r="L24" s="61"/>
      <c r="M24" s="61"/>
    </row>
    <row r="25" spans="1:15" customFormat="1" ht="15" x14ac:dyDescent="0.25">
      <c r="A25" s="7"/>
      <c r="B25" s="7"/>
      <c r="C25" s="7"/>
      <c r="D25" s="7"/>
      <c r="E25" s="7"/>
      <c r="F25" s="7"/>
      <c r="G25" s="7"/>
      <c r="H25" s="7" t="s">
        <v>34</v>
      </c>
      <c r="I25" s="7"/>
      <c r="J25" s="7"/>
    </row>
    <row r="26" spans="1:15" customFormat="1" ht="15" x14ac:dyDescent="0.25">
      <c r="A26" s="7"/>
      <c r="B26" s="7"/>
      <c r="C26" s="7"/>
      <c r="D26" s="7"/>
      <c r="E26" s="7"/>
      <c r="F26" s="7"/>
      <c r="G26" s="7"/>
      <c r="H26" s="7" t="s">
        <v>95</v>
      </c>
      <c r="I26" s="7"/>
      <c r="J26" s="7"/>
    </row>
    <row r="27" spans="1:15" customFormat="1" ht="15" x14ac:dyDescent="0.25">
      <c r="A27" s="7"/>
      <c r="B27" s="7"/>
      <c r="C27" s="7"/>
      <c r="D27" s="7"/>
      <c r="E27" s="7"/>
      <c r="F27" s="7"/>
      <c r="G27" s="7"/>
    </row>
  </sheetData>
  <mergeCells count="13">
    <mergeCell ref="A13:A16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4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90" zoomScaleNormal="90" workbookViewId="0">
      <selection activeCell="T14" sqref="T14"/>
    </sheetView>
  </sheetViews>
  <sheetFormatPr defaultColWidth="8.85546875" defaultRowHeight="15" x14ac:dyDescent="0.25"/>
  <cols>
    <col min="1" max="1" width="7.42578125" style="3" customWidth="1"/>
    <col min="2" max="2" width="5.28515625" style="3" customWidth="1"/>
    <col min="3" max="3" width="40.7109375" style="3" customWidth="1"/>
    <col min="4" max="4" width="8.5703125" style="3" customWidth="1"/>
    <col min="5" max="5" width="9.7109375" style="3" customWidth="1"/>
    <col min="6" max="6" width="9.85546875" style="3" customWidth="1"/>
    <col min="7" max="7" width="12.28515625" style="3" customWidth="1"/>
    <col min="8" max="8" width="29.7109375" style="3" customWidth="1"/>
    <col min="9" max="9" width="13.85546875" style="3" customWidth="1"/>
    <col min="10" max="10" width="12.42578125" style="3" customWidth="1"/>
    <col min="11" max="11" width="12.5703125" style="3" customWidth="1"/>
    <col min="12" max="12" width="13.5703125" style="3" customWidth="1"/>
    <col min="13" max="13" width="14.85546875" style="3" customWidth="1"/>
    <col min="14" max="14" width="14.5703125" style="3" customWidth="1"/>
    <col min="15" max="15" width="14.140625" style="3" customWidth="1"/>
    <col min="16" max="16384" width="8.85546875" style="3"/>
  </cols>
  <sheetData>
    <row r="1" spans="1:16" s="7" customFormat="1" ht="12.7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53</v>
      </c>
      <c r="D3" s="10" t="s">
        <v>96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61</v>
      </c>
    </row>
    <row r="5" spans="1:16" s="7" customFormat="1" ht="12.7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x14ac:dyDescent="0.25">
      <c r="I9" s="1"/>
    </row>
    <row r="10" spans="1:16" ht="39" customHeight="1" x14ac:dyDescent="0.25">
      <c r="A10" s="149" t="s">
        <v>22</v>
      </c>
      <c r="B10" s="151" t="s">
        <v>70</v>
      </c>
      <c r="C10" s="153" t="s">
        <v>21</v>
      </c>
      <c r="D10" s="156" t="s">
        <v>20</v>
      </c>
      <c r="E10" s="156" t="s">
        <v>19</v>
      </c>
      <c r="F10" s="153" t="s">
        <v>12</v>
      </c>
      <c r="G10" s="123" t="s">
        <v>71</v>
      </c>
      <c r="H10" s="153" t="s">
        <v>13</v>
      </c>
      <c r="I10" s="153" t="s">
        <v>14</v>
      </c>
      <c r="J10" s="153"/>
      <c r="K10" s="153"/>
      <c r="L10" s="153"/>
      <c r="M10" s="154" t="s">
        <v>48</v>
      </c>
      <c r="N10" s="155"/>
      <c r="O10" s="155"/>
    </row>
    <row r="11" spans="1:16" x14ac:dyDescent="0.25">
      <c r="A11" s="150"/>
      <c r="B11" s="152"/>
      <c r="C11" s="153"/>
      <c r="D11" s="156"/>
      <c r="E11" s="156"/>
      <c r="F11" s="153"/>
      <c r="G11" s="123"/>
      <c r="H11" s="153"/>
      <c r="I11" s="4" t="s">
        <v>15</v>
      </c>
      <c r="J11" s="5" t="s">
        <v>18</v>
      </c>
      <c r="K11" s="4" t="s">
        <v>16</v>
      </c>
      <c r="L11" s="4" t="s">
        <v>17</v>
      </c>
      <c r="M11" s="45" t="s">
        <v>15</v>
      </c>
      <c r="N11" s="46" t="s">
        <v>16</v>
      </c>
      <c r="O11" s="46" t="s">
        <v>49</v>
      </c>
    </row>
    <row r="12" spans="1:16" ht="15" customHeight="1" x14ac:dyDescent="0.25">
      <c r="A12" s="2" t="s">
        <v>2</v>
      </c>
      <c r="B12" s="47" t="s">
        <v>3</v>
      </c>
      <c r="C12" s="47" t="s">
        <v>4</v>
      </c>
      <c r="D12" s="47" t="s">
        <v>5</v>
      </c>
      <c r="E12" s="47" t="s">
        <v>6</v>
      </c>
      <c r="F12" s="47" t="s">
        <v>7</v>
      </c>
      <c r="G12" s="47" t="s">
        <v>8</v>
      </c>
      <c r="H12" s="47" t="s">
        <v>9</v>
      </c>
      <c r="I12" s="47" t="s">
        <v>10</v>
      </c>
      <c r="J12" s="47" t="s">
        <v>11</v>
      </c>
      <c r="K12" s="47" t="s">
        <v>73</v>
      </c>
      <c r="L12" s="47" t="s">
        <v>74</v>
      </c>
      <c r="M12" s="47" t="s">
        <v>75</v>
      </c>
      <c r="N12" s="48" t="s">
        <v>76</v>
      </c>
      <c r="O12" s="49" t="s">
        <v>77</v>
      </c>
    </row>
    <row r="13" spans="1:16" ht="70.5" customHeight="1" x14ac:dyDescent="0.25">
      <c r="A13" s="146" t="s">
        <v>47</v>
      </c>
      <c r="B13" s="116" t="s">
        <v>131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8"/>
      <c r="P13" s="54"/>
    </row>
    <row r="14" spans="1:16" ht="81" customHeight="1" thickBot="1" x14ac:dyDescent="0.3">
      <c r="A14" s="147"/>
      <c r="B14" s="79" t="s">
        <v>23</v>
      </c>
      <c r="C14" s="98" t="s">
        <v>132</v>
      </c>
      <c r="D14" s="92" t="s">
        <v>35</v>
      </c>
      <c r="E14" s="92">
        <v>150</v>
      </c>
      <c r="F14" s="53"/>
      <c r="G14" s="53"/>
      <c r="H14" s="53"/>
      <c r="I14" s="76"/>
      <c r="J14" s="73"/>
      <c r="K14" s="80">
        <f>I14*(J14/100)</f>
        <v>0</v>
      </c>
      <c r="L14" s="81">
        <f>I14+K14</f>
        <v>0</v>
      </c>
      <c r="M14" s="80">
        <f>E14*I14</f>
        <v>0</v>
      </c>
      <c r="N14" s="80">
        <f>E14*K14</f>
        <v>0</v>
      </c>
      <c r="O14" s="80">
        <f>M14+N14</f>
        <v>0</v>
      </c>
    </row>
    <row r="15" spans="1:16" ht="63" customHeight="1" thickTop="1" thickBot="1" x14ac:dyDescent="0.3">
      <c r="A15" s="148"/>
      <c r="B15" s="79" t="s">
        <v>24</v>
      </c>
      <c r="C15" s="98" t="s">
        <v>133</v>
      </c>
      <c r="D15" s="92" t="s">
        <v>35</v>
      </c>
      <c r="E15" s="92">
        <v>150</v>
      </c>
      <c r="F15" s="53"/>
      <c r="G15" s="53"/>
      <c r="H15" s="53"/>
      <c r="I15" s="76"/>
      <c r="J15" s="73"/>
      <c r="K15" s="80">
        <f>I15*(J15/100)</f>
        <v>0</v>
      </c>
      <c r="L15" s="81">
        <f>I15+K15</f>
        <v>0</v>
      </c>
      <c r="M15" s="80">
        <f>E15*I15</f>
        <v>0</v>
      </c>
      <c r="N15" s="80">
        <f>E15*K15</f>
        <v>0</v>
      </c>
      <c r="O15" s="80">
        <f>M15+N15</f>
        <v>0</v>
      </c>
    </row>
    <row r="16" spans="1:16" ht="16.5" thickTop="1" thickBot="1" x14ac:dyDescent="0.3">
      <c r="C16" s="1"/>
      <c r="G16" s="1"/>
      <c r="H16" s="1"/>
      <c r="J16" s="1"/>
      <c r="K16" s="1"/>
      <c r="M16" s="60">
        <f>SUM(M14:M15)</f>
        <v>0</v>
      </c>
      <c r="N16" s="1"/>
      <c r="O16" s="6">
        <f>SUM(O14:O15)</f>
        <v>0</v>
      </c>
    </row>
    <row r="17" spans="1:15" ht="15.75" thickTop="1" x14ac:dyDescent="0.25">
      <c r="A17" s="59"/>
      <c r="C17" s="1"/>
      <c r="G17" s="1"/>
      <c r="H17" s="7"/>
      <c r="I17" s="7"/>
      <c r="J17" s="7"/>
      <c r="K17" s="7"/>
      <c r="L17" s="7"/>
      <c r="M17" s="7"/>
      <c r="N17" s="1"/>
      <c r="O17" s="60"/>
    </row>
    <row r="18" spans="1:15" s="7" customFormat="1" ht="13.5" thickBot="1" x14ac:dyDescent="0.25">
      <c r="A18" s="59" t="s">
        <v>72</v>
      </c>
      <c r="C18" s="22"/>
      <c r="H18" s="7" t="s">
        <v>98</v>
      </c>
      <c r="N18" s="22"/>
      <c r="O18" s="24"/>
    </row>
    <row r="19" spans="1:15" customFormat="1" ht="16.5" thickTop="1" thickBot="1" x14ac:dyDescent="0.3">
      <c r="A19" s="37"/>
      <c r="B19" s="38"/>
      <c r="C19" s="7" t="s">
        <v>32</v>
      </c>
      <c r="D19" s="7"/>
      <c r="E19" s="7"/>
      <c r="F19" s="7"/>
      <c r="G19" s="7"/>
      <c r="H19" t="s">
        <v>94</v>
      </c>
      <c r="I19" s="93"/>
    </row>
    <row r="20" spans="1:15" customFormat="1" ht="15.75" thickTop="1" x14ac:dyDescent="0.25">
      <c r="A20" s="35"/>
      <c r="B20" s="7"/>
      <c r="C20" s="7"/>
      <c r="D20" s="7"/>
      <c r="E20" s="7"/>
      <c r="F20" s="7"/>
      <c r="G20" s="7"/>
      <c r="I20" s="93"/>
      <c r="L20" s="93"/>
    </row>
    <row r="21" spans="1:15" customFormat="1" ht="15.75" thickBot="1" x14ac:dyDescent="0.3">
      <c r="A21" s="94"/>
      <c r="B21" s="7"/>
      <c r="C21" s="7"/>
      <c r="D21" s="7"/>
      <c r="E21" s="7"/>
      <c r="F21" s="7"/>
      <c r="G21" s="7"/>
    </row>
    <row r="22" spans="1:15" customFormat="1" ht="16.5" thickTop="1" thickBot="1" x14ac:dyDescent="0.3">
      <c r="A22" s="39"/>
      <c r="B22" s="40"/>
      <c r="C22" s="7" t="s">
        <v>33</v>
      </c>
      <c r="D22" s="7"/>
      <c r="E22" s="7"/>
      <c r="F22" s="7"/>
      <c r="G22" s="7"/>
    </row>
    <row r="23" spans="1:15" customFormat="1" ht="15.75" thickTop="1" x14ac:dyDescent="0.25">
      <c r="A23" s="41"/>
      <c r="B23" s="7"/>
      <c r="C23" s="7"/>
      <c r="D23" s="7"/>
      <c r="E23" s="7"/>
      <c r="F23" s="7"/>
      <c r="G23" s="7"/>
      <c r="H23" s="61"/>
      <c r="I23" s="61"/>
      <c r="J23" s="61"/>
      <c r="K23" s="61"/>
      <c r="L23" s="61"/>
      <c r="M23" s="61"/>
    </row>
    <row r="24" spans="1:15" customFormat="1" x14ac:dyDescent="0.25">
      <c r="A24" s="7"/>
      <c r="B24" s="7"/>
      <c r="C24" s="7"/>
      <c r="D24" s="7"/>
      <c r="E24" s="7"/>
      <c r="F24" s="7"/>
      <c r="G24" s="7"/>
      <c r="H24" s="7" t="s">
        <v>34</v>
      </c>
      <c r="I24" s="7"/>
      <c r="J24" s="7"/>
    </row>
    <row r="25" spans="1:15" customFormat="1" x14ac:dyDescent="0.25">
      <c r="A25" s="7"/>
      <c r="B25" s="7"/>
      <c r="C25" s="7"/>
      <c r="D25" s="7"/>
      <c r="E25" s="7"/>
      <c r="F25" s="7"/>
      <c r="G25" s="7"/>
      <c r="H25" s="7" t="s">
        <v>95</v>
      </c>
      <c r="I25" s="7"/>
      <c r="J25" s="7"/>
    </row>
    <row r="26" spans="1:15" customFormat="1" x14ac:dyDescent="0.25">
      <c r="A26" s="7"/>
      <c r="B26" s="7"/>
      <c r="C26" s="7"/>
      <c r="D26" s="7"/>
      <c r="E26" s="7"/>
      <c r="F26" s="7"/>
      <c r="G26" s="7"/>
    </row>
    <row r="27" spans="1:15" x14ac:dyDescent="0.25">
      <c r="A27" s="7"/>
      <c r="B27" s="7"/>
      <c r="C27" s="7"/>
      <c r="D27" s="7"/>
      <c r="E27" s="7"/>
      <c r="F27" s="7"/>
      <c r="G27" s="7"/>
    </row>
  </sheetData>
  <mergeCells count="13">
    <mergeCell ref="A13:A15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90" zoomScaleNormal="90" workbookViewId="0">
      <selection activeCell="B12" sqref="B12:O1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46.85546875" style="7" customWidth="1"/>
    <col min="4" max="4" width="8.5703125" style="7" customWidth="1"/>
    <col min="5" max="5" width="9.7109375" style="7" customWidth="1"/>
    <col min="6" max="7" width="9.85546875" style="7" customWidth="1"/>
    <col min="8" max="8" width="31.140625" style="7" customWidth="1"/>
    <col min="9" max="9" width="13.7109375" style="7" customWidth="1"/>
    <col min="10" max="10" width="12.28515625" style="7" customWidth="1"/>
    <col min="11" max="11" width="12.5703125" style="7" customWidth="1"/>
    <col min="12" max="13" width="11.7109375" style="7" customWidth="1"/>
    <col min="14" max="14" width="12.4257812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5" x14ac:dyDescent="0.2">
      <c r="A3" s="7" t="s">
        <v>53</v>
      </c>
      <c r="D3" s="10" t="s">
        <v>96</v>
      </c>
      <c r="E3" s="10"/>
      <c r="F3" s="10"/>
      <c r="G3" s="10"/>
    </row>
    <row r="4" spans="1:1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59</v>
      </c>
    </row>
    <row r="5" spans="1:1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5" ht="13.9" customHeight="1" thickTop="1" x14ac:dyDescent="0.2"/>
    <row r="9" spans="1:15" ht="36" customHeight="1" x14ac:dyDescent="0.2">
      <c r="A9" s="128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5" ht="36" customHeight="1" x14ac:dyDescent="0.2">
      <c r="A10" s="128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5" ht="15.7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5" ht="105.75" customHeight="1" x14ac:dyDescent="0.2">
      <c r="A12" s="134" t="s">
        <v>38</v>
      </c>
      <c r="B12" s="131" t="s">
        <v>110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3"/>
    </row>
    <row r="13" spans="1:15" ht="33" customHeight="1" thickBot="1" x14ac:dyDescent="0.25">
      <c r="A13" s="135"/>
      <c r="B13" s="34" t="s">
        <v>23</v>
      </c>
      <c r="C13" s="98" t="s">
        <v>105</v>
      </c>
      <c r="D13" s="92" t="s">
        <v>35</v>
      </c>
      <c r="E13" s="92">
        <v>20</v>
      </c>
      <c r="F13" s="52"/>
      <c r="G13" s="52"/>
      <c r="H13" s="52"/>
      <c r="I13" s="110"/>
      <c r="J13" s="109"/>
      <c r="K13" s="110">
        <f>I13*(J13/100)</f>
        <v>0</v>
      </c>
      <c r="L13" s="115">
        <f>I13+K13</f>
        <v>0</v>
      </c>
      <c r="M13" s="110">
        <f>E13*I13</f>
        <v>0</v>
      </c>
      <c r="N13" s="110">
        <f>E13*K13</f>
        <v>0</v>
      </c>
      <c r="O13" s="110">
        <f>M13+N13</f>
        <v>0</v>
      </c>
    </row>
    <row r="14" spans="1:15" ht="14.25" thickTop="1" thickBot="1" x14ac:dyDescent="0.25">
      <c r="C14" s="22"/>
      <c r="G14" s="22"/>
      <c r="H14" s="22"/>
      <c r="I14" s="66"/>
      <c r="J14" s="66"/>
      <c r="K14" s="68"/>
      <c r="L14" s="66"/>
      <c r="M14" s="66"/>
      <c r="N14" s="68"/>
      <c r="O14" s="114">
        <f>SUM(O13)</f>
        <v>0</v>
      </c>
    </row>
    <row r="15" spans="1:15" ht="15" customHeight="1" thickTop="1" x14ac:dyDescent="0.2">
      <c r="A15" s="59"/>
    </row>
    <row r="16" spans="1:15" ht="13.5" thickBot="1" x14ac:dyDescent="0.25">
      <c r="A16" s="59" t="s">
        <v>72</v>
      </c>
      <c r="C16" s="22"/>
      <c r="H16" s="7" t="s">
        <v>98</v>
      </c>
      <c r="N16" s="22"/>
      <c r="O16" s="24"/>
    </row>
    <row r="17" spans="1:13" customFormat="1" ht="16.5" thickTop="1" thickBot="1" x14ac:dyDescent="0.3">
      <c r="A17" s="37"/>
      <c r="B17" s="38"/>
      <c r="C17" s="7" t="s">
        <v>32</v>
      </c>
      <c r="D17" s="7"/>
      <c r="E17" s="7"/>
      <c r="F17" s="7"/>
      <c r="G17" s="7"/>
      <c r="H17" t="s">
        <v>94</v>
      </c>
      <c r="I17" s="93"/>
    </row>
    <row r="18" spans="1:13" customFormat="1" ht="15.75" thickTop="1" x14ac:dyDescent="0.25">
      <c r="A18" s="35"/>
      <c r="B18" s="7"/>
      <c r="C18" s="7"/>
      <c r="D18" s="7"/>
      <c r="E18" s="7"/>
      <c r="F18" s="7"/>
      <c r="G18" s="7"/>
      <c r="I18" s="93"/>
      <c r="L18" s="93"/>
    </row>
    <row r="19" spans="1:13" customFormat="1" ht="15.75" thickBot="1" x14ac:dyDescent="0.3">
      <c r="A19" s="94"/>
      <c r="B19" s="7"/>
      <c r="C19" s="7"/>
      <c r="D19" s="7"/>
      <c r="E19" s="7"/>
      <c r="F19" s="7"/>
      <c r="G19" s="7"/>
    </row>
    <row r="20" spans="1:13" customFormat="1" ht="16.5" thickTop="1" thickBot="1" x14ac:dyDescent="0.3">
      <c r="A20" s="39"/>
      <c r="B20" s="40"/>
      <c r="C20" s="7" t="s">
        <v>33</v>
      </c>
      <c r="D20" s="7"/>
      <c r="E20" s="7"/>
      <c r="F20" s="7"/>
      <c r="G20" s="7"/>
    </row>
    <row r="21" spans="1:13" customFormat="1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customFormat="1" ht="15" x14ac:dyDescent="0.25">
      <c r="A22" s="7"/>
      <c r="B22" s="7"/>
      <c r="C22" s="7"/>
      <c r="D22" s="7"/>
      <c r="E22" s="7"/>
      <c r="F22" s="7"/>
      <c r="G22" s="7"/>
      <c r="H22" s="7" t="s">
        <v>34</v>
      </c>
      <c r="I22" s="7"/>
      <c r="J22" s="7"/>
    </row>
    <row r="23" spans="1:13" customFormat="1" ht="15" x14ac:dyDescent="0.25">
      <c r="A23" s="7"/>
      <c r="B23" s="7"/>
      <c r="C23" s="7"/>
      <c r="D23" s="7"/>
      <c r="E23" s="7"/>
      <c r="F23" s="7"/>
      <c r="G23" s="7"/>
      <c r="H23" s="7" t="s">
        <v>95</v>
      </c>
      <c r="I23" s="7"/>
      <c r="J23" s="7"/>
    </row>
    <row r="24" spans="1:13" customFormat="1" ht="15" x14ac:dyDescent="0.25">
      <c r="A24" s="7"/>
      <c r="B24" s="7"/>
      <c r="C24" s="7"/>
      <c r="D24" s="7"/>
      <c r="E24" s="7"/>
      <c r="F24" s="7"/>
      <c r="G24" s="7"/>
    </row>
  </sheetData>
  <mergeCells count="13">
    <mergeCell ref="B12:O12"/>
    <mergeCell ref="M9:O9"/>
    <mergeCell ref="A7:C7"/>
    <mergeCell ref="H9:H10"/>
    <mergeCell ref="E9:E10"/>
    <mergeCell ref="I9:L9"/>
    <mergeCell ref="A9:A10"/>
    <mergeCell ref="B9:B10"/>
    <mergeCell ref="C9:C10"/>
    <mergeCell ref="D9:D10"/>
    <mergeCell ref="F9:F10"/>
    <mergeCell ref="G9:G10"/>
    <mergeCell ref="A12:A13"/>
  </mergeCells>
  <pageMargins left="0.7" right="0.7" top="0.75" bottom="0.75" header="0.3" footer="0.3"/>
  <pageSetup paperSize="9" scale="61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="90" zoomScaleNormal="90" workbookViewId="0">
      <selection activeCell="B12" sqref="B12:O1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7.85546875" style="7" customWidth="1"/>
    <col min="4" max="4" width="8.5703125" style="7" customWidth="1"/>
    <col min="5" max="5" width="10.5703125" style="7" customWidth="1"/>
    <col min="6" max="6" width="11.85546875" style="7" customWidth="1"/>
    <col min="7" max="7" width="11.42578125" style="7" customWidth="1"/>
    <col min="8" max="8" width="31.140625" style="7" customWidth="1"/>
    <col min="9" max="10" width="10.7109375" style="7" customWidth="1"/>
    <col min="11" max="11" width="11.140625" style="7" customWidth="1"/>
    <col min="12" max="12" width="11.28515625" style="7" customWidth="1"/>
    <col min="13" max="13" width="13.28515625" style="7" customWidth="1"/>
    <col min="14" max="14" width="11.140625" style="7" customWidth="1"/>
    <col min="15" max="15" width="13.42578125" style="7" customWidth="1"/>
    <col min="16" max="16384" width="8.85546875" style="7"/>
  </cols>
  <sheetData>
    <row r="1" spans="1:1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5" x14ac:dyDescent="0.2">
      <c r="A3" s="7" t="s">
        <v>53</v>
      </c>
      <c r="D3" s="10" t="s">
        <v>96</v>
      </c>
      <c r="E3" s="10"/>
      <c r="F3" s="10"/>
      <c r="G3" s="10"/>
    </row>
    <row r="4" spans="1:1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60</v>
      </c>
    </row>
    <row r="5" spans="1:1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ht="40.5" customHeight="1" x14ac:dyDescent="0.2">
      <c r="A9" s="128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5" ht="30" customHeight="1" x14ac:dyDescent="0.2">
      <c r="A10" s="128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5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5" ht="57.75" customHeight="1" x14ac:dyDescent="0.2">
      <c r="A12" s="129" t="s">
        <v>37</v>
      </c>
      <c r="B12" s="116" t="s">
        <v>111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</row>
    <row r="13" spans="1:15" ht="29.25" customHeight="1" thickBot="1" x14ac:dyDescent="0.25">
      <c r="A13" s="136"/>
      <c r="B13" s="34" t="s">
        <v>23</v>
      </c>
      <c r="C13" s="88" t="s">
        <v>112</v>
      </c>
      <c r="D13" s="92" t="s">
        <v>35</v>
      </c>
      <c r="E13" s="92">
        <v>40</v>
      </c>
      <c r="F13" s="50"/>
      <c r="G13" s="50"/>
      <c r="H13" s="50"/>
      <c r="I13" s="110"/>
      <c r="J13" s="109"/>
      <c r="K13" s="110">
        <f>I13*(J13/100)</f>
        <v>0</v>
      </c>
      <c r="L13" s="115">
        <f>I13+K13</f>
        <v>0</v>
      </c>
      <c r="M13" s="110">
        <f>E13*I13</f>
        <v>0</v>
      </c>
      <c r="N13" s="110">
        <f>E13*K13</f>
        <v>0</v>
      </c>
      <c r="O13" s="110">
        <f>M13+N13</f>
        <v>0</v>
      </c>
    </row>
    <row r="14" spans="1:15" ht="14.25" thickTop="1" thickBot="1" x14ac:dyDescent="0.25">
      <c r="C14" s="22"/>
      <c r="G14" s="35"/>
      <c r="H14" s="35"/>
      <c r="I14" s="66"/>
      <c r="J14" s="67"/>
      <c r="K14" s="68"/>
      <c r="L14" s="69"/>
      <c r="M14" s="69"/>
      <c r="N14" s="68"/>
      <c r="O14" s="36">
        <f>SUM(O13)</f>
        <v>0</v>
      </c>
    </row>
    <row r="15" spans="1:15" ht="13.5" thickTop="1" x14ac:dyDescent="0.2">
      <c r="A15" s="59"/>
      <c r="C15" s="22"/>
      <c r="G15" s="22"/>
      <c r="O15" s="24"/>
    </row>
    <row r="16" spans="1:15" ht="13.5" thickBot="1" x14ac:dyDescent="0.25">
      <c r="A16" s="59" t="s">
        <v>72</v>
      </c>
      <c r="C16" s="22"/>
      <c r="H16" s="7" t="s">
        <v>98</v>
      </c>
      <c r="N16" s="22"/>
      <c r="O16" s="24"/>
    </row>
    <row r="17" spans="1:13" customFormat="1" ht="16.5" thickTop="1" thickBot="1" x14ac:dyDescent="0.3">
      <c r="A17" s="37"/>
      <c r="B17" s="38"/>
      <c r="C17" s="7" t="s">
        <v>32</v>
      </c>
      <c r="D17" s="7"/>
      <c r="E17" s="7"/>
      <c r="F17" s="7"/>
      <c r="G17" s="7"/>
      <c r="H17" t="s">
        <v>94</v>
      </c>
      <c r="I17" s="93"/>
    </row>
    <row r="18" spans="1:13" customFormat="1" ht="15.75" thickTop="1" x14ac:dyDescent="0.25">
      <c r="A18" s="35"/>
      <c r="B18" s="7"/>
      <c r="C18" s="7"/>
      <c r="D18" s="7"/>
      <c r="E18" s="7"/>
      <c r="F18" s="7"/>
      <c r="G18" s="7"/>
      <c r="I18" s="93"/>
      <c r="L18" s="93"/>
    </row>
    <row r="19" spans="1:13" customFormat="1" ht="15.75" thickBot="1" x14ac:dyDescent="0.3">
      <c r="A19" s="94"/>
      <c r="B19" s="7"/>
      <c r="C19" s="7"/>
      <c r="D19" s="7"/>
      <c r="E19" s="7"/>
      <c r="F19" s="7"/>
      <c r="G19" s="7"/>
    </row>
    <row r="20" spans="1:13" customFormat="1" ht="16.5" thickTop="1" thickBot="1" x14ac:dyDescent="0.3">
      <c r="A20" s="39"/>
      <c r="B20" s="40"/>
      <c r="C20" s="7" t="s">
        <v>33</v>
      </c>
      <c r="D20" s="7"/>
      <c r="E20" s="7"/>
      <c r="F20" s="7"/>
      <c r="G20" s="7"/>
    </row>
    <row r="21" spans="1:13" customFormat="1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customFormat="1" ht="15" x14ac:dyDescent="0.25">
      <c r="A22" s="7"/>
      <c r="B22" s="7"/>
      <c r="C22" s="7"/>
      <c r="D22" s="7"/>
      <c r="E22" s="7"/>
      <c r="F22" s="7"/>
      <c r="G22" s="7"/>
      <c r="H22" s="7" t="s">
        <v>34</v>
      </c>
      <c r="I22" s="7"/>
      <c r="J22" s="7"/>
    </row>
    <row r="23" spans="1:13" customFormat="1" ht="15" x14ac:dyDescent="0.25">
      <c r="A23" s="7"/>
      <c r="B23" s="7"/>
      <c r="C23" s="7"/>
      <c r="D23" s="7"/>
      <c r="E23" s="7"/>
      <c r="F23" s="7"/>
      <c r="G23" s="7"/>
      <c r="H23" s="7" t="s">
        <v>95</v>
      </c>
      <c r="I23" s="7"/>
      <c r="J23" s="7"/>
    </row>
    <row r="24" spans="1:13" customFormat="1" ht="15" x14ac:dyDescent="0.25">
      <c r="A24" s="7"/>
      <c r="B24" s="7"/>
      <c r="C24" s="7"/>
      <c r="D24" s="7"/>
      <c r="E24" s="7"/>
      <c r="F24" s="7"/>
      <c r="G24" s="7"/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1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opLeftCell="A5" zoomScale="90" zoomScaleNormal="90" workbookViewId="0">
      <selection activeCell="B12" sqref="B12:O1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9.5703125" style="7" customWidth="1"/>
    <col min="4" max="4" width="8.5703125" style="7" customWidth="1"/>
    <col min="5" max="5" width="10.140625" style="7" customWidth="1"/>
    <col min="6" max="7" width="9.85546875" style="7" customWidth="1"/>
    <col min="8" max="8" width="29" style="7" customWidth="1"/>
    <col min="9" max="9" width="12.140625" style="7" customWidth="1"/>
    <col min="10" max="11" width="12.7109375" style="7" customWidth="1"/>
    <col min="12" max="12" width="13" style="7" customWidth="1"/>
    <col min="13" max="13" width="11.7109375" style="7" customWidth="1"/>
    <col min="14" max="14" width="12.85546875" style="7" customWidth="1"/>
    <col min="15" max="15" width="14.5703125" style="7" customWidth="1"/>
    <col min="16" max="16384" width="8.85546875" style="7"/>
  </cols>
  <sheetData>
    <row r="1" spans="1:1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5" x14ac:dyDescent="0.2">
      <c r="A3" s="7" t="s">
        <v>53</v>
      </c>
      <c r="D3" s="10" t="s">
        <v>96</v>
      </c>
      <c r="E3" s="10"/>
      <c r="F3" s="10"/>
      <c r="G3" s="10"/>
    </row>
    <row r="4" spans="1:1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69</v>
      </c>
    </row>
    <row r="5" spans="1:1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ht="37.5" customHeight="1" x14ac:dyDescent="0.2">
      <c r="A9" s="128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5" x14ac:dyDescent="0.2">
      <c r="A10" s="128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5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5" ht="67.5" customHeight="1" x14ac:dyDescent="0.2">
      <c r="A12" s="129" t="s">
        <v>39</v>
      </c>
      <c r="B12" s="137" t="s">
        <v>113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9"/>
    </row>
    <row r="13" spans="1:15" ht="69.75" customHeight="1" thickBot="1" x14ac:dyDescent="0.25">
      <c r="A13" s="130"/>
      <c r="B13" s="34" t="s">
        <v>23</v>
      </c>
      <c r="C13" s="85" t="s">
        <v>134</v>
      </c>
      <c r="D13" s="92" t="s">
        <v>35</v>
      </c>
      <c r="E13" s="92">
        <v>60</v>
      </c>
      <c r="F13" s="52"/>
      <c r="G13" s="52"/>
      <c r="H13" s="52"/>
      <c r="I13" s="110"/>
      <c r="J13" s="109"/>
      <c r="K13" s="111">
        <f>I13*(J13/100)</f>
        <v>0</v>
      </c>
      <c r="L13" s="112">
        <f>I13+K13</f>
        <v>0</v>
      </c>
      <c r="M13" s="113">
        <f>E13*I13</f>
        <v>0</v>
      </c>
      <c r="N13" s="113">
        <f>E13*K13</f>
        <v>0</v>
      </c>
      <c r="O13" s="113">
        <f>M13+N13</f>
        <v>0</v>
      </c>
    </row>
    <row r="14" spans="1:15" ht="67.5" customHeight="1" thickTop="1" thickBot="1" x14ac:dyDescent="0.25">
      <c r="A14" s="130"/>
      <c r="B14" s="34" t="s">
        <v>24</v>
      </c>
      <c r="C14" s="86" t="s">
        <v>135</v>
      </c>
      <c r="D14" s="92" t="s">
        <v>35</v>
      </c>
      <c r="E14" s="92">
        <v>20</v>
      </c>
      <c r="F14" s="52"/>
      <c r="G14" s="52"/>
      <c r="H14" s="52"/>
      <c r="I14" s="110"/>
      <c r="J14" s="109"/>
      <c r="K14" s="111">
        <f t="shared" ref="K14:K21" si="0">I14*(J14/100)</f>
        <v>0</v>
      </c>
      <c r="L14" s="112">
        <f t="shared" ref="L14:L21" si="1">I14+K14</f>
        <v>0</v>
      </c>
      <c r="M14" s="113">
        <f t="shared" ref="M14:M21" si="2">E14*I14</f>
        <v>0</v>
      </c>
      <c r="N14" s="113">
        <f t="shared" ref="N14:N21" si="3">E14*K14</f>
        <v>0</v>
      </c>
      <c r="O14" s="113">
        <f t="shared" ref="O14:O21" si="4">M14+N14</f>
        <v>0</v>
      </c>
    </row>
    <row r="15" spans="1:15" ht="69.75" customHeight="1" thickTop="1" thickBot="1" x14ac:dyDescent="0.25">
      <c r="A15" s="130"/>
      <c r="B15" s="34" t="s">
        <v>25</v>
      </c>
      <c r="C15" s="86" t="s">
        <v>136</v>
      </c>
      <c r="D15" s="92" t="s">
        <v>35</v>
      </c>
      <c r="E15" s="92">
        <v>20</v>
      </c>
      <c r="F15" s="52"/>
      <c r="G15" s="52"/>
      <c r="H15" s="52"/>
      <c r="I15" s="110"/>
      <c r="J15" s="109"/>
      <c r="K15" s="111">
        <f t="shared" si="0"/>
        <v>0</v>
      </c>
      <c r="L15" s="112">
        <f t="shared" si="1"/>
        <v>0</v>
      </c>
      <c r="M15" s="113">
        <f t="shared" si="2"/>
        <v>0</v>
      </c>
      <c r="N15" s="113">
        <f t="shared" si="3"/>
        <v>0</v>
      </c>
      <c r="O15" s="113">
        <f t="shared" si="4"/>
        <v>0</v>
      </c>
    </row>
    <row r="16" spans="1:15" ht="60.75" customHeight="1" thickTop="1" thickBot="1" x14ac:dyDescent="0.25">
      <c r="A16" s="130"/>
      <c r="B16" s="34" t="s">
        <v>26</v>
      </c>
      <c r="C16" s="86" t="s">
        <v>137</v>
      </c>
      <c r="D16" s="92" t="s">
        <v>35</v>
      </c>
      <c r="E16" s="92">
        <v>20</v>
      </c>
      <c r="F16" s="52"/>
      <c r="G16" s="52"/>
      <c r="H16" s="52"/>
      <c r="I16" s="110"/>
      <c r="J16" s="109"/>
      <c r="K16" s="111">
        <f t="shared" si="0"/>
        <v>0</v>
      </c>
      <c r="L16" s="112">
        <f t="shared" si="1"/>
        <v>0</v>
      </c>
      <c r="M16" s="113">
        <f t="shared" si="2"/>
        <v>0</v>
      </c>
      <c r="N16" s="113">
        <f t="shared" si="3"/>
        <v>0</v>
      </c>
      <c r="O16" s="113">
        <f t="shared" si="4"/>
        <v>0</v>
      </c>
    </row>
    <row r="17" spans="1:15" ht="108.75" customHeight="1" thickTop="1" thickBot="1" x14ac:dyDescent="0.25">
      <c r="A17" s="130"/>
      <c r="B17" s="34" t="s">
        <v>27</v>
      </c>
      <c r="C17" s="86" t="s">
        <v>138</v>
      </c>
      <c r="D17" s="92" t="s">
        <v>35</v>
      </c>
      <c r="E17" s="92">
        <v>40</v>
      </c>
      <c r="F17" s="52"/>
      <c r="G17" s="52"/>
      <c r="H17" s="52"/>
      <c r="I17" s="110"/>
      <c r="J17" s="109"/>
      <c r="K17" s="111">
        <f t="shared" si="0"/>
        <v>0</v>
      </c>
      <c r="L17" s="112">
        <f t="shared" si="1"/>
        <v>0</v>
      </c>
      <c r="M17" s="113">
        <f t="shared" si="2"/>
        <v>0</v>
      </c>
      <c r="N17" s="113">
        <f t="shared" si="3"/>
        <v>0</v>
      </c>
      <c r="O17" s="113">
        <f t="shared" si="4"/>
        <v>0</v>
      </c>
    </row>
    <row r="18" spans="1:15" ht="84.75" customHeight="1" thickTop="1" thickBot="1" x14ac:dyDescent="0.25">
      <c r="A18" s="130"/>
      <c r="B18" s="34" t="s">
        <v>28</v>
      </c>
      <c r="C18" s="86" t="s">
        <v>139</v>
      </c>
      <c r="D18" s="92" t="s">
        <v>35</v>
      </c>
      <c r="E18" s="92">
        <v>60</v>
      </c>
      <c r="F18" s="52"/>
      <c r="G18" s="52"/>
      <c r="H18" s="52"/>
      <c r="I18" s="110"/>
      <c r="J18" s="109"/>
      <c r="K18" s="111">
        <f t="shared" si="0"/>
        <v>0</v>
      </c>
      <c r="L18" s="112">
        <f t="shared" si="1"/>
        <v>0</v>
      </c>
      <c r="M18" s="113">
        <f t="shared" si="2"/>
        <v>0</v>
      </c>
      <c r="N18" s="113">
        <f t="shared" si="3"/>
        <v>0</v>
      </c>
      <c r="O18" s="113">
        <f t="shared" si="4"/>
        <v>0</v>
      </c>
    </row>
    <row r="19" spans="1:15" ht="62.25" customHeight="1" thickTop="1" thickBot="1" x14ac:dyDescent="0.25">
      <c r="A19" s="130"/>
      <c r="B19" s="34" t="s">
        <v>29</v>
      </c>
      <c r="C19" s="86" t="s">
        <v>140</v>
      </c>
      <c r="D19" s="92" t="s">
        <v>35</v>
      </c>
      <c r="E19" s="92">
        <v>40</v>
      </c>
      <c r="F19" s="52"/>
      <c r="G19" s="52"/>
      <c r="H19" s="52"/>
      <c r="I19" s="110"/>
      <c r="J19" s="109"/>
      <c r="K19" s="111">
        <f t="shared" si="0"/>
        <v>0</v>
      </c>
      <c r="L19" s="112">
        <f t="shared" si="1"/>
        <v>0</v>
      </c>
      <c r="M19" s="113">
        <f t="shared" si="2"/>
        <v>0</v>
      </c>
      <c r="N19" s="113">
        <f t="shared" si="3"/>
        <v>0</v>
      </c>
      <c r="O19" s="113">
        <f t="shared" si="4"/>
        <v>0</v>
      </c>
    </row>
    <row r="20" spans="1:15" ht="63.75" customHeight="1" thickTop="1" thickBot="1" x14ac:dyDescent="0.25">
      <c r="A20" s="130"/>
      <c r="B20" s="34" t="s">
        <v>30</v>
      </c>
      <c r="C20" s="86" t="s">
        <v>141</v>
      </c>
      <c r="D20" s="92" t="s">
        <v>35</v>
      </c>
      <c r="E20" s="92">
        <v>40</v>
      </c>
      <c r="F20" s="52"/>
      <c r="G20" s="52"/>
      <c r="H20" s="52"/>
      <c r="I20" s="110"/>
      <c r="J20" s="109"/>
      <c r="K20" s="111">
        <f t="shared" si="0"/>
        <v>0</v>
      </c>
      <c r="L20" s="112">
        <f t="shared" si="1"/>
        <v>0</v>
      </c>
      <c r="M20" s="113">
        <f t="shared" si="2"/>
        <v>0</v>
      </c>
      <c r="N20" s="113">
        <f t="shared" si="3"/>
        <v>0</v>
      </c>
      <c r="O20" s="113">
        <f t="shared" si="4"/>
        <v>0</v>
      </c>
    </row>
    <row r="21" spans="1:15" ht="46.5" customHeight="1" thickTop="1" thickBot="1" x14ac:dyDescent="0.25">
      <c r="A21" s="136"/>
      <c r="B21" s="34" t="s">
        <v>31</v>
      </c>
      <c r="C21" s="87" t="s">
        <v>142</v>
      </c>
      <c r="D21" s="92" t="s">
        <v>35</v>
      </c>
      <c r="E21" s="92">
        <v>20</v>
      </c>
      <c r="F21" s="52"/>
      <c r="G21" s="52"/>
      <c r="H21" s="52"/>
      <c r="I21" s="110"/>
      <c r="J21" s="109"/>
      <c r="K21" s="111">
        <f t="shared" si="0"/>
        <v>0</v>
      </c>
      <c r="L21" s="112">
        <f t="shared" si="1"/>
        <v>0</v>
      </c>
      <c r="M21" s="113">
        <f t="shared" si="2"/>
        <v>0</v>
      </c>
      <c r="N21" s="113">
        <f t="shared" si="3"/>
        <v>0</v>
      </c>
      <c r="O21" s="113">
        <f t="shared" si="4"/>
        <v>0</v>
      </c>
    </row>
    <row r="22" spans="1:15" ht="14.25" thickTop="1" thickBot="1" x14ac:dyDescent="0.25">
      <c r="C22" s="22"/>
      <c r="G22" s="22"/>
      <c r="H22" s="22"/>
      <c r="I22" s="66"/>
      <c r="J22" s="66"/>
      <c r="K22" s="68"/>
      <c r="L22" s="66"/>
      <c r="M22" s="24">
        <f>SUM(M13:M21)</f>
        <v>0</v>
      </c>
      <c r="N22" s="68"/>
      <c r="O22" s="36">
        <f>SUM(O13:O21)</f>
        <v>0</v>
      </c>
    </row>
    <row r="23" spans="1:15" ht="13.5" thickTop="1" x14ac:dyDescent="0.2">
      <c r="C23" s="22"/>
      <c r="G23" s="22"/>
      <c r="H23" s="22"/>
      <c r="I23" s="66"/>
      <c r="J23" s="66"/>
      <c r="K23" s="68"/>
      <c r="L23" s="66"/>
      <c r="M23" s="66"/>
      <c r="N23" s="68"/>
      <c r="O23" s="66"/>
    </row>
    <row r="24" spans="1:15" ht="13.5" thickBot="1" x14ac:dyDescent="0.25">
      <c r="A24" s="59" t="s">
        <v>72</v>
      </c>
      <c r="C24" s="22"/>
      <c r="H24" s="7" t="s">
        <v>98</v>
      </c>
      <c r="N24" s="22"/>
      <c r="O24" s="24"/>
    </row>
    <row r="25" spans="1:15" customFormat="1" ht="16.5" thickTop="1" thickBot="1" x14ac:dyDescent="0.3">
      <c r="A25" s="37"/>
      <c r="B25" s="38"/>
      <c r="C25" s="7" t="s">
        <v>32</v>
      </c>
      <c r="D25" s="7"/>
      <c r="E25" s="7"/>
      <c r="F25" s="7"/>
      <c r="G25" s="7"/>
      <c r="H25" t="s">
        <v>94</v>
      </c>
      <c r="I25" s="93"/>
    </row>
    <row r="26" spans="1:15" customFormat="1" ht="15.75" thickTop="1" x14ac:dyDescent="0.25">
      <c r="A26" s="35"/>
      <c r="B26" s="7"/>
      <c r="C26" s="7"/>
      <c r="D26" s="7"/>
      <c r="E26" s="7"/>
      <c r="F26" s="7"/>
      <c r="G26" s="7"/>
      <c r="I26" s="93"/>
      <c r="L26" s="93"/>
    </row>
    <row r="27" spans="1:15" customFormat="1" ht="15.75" thickBot="1" x14ac:dyDescent="0.3">
      <c r="A27" s="94"/>
      <c r="B27" s="7"/>
      <c r="C27" s="7"/>
      <c r="D27" s="7"/>
      <c r="E27" s="7"/>
      <c r="F27" s="7"/>
      <c r="G27" s="7"/>
    </row>
    <row r="28" spans="1:15" customFormat="1" ht="16.5" thickTop="1" thickBot="1" x14ac:dyDescent="0.3">
      <c r="A28" s="39"/>
      <c r="B28" s="40"/>
      <c r="C28" s="7" t="s">
        <v>33</v>
      </c>
      <c r="D28" s="7"/>
      <c r="E28" s="7"/>
      <c r="F28" s="7"/>
      <c r="G28" s="7"/>
    </row>
    <row r="29" spans="1:15" customFormat="1" ht="15.75" thickTop="1" x14ac:dyDescent="0.25">
      <c r="A29" s="41"/>
      <c r="B29" s="7"/>
      <c r="C29" s="7"/>
      <c r="D29" s="7"/>
      <c r="E29" s="7"/>
      <c r="F29" s="7"/>
      <c r="G29" s="7"/>
      <c r="H29" s="61"/>
      <c r="I29" s="61"/>
      <c r="J29" s="61"/>
      <c r="K29" s="61"/>
      <c r="L29" s="61"/>
      <c r="M29" s="61"/>
    </row>
    <row r="30" spans="1:15" customFormat="1" ht="15" x14ac:dyDescent="0.25">
      <c r="A30" s="7"/>
      <c r="B30" s="7"/>
      <c r="C30" s="7"/>
      <c r="D30" s="7"/>
      <c r="E30" s="7"/>
      <c r="F30" s="7"/>
      <c r="G30" s="7"/>
      <c r="H30" s="7" t="s">
        <v>34</v>
      </c>
      <c r="I30" s="7"/>
      <c r="J30" s="7"/>
    </row>
    <row r="31" spans="1:15" customFormat="1" ht="15" x14ac:dyDescent="0.25">
      <c r="A31" s="7"/>
      <c r="B31" s="7"/>
      <c r="C31" s="7"/>
      <c r="D31" s="7"/>
      <c r="E31" s="7"/>
      <c r="F31" s="7"/>
      <c r="G31" s="7"/>
      <c r="H31" s="7" t="s">
        <v>95</v>
      </c>
      <c r="I31" s="7"/>
      <c r="J31" s="7"/>
    </row>
    <row r="32" spans="1:15" customFormat="1" ht="15" x14ac:dyDescent="0.25">
      <c r="A32" s="7"/>
      <c r="B32" s="7"/>
      <c r="C32" s="7"/>
      <c r="D32" s="7"/>
      <c r="E32" s="7"/>
      <c r="F32" s="7"/>
      <c r="G32" s="7"/>
    </row>
  </sheetData>
  <mergeCells count="13">
    <mergeCell ref="B12:O12"/>
    <mergeCell ref="A7:C7"/>
    <mergeCell ref="E9:E10"/>
    <mergeCell ref="M9:O9"/>
    <mergeCell ref="H9:H10"/>
    <mergeCell ref="I9:L9"/>
    <mergeCell ref="A9:A10"/>
    <mergeCell ref="B9:B10"/>
    <mergeCell ref="C9:C10"/>
    <mergeCell ref="D9:D10"/>
    <mergeCell ref="F9:F10"/>
    <mergeCell ref="G9:G10"/>
    <mergeCell ref="A12:A21"/>
  </mergeCells>
  <pageMargins left="0.7" right="0.7" top="0.75" bottom="0.75" header="0.3" footer="0.3"/>
  <pageSetup paperSize="9" scale="63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110" zoomScaleNormal="110" workbookViewId="0">
      <selection activeCell="B12" sqref="B12:O1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4.42578125" style="7" customWidth="1"/>
    <col min="4" max="4" width="8.5703125" style="7" customWidth="1"/>
    <col min="5" max="5" width="10.28515625" style="7" customWidth="1"/>
    <col min="6" max="7" width="9.85546875" style="7" customWidth="1"/>
    <col min="8" max="8" width="31.140625" style="7" customWidth="1"/>
    <col min="9" max="10" width="9.7109375" style="7" customWidth="1"/>
    <col min="11" max="11" width="12" style="7" customWidth="1"/>
    <col min="12" max="12" width="11.855468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6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6" x14ac:dyDescent="0.2">
      <c r="A3" s="7" t="s">
        <v>53</v>
      </c>
      <c r="D3" s="10" t="s">
        <v>96</v>
      </c>
      <c r="E3" s="10"/>
      <c r="F3" s="10"/>
      <c r="G3" s="10"/>
    </row>
    <row r="4" spans="1:16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68</v>
      </c>
    </row>
    <row r="5" spans="1:16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ht="37.5" customHeight="1" x14ac:dyDescent="0.2">
      <c r="A9" s="124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6" ht="25.5" x14ac:dyDescent="0.2">
      <c r="A10" s="125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6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6" ht="84.75" customHeight="1" x14ac:dyDescent="0.2">
      <c r="A12" s="129" t="s">
        <v>40</v>
      </c>
      <c r="B12" s="116" t="s">
        <v>114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  <c r="P12" s="51"/>
    </row>
    <row r="13" spans="1:16" ht="26.25" thickBot="1" x14ac:dyDescent="0.25">
      <c r="A13" s="130"/>
      <c r="B13" s="62" t="s">
        <v>23</v>
      </c>
      <c r="C13" s="98" t="s">
        <v>115</v>
      </c>
      <c r="D13" s="92" t="s">
        <v>35</v>
      </c>
      <c r="E13" s="92">
        <v>80</v>
      </c>
      <c r="F13" s="52"/>
      <c r="G13" s="52"/>
      <c r="H13" s="52"/>
      <c r="I13" s="74"/>
      <c r="J13" s="77"/>
      <c r="K13" s="72">
        <f>I13*(J13/100)</f>
        <v>0</v>
      </c>
      <c r="L13" s="78">
        <f>I13*K13</f>
        <v>0</v>
      </c>
      <c r="M13" s="72">
        <f>E13*I13</f>
        <v>0</v>
      </c>
      <c r="N13" s="72">
        <f>E13*K13</f>
        <v>0</v>
      </c>
      <c r="O13" s="72">
        <f>M13+N13</f>
        <v>0</v>
      </c>
    </row>
    <row r="14" spans="1:16" ht="14.25" thickTop="1" thickBot="1" x14ac:dyDescent="0.25">
      <c r="A14" s="130"/>
      <c r="B14" s="62" t="s">
        <v>24</v>
      </c>
      <c r="C14" s="98" t="s">
        <v>116</v>
      </c>
      <c r="D14" s="92" t="s">
        <v>35</v>
      </c>
      <c r="E14" s="92">
        <v>160</v>
      </c>
      <c r="F14" s="52"/>
      <c r="G14" s="52"/>
      <c r="H14" s="52"/>
      <c r="I14" s="74"/>
      <c r="J14" s="70"/>
      <c r="K14" s="72">
        <f t="shared" ref="K14:K15" si="0">I14*(J14/100)</f>
        <v>0</v>
      </c>
      <c r="L14" s="78">
        <f t="shared" ref="L14:L15" si="1">I14*K14</f>
        <v>0</v>
      </c>
      <c r="M14" s="72">
        <f t="shared" ref="M14:M15" si="2">E14*I14</f>
        <v>0</v>
      </c>
      <c r="N14" s="72">
        <f t="shared" ref="N14:N15" si="3">E14*K14</f>
        <v>0</v>
      </c>
      <c r="O14" s="72">
        <f t="shared" ref="O14:O15" si="4">M14+N14</f>
        <v>0</v>
      </c>
    </row>
    <row r="15" spans="1:16" ht="14.25" thickTop="1" thickBot="1" x14ac:dyDescent="0.25">
      <c r="A15" s="136"/>
      <c r="B15" s="62" t="s">
        <v>25</v>
      </c>
      <c r="C15" s="98" t="s">
        <v>117</v>
      </c>
      <c r="D15" s="92" t="s">
        <v>35</v>
      </c>
      <c r="E15" s="92">
        <v>10</v>
      </c>
      <c r="F15" s="52"/>
      <c r="G15" s="52"/>
      <c r="H15" s="52"/>
      <c r="I15" s="74"/>
      <c r="J15" s="70"/>
      <c r="K15" s="72">
        <f t="shared" si="0"/>
        <v>0</v>
      </c>
      <c r="L15" s="78">
        <f t="shared" si="1"/>
        <v>0</v>
      </c>
      <c r="M15" s="72">
        <f t="shared" si="2"/>
        <v>0</v>
      </c>
      <c r="N15" s="72">
        <f t="shared" si="3"/>
        <v>0</v>
      </c>
      <c r="O15" s="72">
        <f t="shared" si="4"/>
        <v>0</v>
      </c>
    </row>
    <row r="16" spans="1:16" ht="14.25" thickTop="1" thickBot="1" x14ac:dyDescent="0.25">
      <c r="C16" s="22"/>
      <c r="G16" s="22"/>
      <c r="H16" s="22"/>
      <c r="J16" s="22"/>
      <c r="K16" s="22"/>
      <c r="M16" s="24">
        <f>SUM(M13:M15)</f>
        <v>0</v>
      </c>
      <c r="N16" s="22"/>
      <c r="O16" s="36">
        <f>SUM(O13:O15)</f>
        <v>0</v>
      </c>
    </row>
    <row r="17" spans="1:15" ht="13.5" thickTop="1" x14ac:dyDescent="0.2">
      <c r="A17" s="59"/>
    </row>
    <row r="18" spans="1:15" ht="13.5" thickBot="1" x14ac:dyDescent="0.25">
      <c r="A18" s="59" t="s">
        <v>72</v>
      </c>
      <c r="C18" s="22"/>
      <c r="H18" s="7" t="s">
        <v>98</v>
      </c>
      <c r="N18" s="22"/>
      <c r="O18" s="24"/>
    </row>
    <row r="19" spans="1:15" customFormat="1" ht="16.5" thickTop="1" thickBot="1" x14ac:dyDescent="0.3">
      <c r="A19" s="37"/>
      <c r="B19" s="38"/>
      <c r="C19" s="7" t="s">
        <v>32</v>
      </c>
      <c r="D19" s="7"/>
      <c r="E19" s="7"/>
      <c r="F19" s="7"/>
      <c r="G19" s="7"/>
      <c r="H19" t="s">
        <v>94</v>
      </c>
      <c r="I19" s="93"/>
    </row>
    <row r="20" spans="1:15" customFormat="1" ht="15.75" thickTop="1" x14ac:dyDescent="0.25">
      <c r="A20" s="35"/>
      <c r="B20" s="7"/>
      <c r="C20" s="7"/>
      <c r="D20" s="7"/>
      <c r="E20" s="7"/>
      <c r="F20" s="7"/>
      <c r="G20" s="7"/>
      <c r="I20" s="93"/>
      <c r="L20" s="93"/>
    </row>
    <row r="21" spans="1:15" customFormat="1" ht="15.75" thickBot="1" x14ac:dyDescent="0.3">
      <c r="A21" s="94"/>
      <c r="B21" s="7"/>
      <c r="C21" s="7"/>
      <c r="D21" s="7"/>
      <c r="E21" s="7"/>
      <c r="F21" s="7"/>
      <c r="G21" s="7"/>
    </row>
    <row r="22" spans="1:15" customFormat="1" ht="16.5" thickTop="1" thickBot="1" x14ac:dyDescent="0.3">
      <c r="A22" s="39"/>
      <c r="B22" s="40"/>
      <c r="C22" s="7" t="s">
        <v>33</v>
      </c>
      <c r="D22" s="7"/>
      <c r="E22" s="7"/>
      <c r="F22" s="7"/>
      <c r="G22" s="7"/>
    </row>
    <row r="23" spans="1:15" customFormat="1" ht="15.75" thickTop="1" x14ac:dyDescent="0.25">
      <c r="A23" s="41"/>
      <c r="B23" s="7"/>
      <c r="C23" s="7"/>
      <c r="D23" s="7"/>
      <c r="E23" s="7"/>
      <c r="F23" s="7"/>
      <c r="G23" s="7"/>
      <c r="H23" s="61"/>
      <c r="I23" s="61"/>
      <c r="J23" s="61"/>
      <c r="K23" s="61"/>
      <c r="L23" s="61"/>
      <c r="M23" s="61"/>
    </row>
    <row r="24" spans="1:15" customFormat="1" ht="15" x14ac:dyDescent="0.25">
      <c r="A24" s="7"/>
      <c r="B24" s="7"/>
      <c r="C24" s="7"/>
      <c r="D24" s="7"/>
      <c r="E24" s="7"/>
      <c r="F24" s="7"/>
      <c r="G24" s="7"/>
      <c r="H24" s="7" t="s">
        <v>34</v>
      </c>
      <c r="I24" s="7"/>
      <c r="J24" s="7"/>
    </row>
    <row r="25" spans="1:15" customFormat="1" ht="15" x14ac:dyDescent="0.25">
      <c r="A25" s="7"/>
      <c r="B25" s="7"/>
      <c r="C25" s="7"/>
      <c r="D25" s="7"/>
      <c r="E25" s="7"/>
      <c r="F25" s="7"/>
      <c r="G25" s="7"/>
      <c r="H25" s="7" t="s">
        <v>95</v>
      </c>
      <c r="I25" s="7"/>
      <c r="J25" s="7"/>
    </row>
    <row r="26" spans="1:15" customFormat="1" ht="15" x14ac:dyDescent="0.25">
      <c r="A26" s="7"/>
      <c r="B26" s="7"/>
      <c r="C26" s="7"/>
      <c r="D26" s="7"/>
      <c r="E26" s="7"/>
      <c r="F26" s="7"/>
      <c r="G26" s="7"/>
    </row>
  </sheetData>
  <mergeCells count="13">
    <mergeCell ref="B12:O12"/>
    <mergeCell ref="A7:C7"/>
    <mergeCell ref="E9:E10"/>
    <mergeCell ref="I9:L9"/>
    <mergeCell ref="M9:O9"/>
    <mergeCell ref="A9:A10"/>
    <mergeCell ref="H9:H10"/>
    <mergeCell ref="B9:B10"/>
    <mergeCell ref="C9:C10"/>
    <mergeCell ref="D9:D10"/>
    <mergeCell ref="F9:F10"/>
    <mergeCell ref="G9:G10"/>
    <mergeCell ref="A12:A15"/>
  </mergeCells>
  <pageMargins left="0.7" right="0.7" top="0.75" bottom="0.75" header="0.3" footer="0.3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A6" zoomScale="110" zoomScaleNormal="110" workbookViewId="0">
      <selection activeCell="B13" sqref="B13:O13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2.85546875" style="7" customWidth="1"/>
    <col min="4" max="4" width="8.5703125" style="7" customWidth="1"/>
    <col min="5" max="5" width="9.7109375" style="7" customWidth="1"/>
    <col min="6" max="6" width="9.85546875" style="7" customWidth="1"/>
    <col min="7" max="7" width="13.42578125" style="7" customWidth="1"/>
    <col min="8" max="8" width="28.7109375" style="7" customWidth="1"/>
    <col min="9" max="12" width="9.7109375" style="7" customWidth="1"/>
    <col min="13" max="13" width="11.7109375" style="7" customWidth="1"/>
    <col min="14" max="14" width="9.7109375" style="7" customWidth="1"/>
    <col min="15" max="15" width="11.7109375" style="7" customWidth="1"/>
    <col min="16" max="16384" width="8.85546875" style="7"/>
  </cols>
  <sheetData>
    <row r="1" spans="1:1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5" x14ac:dyDescent="0.2">
      <c r="A3" s="7" t="s">
        <v>53</v>
      </c>
      <c r="D3" s="10" t="s">
        <v>96</v>
      </c>
      <c r="E3" s="10"/>
      <c r="F3" s="10"/>
      <c r="G3" s="10"/>
    </row>
    <row r="4" spans="1:1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67</v>
      </c>
    </row>
    <row r="5" spans="1:1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/>
    <row r="9" spans="1:15" x14ac:dyDescent="0.2">
      <c r="I9" s="22"/>
    </row>
    <row r="10" spans="1:15" ht="27" customHeight="1" x14ac:dyDescent="0.2">
      <c r="A10" s="124" t="s">
        <v>22</v>
      </c>
      <c r="B10" s="126" t="s">
        <v>70</v>
      </c>
      <c r="C10" s="128" t="s">
        <v>21</v>
      </c>
      <c r="D10" s="123" t="s">
        <v>20</v>
      </c>
      <c r="E10" s="123" t="s">
        <v>19</v>
      </c>
      <c r="F10" s="128" t="s">
        <v>12</v>
      </c>
      <c r="G10" s="123" t="s">
        <v>71</v>
      </c>
      <c r="H10" s="128" t="s">
        <v>13</v>
      </c>
      <c r="I10" s="128" t="s">
        <v>14</v>
      </c>
      <c r="J10" s="128"/>
      <c r="K10" s="128"/>
      <c r="L10" s="128"/>
      <c r="M10" s="121" t="s">
        <v>48</v>
      </c>
      <c r="N10" s="122"/>
      <c r="O10" s="122"/>
    </row>
    <row r="11" spans="1:15" ht="25.5" x14ac:dyDescent="0.2">
      <c r="A11" s="125"/>
      <c r="B11" s="127"/>
      <c r="C11" s="128"/>
      <c r="D11" s="123"/>
      <c r="E11" s="123"/>
      <c r="F11" s="128"/>
      <c r="G11" s="123"/>
      <c r="H11" s="128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49</v>
      </c>
    </row>
    <row r="12" spans="1:15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73</v>
      </c>
      <c r="L12" s="42" t="s">
        <v>74</v>
      </c>
      <c r="M12" s="42" t="s">
        <v>75</v>
      </c>
      <c r="N12" s="43" t="s">
        <v>76</v>
      </c>
      <c r="O12" s="32" t="s">
        <v>77</v>
      </c>
    </row>
    <row r="13" spans="1:15" ht="102.75" customHeight="1" x14ac:dyDescent="0.2">
      <c r="A13" s="129" t="s">
        <v>41</v>
      </c>
      <c r="B13" s="116" t="s">
        <v>118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8"/>
    </row>
    <row r="14" spans="1:15" ht="13.5" thickBot="1" x14ac:dyDescent="0.25">
      <c r="A14" s="130"/>
      <c r="B14" s="99">
        <v>1</v>
      </c>
      <c r="C14" s="100" t="s">
        <v>119</v>
      </c>
      <c r="D14" s="92" t="s">
        <v>35</v>
      </c>
      <c r="E14" s="92">
        <v>60</v>
      </c>
      <c r="F14" s="52"/>
      <c r="G14" s="52"/>
      <c r="H14" s="52"/>
      <c r="I14" s="75"/>
      <c r="J14" s="70"/>
      <c r="K14" s="72">
        <f>I14*(J14/100)</f>
        <v>0</v>
      </c>
      <c r="L14" s="78">
        <f>I14+K14</f>
        <v>0</v>
      </c>
      <c r="M14" s="72">
        <f>E14*I14</f>
        <v>0</v>
      </c>
      <c r="N14" s="72">
        <f>E14*K14</f>
        <v>0</v>
      </c>
      <c r="O14" s="72">
        <f>M14+N14</f>
        <v>0</v>
      </c>
    </row>
    <row r="15" spans="1:15" ht="14.25" thickTop="1" thickBot="1" x14ac:dyDescent="0.25">
      <c r="A15" s="130"/>
      <c r="B15" s="99">
        <v>2</v>
      </c>
      <c r="C15" s="98" t="s">
        <v>120</v>
      </c>
      <c r="D15" s="92" t="s">
        <v>35</v>
      </c>
      <c r="E15" s="92">
        <v>30</v>
      </c>
      <c r="F15" s="44"/>
      <c r="G15" s="44"/>
      <c r="H15" s="44"/>
      <c r="I15" s="75"/>
      <c r="J15" s="71"/>
      <c r="K15" s="72">
        <f t="shared" ref="K15:K17" si="0">I15*(J15/100)</f>
        <v>0</v>
      </c>
      <c r="L15" s="78">
        <f t="shared" ref="L15:L17" si="1">I15+K15</f>
        <v>0</v>
      </c>
      <c r="M15" s="72">
        <f t="shared" ref="M15:M17" si="2">E15*I15</f>
        <v>0</v>
      </c>
      <c r="N15" s="72">
        <f t="shared" ref="N15:N17" si="3">E15*K15</f>
        <v>0</v>
      </c>
      <c r="O15" s="72">
        <f t="shared" ref="O15:O17" si="4">M15+N15</f>
        <v>0</v>
      </c>
    </row>
    <row r="16" spans="1:15" ht="14.25" thickTop="1" thickBot="1" x14ac:dyDescent="0.25">
      <c r="A16" s="130"/>
      <c r="B16" s="101">
        <v>3</v>
      </c>
      <c r="C16" s="98" t="s">
        <v>121</v>
      </c>
      <c r="D16" s="92" t="s">
        <v>35</v>
      </c>
      <c r="E16" s="92">
        <v>10</v>
      </c>
      <c r="F16" s="44"/>
      <c r="G16" s="44"/>
      <c r="H16" s="44"/>
      <c r="I16" s="75"/>
      <c r="J16" s="71"/>
      <c r="K16" s="72">
        <f t="shared" si="0"/>
        <v>0</v>
      </c>
      <c r="L16" s="78">
        <f t="shared" si="1"/>
        <v>0</v>
      </c>
      <c r="M16" s="72">
        <f t="shared" si="2"/>
        <v>0</v>
      </c>
      <c r="N16" s="72">
        <f t="shared" si="3"/>
        <v>0</v>
      </c>
      <c r="O16" s="72">
        <f t="shared" si="4"/>
        <v>0</v>
      </c>
    </row>
    <row r="17" spans="1:15" ht="14.25" thickTop="1" thickBot="1" x14ac:dyDescent="0.25">
      <c r="A17" s="136"/>
      <c r="B17" s="99">
        <v>4</v>
      </c>
      <c r="C17" s="98" t="s">
        <v>122</v>
      </c>
      <c r="D17" s="92" t="s">
        <v>35</v>
      </c>
      <c r="E17" s="92">
        <v>10</v>
      </c>
      <c r="F17" s="44"/>
      <c r="G17" s="44"/>
      <c r="H17" s="44"/>
      <c r="I17" s="75"/>
      <c r="J17" s="71"/>
      <c r="K17" s="72">
        <f t="shared" si="0"/>
        <v>0</v>
      </c>
      <c r="L17" s="78">
        <f t="shared" si="1"/>
        <v>0</v>
      </c>
      <c r="M17" s="72">
        <f t="shared" si="2"/>
        <v>0</v>
      </c>
      <c r="N17" s="72">
        <f t="shared" si="3"/>
        <v>0</v>
      </c>
      <c r="O17" s="72">
        <f t="shared" si="4"/>
        <v>0</v>
      </c>
    </row>
    <row r="18" spans="1:15" ht="14.25" thickTop="1" thickBot="1" x14ac:dyDescent="0.25">
      <c r="C18" s="22"/>
      <c r="G18" s="22"/>
      <c r="H18" s="22"/>
      <c r="J18" s="22"/>
      <c r="K18" s="22"/>
      <c r="M18" s="24">
        <f>SUM(M14:M17)</f>
        <v>0</v>
      </c>
      <c r="N18" s="22"/>
      <c r="O18" s="36">
        <f>SUM(O14:O17)</f>
        <v>0</v>
      </c>
    </row>
    <row r="19" spans="1:15" ht="13.5" thickTop="1" x14ac:dyDescent="0.2">
      <c r="A19" s="59"/>
      <c r="C19" s="22"/>
      <c r="G19" s="22"/>
      <c r="N19" s="22"/>
      <c r="O19" s="24"/>
    </row>
    <row r="20" spans="1:15" ht="13.5" thickBot="1" x14ac:dyDescent="0.25">
      <c r="A20" s="59" t="s">
        <v>72</v>
      </c>
      <c r="C20" s="22"/>
      <c r="H20" s="7" t="s">
        <v>98</v>
      </c>
      <c r="N20" s="22"/>
      <c r="O20" s="24"/>
    </row>
    <row r="21" spans="1:15" customFormat="1" ht="16.5" thickTop="1" thickBot="1" x14ac:dyDescent="0.3">
      <c r="A21" s="37"/>
      <c r="B21" s="38"/>
      <c r="C21" s="7" t="s">
        <v>32</v>
      </c>
      <c r="D21" s="7"/>
      <c r="E21" s="7"/>
      <c r="F21" s="7"/>
      <c r="G21" s="7"/>
      <c r="H21" t="s">
        <v>94</v>
      </c>
      <c r="I21" s="93"/>
    </row>
    <row r="22" spans="1:15" customFormat="1" ht="15.75" thickTop="1" x14ac:dyDescent="0.25">
      <c r="A22" s="35"/>
      <c r="B22" s="7"/>
      <c r="C22" s="7"/>
      <c r="D22" s="7"/>
      <c r="E22" s="7"/>
      <c r="F22" s="7"/>
      <c r="G22" s="7"/>
      <c r="I22" s="93"/>
      <c r="L22" s="93"/>
    </row>
    <row r="23" spans="1:15" customFormat="1" ht="15.75" thickBot="1" x14ac:dyDescent="0.3">
      <c r="A23" s="94"/>
      <c r="B23" s="7"/>
      <c r="C23" s="7"/>
      <c r="D23" s="7"/>
      <c r="E23" s="7"/>
      <c r="F23" s="7"/>
      <c r="G23" s="7"/>
    </row>
    <row r="24" spans="1:15" customFormat="1" ht="16.5" thickTop="1" thickBot="1" x14ac:dyDescent="0.3">
      <c r="A24" s="39"/>
      <c r="B24" s="40"/>
      <c r="C24" s="7" t="s">
        <v>33</v>
      </c>
      <c r="D24" s="7"/>
      <c r="E24" s="7"/>
      <c r="F24" s="7"/>
      <c r="G24" s="7"/>
    </row>
    <row r="25" spans="1:15" customFormat="1" ht="15.75" thickTop="1" x14ac:dyDescent="0.25">
      <c r="A25" s="41"/>
      <c r="B25" s="7"/>
      <c r="C25" s="7"/>
      <c r="D25" s="7"/>
      <c r="E25" s="7"/>
      <c r="F25" s="7"/>
      <c r="G25" s="7"/>
      <c r="H25" s="61"/>
      <c r="I25" s="61"/>
      <c r="J25" s="61"/>
      <c r="K25" s="61"/>
      <c r="L25" s="61"/>
      <c r="M25" s="61"/>
    </row>
    <row r="26" spans="1:15" customFormat="1" ht="15" x14ac:dyDescent="0.25">
      <c r="A26" s="7"/>
      <c r="B26" s="7"/>
      <c r="C26" s="7"/>
      <c r="D26" s="7"/>
      <c r="E26" s="7"/>
      <c r="F26" s="7"/>
      <c r="G26" s="7"/>
      <c r="H26" s="7" t="s">
        <v>34</v>
      </c>
      <c r="I26" s="7"/>
      <c r="J26" s="7"/>
    </row>
    <row r="27" spans="1:15" customFormat="1" ht="15" x14ac:dyDescent="0.25">
      <c r="A27" s="7"/>
      <c r="B27" s="7"/>
      <c r="C27" s="7"/>
      <c r="D27" s="7"/>
      <c r="E27" s="7"/>
      <c r="F27" s="7"/>
      <c r="G27" s="7"/>
      <c r="H27" s="7" t="s">
        <v>95</v>
      </c>
      <c r="I27" s="7"/>
      <c r="J27" s="7"/>
    </row>
    <row r="28" spans="1:15" customFormat="1" ht="15" x14ac:dyDescent="0.25">
      <c r="A28" s="7"/>
      <c r="B28" s="7"/>
      <c r="C28" s="7"/>
      <c r="D28" s="7"/>
      <c r="E28" s="7"/>
      <c r="F28" s="7"/>
      <c r="G28" s="7"/>
    </row>
  </sheetData>
  <mergeCells count="13">
    <mergeCell ref="A7:C7"/>
    <mergeCell ref="A10:A11"/>
    <mergeCell ref="B10:B11"/>
    <mergeCell ref="C10:C11"/>
    <mergeCell ref="D10:D11"/>
    <mergeCell ref="A13:A17"/>
    <mergeCell ref="B13:O13"/>
    <mergeCell ref="M10:O10"/>
    <mergeCell ref="E10:E11"/>
    <mergeCell ref="F10:F11"/>
    <mergeCell ref="G10:G11"/>
    <mergeCell ref="H10:H11"/>
    <mergeCell ref="I10:L10"/>
  </mergeCells>
  <pageMargins left="0.25" right="0.25" top="0.75" bottom="0.75" header="0.3" footer="0.3"/>
  <pageSetup paperSize="9" scale="76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="90" zoomScaleNormal="90" workbookViewId="0">
      <selection activeCell="B13" sqref="B13:O13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8.85546875" style="7" customWidth="1"/>
    <col min="4" max="4" width="8.5703125" style="7" customWidth="1"/>
    <col min="5" max="6" width="9.85546875" style="7" customWidth="1"/>
    <col min="7" max="7" width="12.5703125" style="7" customWidth="1"/>
    <col min="8" max="8" width="28.85546875" style="7" customWidth="1"/>
    <col min="9" max="9" width="14.140625" style="7" customWidth="1"/>
    <col min="10" max="10" width="13.85546875" style="7" customWidth="1"/>
    <col min="11" max="11" width="14.42578125" style="7" customWidth="1"/>
    <col min="12" max="12" width="14.140625" style="7" customWidth="1"/>
    <col min="13" max="13" width="13.42578125" style="7" customWidth="1"/>
    <col min="14" max="14" width="12.7109375" style="7" customWidth="1"/>
    <col min="15" max="15" width="14.140625" style="7" customWidth="1"/>
    <col min="16" max="16384" width="8.85546875" style="7"/>
  </cols>
  <sheetData>
    <row r="1" spans="1:1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5" x14ac:dyDescent="0.2">
      <c r="A3" s="7" t="s">
        <v>53</v>
      </c>
      <c r="D3" s="10" t="s">
        <v>96</v>
      </c>
      <c r="E3" s="10"/>
      <c r="F3" s="10"/>
      <c r="G3" s="10"/>
    </row>
    <row r="4" spans="1:1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66</v>
      </c>
    </row>
    <row r="5" spans="1:1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5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5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5" ht="13.5" thickTop="1" x14ac:dyDescent="0.2">
      <c r="A8" s="91"/>
      <c r="B8" s="91"/>
      <c r="C8" s="105"/>
      <c r="D8" s="22"/>
      <c r="E8" s="22"/>
      <c r="F8" s="23"/>
      <c r="G8" s="24"/>
      <c r="H8" s="24"/>
      <c r="I8" s="24"/>
      <c r="J8" s="24"/>
      <c r="K8" s="24"/>
      <c r="L8" s="24"/>
    </row>
    <row r="9" spans="1:15" ht="16.149999999999999" customHeight="1" x14ac:dyDescent="0.2"/>
    <row r="10" spans="1:15" ht="36.75" customHeight="1" x14ac:dyDescent="0.2">
      <c r="A10" s="124" t="s">
        <v>22</v>
      </c>
      <c r="B10" s="126" t="s">
        <v>70</v>
      </c>
      <c r="C10" s="128" t="s">
        <v>21</v>
      </c>
      <c r="D10" s="123" t="s">
        <v>20</v>
      </c>
      <c r="E10" s="123" t="s">
        <v>19</v>
      </c>
      <c r="F10" s="128" t="s">
        <v>12</v>
      </c>
      <c r="G10" s="123" t="s">
        <v>71</v>
      </c>
      <c r="H10" s="128" t="s">
        <v>13</v>
      </c>
      <c r="I10" s="128" t="s">
        <v>14</v>
      </c>
      <c r="J10" s="128"/>
      <c r="K10" s="128"/>
      <c r="L10" s="128"/>
      <c r="M10" s="121" t="s">
        <v>48</v>
      </c>
      <c r="N10" s="122"/>
      <c r="O10" s="122"/>
    </row>
    <row r="11" spans="1:15" x14ac:dyDescent="0.2">
      <c r="A11" s="125"/>
      <c r="B11" s="127"/>
      <c r="C11" s="128"/>
      <c r="D11" s="123"/>
      <c r="E11" s="123"/>
      <c r="F11" s="128"/>
      <c r="G11" s="123"/>
      <c r="H11" s="128"/>
      <c r="I11" s="26" t="s">
        <v>15</v>
      </c>
      <c r="J11" s="27" t="s">
        <v>18</v>
      </c>
      <c r="K11" s="26" t="s">
        <v>16</v>
      </c>
      <c r="L11" s="26" t="s">
        <v>17</v>
      </c>
      <c r="M11" s="28" t="s">
        <v>15</v>
      </c>
      <c r="N11" s="29" t="s">
        <v>16</v>
      </c>
      <c r="O11" s="29" t="s">
        <v>49</v>
      </c>
    </row>
    <row r="12" spans="1:15" x14ac:dyDescent="0.2">
      <c r="A12" s="30" t="s">
        <v>2</v>
      </c>
      <c r="B12" s="42" t="s">
        <v>3</v>
      </c>
      <c r="C12" s="42" t="s">
        <v>4</v>
      </c>
      <c r="D12" s="42" t="s">
        <v>5</v>
      </c>
      <c r="E12" s="42" t="s">
        <v>6</v>
      </c>
      <c r="F12" s="42" t="s">
        <v>7</v>
      </c>
      <c r="G12" s="42" t="s">
        <v>8</v>
      </c>
      <c r="H12" s="42" t="s">
        <v>9</v>
      </c>
      <c r="I12" s="42" t="s">
        <v>10</v>
      </c>
      <c r="J12" s="42" t="s">
        <v>11</v>
      </c>
      <c r="K12" s="42" t="s">
        <v>73</v>
      </c>
      <c r="L12" s="42" t="s">
        <v>74</v>
      </c>
      <c r="M12" s="42" t="s">
        <v>75</v>
      </c>
      <c r="N12" s="43" t="s">
        <v>76</v>
      </c>
      <c r="O12" s="32" t="s">
        <v>77</v>
      </c>
    </row>
    <row r="13" spans="1:15" ht="51" customHeight="1" x14ac:dyDescent="0.2">
      <c r="A13" s="129" t="s">
        <v>42</v>
      </c>
      <c r="B13" s="116" t="s">
        <v>87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8"/>
    </row>
    <row r="14" spans="1:15" ht="34.5" customHeight="1" thickBot="1" x14ac:dyDescent="0.25">
      <c r="A14" s="130"/>
      <c r="B14" s="99">
        <v>1</v>
      </c>
      <c r="C14" s="102" t="s">
        <v>100</v>
      </c>
      <c r="D14" s="92" t="s">
        <v>35</v>
      </c>
      <c r="E14" s="92">
        <v>60</v>
      </c>
      <c r="F14" s="52"/>
      <c r="G14" s="52"/>
      <c r="H14" s="52"/>
      <c r="I14" s="75"/>
      <c r="J14" s="70"/>
      <c r="K14" s="72">
        <f>I14*(J14/100)</f>
        <v>0</v>
      </c>
      <c r="L14" s="78">
        <f>I14+K14</f>
        <v>0</v>
      </c>
      <c r="M14" s="82">
        <f>E14*I14</f>
        <v>0</v>
      </c>
      <c r="N14" s="72">
        <f>E14*K14</f>
        <v>0</v>
      </c>
      <c r="O14" s="72">
        <f>M14+N14</f>
        <v>0</v>
      </c>
    </row>
    <row r="15" spans="1:15" ht="29.25" customHeight="1" thickTop="1" thickBot="1" x14ac:dyDescent="0.25">
      <c r="A15" s="130"/>
      <c r="B15" s="99">
        <v>2</v>
      </c>
      <c r="C15" s="102" t="s">
        <v>101</v>
      </c>
      <c r="D15" s="92" t="s">
        <v>35</v>
      </c>
      <c r="E15" s="92">
        <v>20</v>
      </c>
      <c r="F15" s="44"/>
      <c r="G15" s="44"/>
      <c r="H15" s="44"/>
      <c r="I15" s="75"/>
      <c r="J15" s="71"/>
      <c r="K15" s="72">
        <f t="shared" ref="K15:K26" si="0">I15*(J15/100)</f>
        <v>0</v>
      </c>
      <c r="L15" s="78">
        <f t="shared" ref="L15:L26" si="1">I15+K15</f>
        <v>0</v>
      </c>
      <c r="M15" s="82">
        <f t="shared" ref="M15:M26" si="2">E15*I15</f>
        <v>0</v>
      </c>
      <c r="N15" s="72">
        <f t="shared" ref="N15:N26" si="3">E15*K15</f>
        <v>0</v>
      </c>
      <c r="O15" s="72">
        <f t="shared" ref="O15:O26" si="4">M15+N15</f>
        <v>0</v>
      </c>
    </row>
    <row r="16" spans="1:15" ht="24.75" customHeight="1" thickTop="1" thickBot="1" x14ac:dyDescent="0.25">
      <c r="A16" s="130"/>
      <c r="B16" s="101">
        <v>3</v>
      </c>
      <c r="C16" s="103" t="s">
        <v>102</v>
      </c>
      <c r="D16" s="92" t="s">
        <v>35</v>
      </c>
      <c r="E16" s="92">
        <v>40</v>
      </c>
      <c r="F16" s="44"/>
      <c r="G16" s="44"/>
      <c r="H16" s="44"/>
      <c r="I16" s="75"/>
      <c r="J16" s="71"/>
      <c r="K16" s="72">
        <f t="shared" si="0"/>
        <v>0</v>
      </c>
      <c r="L16" s="78">
        <f t="shared" si="1"/>
        <v>0</v>
      </c>
      <c r="M16" s="82">
        <f t="shared" si="2"/>
        <v>0</v>
      </c>
      <c r="N16" s="72">
        <f t="shared" si="3"/>
        <v>0</v>
      </c>
      <c r="O16" s="72">
        <f t="shared" si="4"/>
        <v>0</v>
      </c>
    </row>
    <row r="17" spans="1:15" ht="25.5" customHeight="1" thickTop="1" thickBot="1" x14ac:dyDescent="0.25">
      <c r="A17" s="130"/>
      <c r="B17" s="99">
        <v>4</v>
      </c>
      <c r="C17" s="103" t="s">
        <v>88</v>
      </c>
      <c r="D17" s="92" t="s">
        <v>35</v>
      </c>
      <c r="E17" s="92">
        <v>30</v>
      </c>
      <c r="F17" s="44"/>
      <c r="G17" s="44"/>
      <c r="H17" s="44"/>
      <c r="I17" s="75"/>
      <c r="J17" s="71"/>
      <c r="K17" s="72">
        <f t="shared" si="0"/>
        <v>0</v>
      </c>
      <c r="L17" s="78">
        <f t="shared" si="1"/>
        <v>0</v>
      </c>
      <c r="M17" s="82">
        <f t="shared" si="2"/>
        <v>0</v>
      </c>
      <c r="N17" s="72">
        <f t="shared" si="3"/>
        <v>0</v>
      </c>
      <c r="O17" s="72">
        <f t="shared" si="4"/>
        <v>0</v>
      </c>
    </row>
    <row r="18" spans="1:15" ht="24" customHeight="1" thickTop="1" thickBot="1" x14ac:dyDescent="0.25">
      <c r="A18" s="130"/>
      <c r="B18" s="99">
        <v>5</v>
      </c>
      <c r="C18" s="102" t="s">
        <v>103</v>
      </c>
      <c r="D18" s="92" t="s">
        <v>35</v>
      </c>
      <c r="E18" s="92">
        <v>40</v>
      </c>
      <c r="F18" s="44"/>
      <c r="G18" s="44"/>
      <c r="H18" s="44"/>
      <c r="I18" s="75"/>
      <c r="J18" s="71"/>
      <c r="K18" s="72">
        <f t="shared" si="0"/>
        <v>0</v>
      </c>
      <c r="L18" s="78">
        <f t="shared" si="1"/>
        <v>0</v>
      </c>
      <c r="M18" s="82">
        <f t="shared" si="2"/>
        <v>0</v>
      </c>
      <c r="N18" s="72">
        <f t="shared" si="3"/>
        <v>0</v>
      </c>
      <c r="O18" s="72">
        <f t="shared" si="4"/>
        <v>0</v>
      </c>
    </row>
    <row r="19" spans="1:15" ht="31.5" customHeight="1" thickTop="1" thickBot="1" x14ac:dyDescent="0.25">
      <c r="A19" s="130"/>
      <c r="B19" s="99">
        <v>6</v>
      </c>
      <c r="C19" s="102" t="s">
        <v>104</v>
      </c>
      <c r="D19" s="92" t="s">
        <v>35</v>
      </c>
      <c r="E19" s="92">
        <v>50</v>
      </c>
      <c r="F19" s="44"/>
      <c r="G19" s="44"/>
      <c r="H19" s="44"/>
      <c r="I19" s="75"/>
      <c r="J19" s="71"/>
      <c r="K19" s="72">
        <f t="shared" si="0"/>
        <v>0</v>
      </c>
      <c r="L19" s="78">
        <f t="shared" si="1"/>
        <v>0</v>
      </c>
      <c r="M19" s="82">
        <f t="shared" si="2"/>
        <v>0</v>
      </c>
      <c r="N19" s="72">
        <f t="shared" si="3"/>
        <v>0</v>
      </c>
      <c r="O19" s="72">
        <f t="shared" si="4"/>
        <v>0</v>
      </c>
    </row>
    <row r="20" spans="1:15" ht="24" customHeight="1" thickTop="1" thickBot="1" x14ac:dyDescent="0.25">
      <c r="A20" s="130"/>
      <c r="B20" s="101">
        <v>7</v>
      </c>
      <c r="C20" s="104" t="s">
        <v>79</v>
      </c>
      <c r="D20" s="92" t="s">
        <v>35</v>
      </c>
      <c r="E20" s="92">
        <v>200</v>
      </c>
      <c r="F20" s="44"/>
      <c r="G20" s="44"/>
      <c r="H20" s="44"/>
      <c r="I20" s="75"/>
      <c r="J20" s="71"/>
      <c r="K20" s="72">
        <f t="shared" si="0"/>
        <v>0</v>
      </c>
      <c r="L20" s="78">
        <f t="shared" si="1"/>
        <v>0</v>
      </c>
      <c r="M20" s="82">
        <f t="shared" si="2"/>
        <v>0</v>
      </c>
      <c r="N20" s="72">
        <f t="shared" si="3"/>
        <v>0</v>
      </c>
      <c r="O20" s="72">
        <f t="shared" si="4"/>
        <v>0</v>
      </c>
    </row>
    <row r="21" spans="1:15" ht="31.5" customHeight="1" thickTop="1" thickBot="1" x14ac:dyDescent="0.25">
      <c r="A21" s="130"/>
      <c r="B21" s="101">
        <v>8</v>
      </c>
      <c r="C21" s="104" t="s">
        <v>89</v>
      </c>
      <c r="D21" s="92" t="s">
        <v>35</v>
      </c>
      <c r="E21" s="92">
        <v>160</v>
      </c>
      <c r="F21" s="44"/>
      <c r="G21" s="44"/>
      <c r="H21" s="44"/>
      <c r="I21" s="75"/>
      <c r="J21" s="71"/>
      <c r="K21" s="72">
        <f t="shared" si="0"/>
        <v>0</v>
      </c>
      <c r="L21" s="78">
        <f t="shared" si="1"/>
        <v>0</v>
      </c>
      <c r="M21" s="82">
        <f t="shared" si="2"/>
        <v>0</v>
      </c>
      <c r="N21" s="72">
        <f t="shared" si="3"/>
        <v>0</v>
      </c>
      <c r="O21" s="72">
        <f t="shared" si="4"/>
        <v>0</v>
      </c>
    </row>
    <row r="22" spans="1:15" ht="28.5" customHeight="1" thickTop="1" thickBot="1" x14ac:dyDescent="0.25">
      <c r="A22" s="130"/>
      <c r="B22" s="101">
        <v>9</v>
      </c>
      <c r="C22" s="104" t="s">
        <v>90</v>
      </c>
      <c r="D22" s="92" t="s">
        <v>35</v>
      </c>
      <c r="E22" s="92">
        <v>400</v>
      </c>
      <c r="F22" s="44"/>
      <c r="G22" s="44"/>
      <c r="H22" s="44"/>
      <c r="I22" s="75"/>
      <c r="J22" s="71"/>
      <c r="K22" s="72">
        <f t="shared" si="0"/>
        <v>0</v>
      </c>
      <c r="L22" s="78">
        <f t="shared" si="1"/>
        <v>0</v>
      </c>
      <c r="M22" s="82">
        <f t="shared" si="2"/>
        <v>0</v>
      </c>
      <c r="N22" s="72">
        <f t="shared" si="3"/>
        <v>0</v>
      </c>
      <c r="O22" s="72">
        <f t="shared" si="4"/>
        <v>0</v>
      </c>
    </row>
    <row r="23" spans="1:15" ht="25.5" customHeight="1" thickTop="1" thickBot="1" x14ac:dyDescent="0.25">
      <c r="A23" s="130"/>
      <c r="B23" s="101">
        <v>10</v>
      </c>
      <c r="C23" s="104" t="s">
        <v>91</v>
      </c>
      <c r="D23" s="92" t="s">
        <v>35</v>
      </c>
      <c r="E23" s="92">
        <v>800</v>
      </c>
      <c r="F23" s="44"/>
      <c r="G23" s="44"/>
      <c r="H23" s="44"/>
      <c r="I23" s="75"/>
      <c r="J23" s="71"/>
      <c r="K23" s="72">
        <f t="shared" si="0"/>
        <v>0</v>
      </c>
      <c r="L23" s="78">
        <f t="shared" si="1"/>
        <v>0</v>
      </c>
      <c r="M23" s="82">
        <f t="shared" si="2"/>
        <v>0</v>
      </c>
      <c r="N23" s="72">
        <f t="shared" si="3"/>
        <v>0</v>
      </c>
      <c r="O23" s="72">
        <f t="shared" si="4"/>
        <v>0</v>
      </c>
    </row>
    <row r="24" spans="1:15" ht="31.5" customHeight="1" thickTop="1" thickBot="1" x14ac:dyDescent="0.25">
      <c r="A24" s="130"/>
      <c r="B24" s="101">
        <v>11</v>
      </c>
      <c r="C24" s="104" t="s">
        <v>92</v>
      </c>
      <c r="D24" s="92" t="s">
        <v>35</v>
      </c>
      <c r="E24" s="92">
        <v>2000</v>
      </c>
      <c r="F24" s="44"/>
      <c r="G24" s="44"/>
      <c r="H24" s="44"/>
      <c r="I24" s="75"/>
      <c r="J24" s="71"/>
      <c r="K24" s="72">
        <f t="shared" si="0"/>
        <v>0</v>
      </c>
      <c r="L24" s="78">
        <f t="shared" si="1"/>
        <v>0</v>
      </c>
      <c r="M24" s="82">
        <f t="shared" si="2"/>
        <v>0</v>
      </c>
      <c r="N24" s="72">
        <f t="shared" si="3"/>
        <v>0</v>
      </c>
      <c r="O24" s="72">
        <f t="shared" si="4"/>
        <v>0</v>
      </c>
    </row>
    <row r="25" spans="1:15" ht="26.25" customHeight="1" thickTop="1" thickBot="1" x14ac:dyDescent="0.25">
      <c r="A25" s="130"/>
      <c r="B25" s="101">
        <v>12</v>
      </c>
      <c r="C25" s="104" t="s">
        <v>93</v>
      </c>
      <c r="D25" s="92" t="s">
        <v>35</v>
      </c>
      <c r="E25" s="92">
        <v>30</v>
      </c>
      <c r="F25" s="44"/>
      <c r="G25" s="44"/>
      <c r="H25" s="44"/>
      <c r="I25" s="75"/>
      <c r="J25" s="71"/>
      <c r="K25" s="72">
        <f t="shared" si="0"/>
        <v>0</v>
      </c>
      <c r="L25" s="78">
        <f t="shared" si="1"/>
        <v>0</v>
      </c>
      <c r="M25" s="82">
        <f t="shared" si="2"/>
        <v>0</v>
      </c>
      <c r="N25" s="72">
        <f t="shared" si="3"/>
        <v>0</v>
      </c>
      <c r="O25" s="72">
        <f t="shared" si="4"/>
        <v>0</v>
      </c>
    </row>
    <row r="26" spans="1:15" ht="19.5" customHeight="1" thickTop="1" thickBot="1" x14ac:dyDescent="0.25">
      <c r="A26" s="136"/>
      <c r="B26" s="99">
        <v>13</v>
      </c>
      <c r="C26" s="103" t="s">
        <v>78</v>
      </c>
      <c r="D26" s="92" t="s">
        <v>35</v>
      </c>
      <c r="E26" s="92">
        <v>50</v>
      </c>
      <c r="F26" s="44"/>
      <c r="G26" s="44"/>
      <c r="H26" s="44"/>
      <c r="I26" s="75"/>
      <c r="J26" s="71"/>
      <c r="K26" s="72">
        <f t="shared" si="0"/>
        <v>0</v>
      </c>
      <c r="L26" s="78">
        <f t="shared" si="1"/>
        <v>0</v>
      </c>
      <c r="M26" s="82">
        <f t="shared" si="2"/>
        <v>0</v>
      </c>
      <c r="N26" s="72">
        <f t="shared" si="3"/>
        <v>0</v>
      </c>
      <c r="O26" s="72">
        <f t="shared" si="4"/>
        <v>0</v>
      </c>
    </row>
    <row r="27" spans="1:15" ht="14.25" thickTop="1" thickBot="1" x14ac:dyDescent="0.25">
      <c r="C27" s="22"/>
      <c r="G27" s="22"/>
      <c r="H27" s="22"/>
      <c r="J27" s="22"/>
      <c r="K27" s="22"/>
      <c r="M27" s="24">
        <f>SUM(M14:M26)</f>
        <v>0</v>
      </c>
      <c r="N27" s="22"/>
      <c r="O27" s="36">
        <f>SUM(O14:O26)</f>
        <v>0</v>
      </c>
    </row>
    <row r="28" spans="1:15" ht="13.5" thickTop="1" x14ac:dyDescent="0.2">
      <c r="A28" s="59"/>
      <c r="C28" s="22"/>
      <c r="G28" s="22"/>
      <c r="N28" s="22"/>
      <c r="O28" s="24"/>
    </row>
    <row r="29" spans="1:15" ht="13.5" thickBot="1" x14ac:dyDescent="0.25">
      <c r="A29" s="59" t="s">
        <v>72</v>
      </c>
      <c r="C29" s="22"/>
      <c r="H29" s="7" t="s">
        <v>98</v>
      </c>
      <c r="N29" s="22"/>
      <c r="O29" s="24"/>
    </row>
    <row r="30" spans="1:15" customFormat="1" ht="16.5" thickTop="1" thickBot="1" x14ac:dyDescent="0.3">
      <c r="A30" s="37"/>
      <c r="B30" s="38"/>
      <c r="C30" s="7" t="s">
        <v>32</v>
      </c>
      <c r="D30" s="7"/>
      <c r="E30" s="7"/>
      <c r="F30" s="7"/>
      <c r="G30" s="7"/>
      <c r="H30" t="s">
        <v>94</v>
      </c>
      <c r="I30" s="93"/>
    </row>
    <row r="31" spans="1:15" customFormat="1" ht="15.75" thickTop="1" x14ac:dyDescent="0.25">
      <c r="A31" s="35"/>
      <c r="B31" s="7"/>
      <c r="C31" s="7"/>
      <c r="D31" s="7"/>
      <c r="E31" s="7"/>
      <c r="F31" s="7"/>
      <c r="G31" s="7"/>
      <c r="I31" s="93"/>
      <c r="L31" s="93"/>
    </row>
    <row r="32" spans="1:15" customFormat="1" ht="15.75" thickBot="1" x14ac:dyDescent="0.3">
      <c r="A32" s="94"/>
      <c r="B32" s="7"/>
      <c r="C32" s="7"/>
      <c r="D32" s="7"/>
      <c r="E32" s="7"/>
      <c r="F32" s="7"/>
      <c r="G32" s="7"/>
    </row>
    <row r="33" spans="1:13" customFormat="1" ht="16.5" thickTop="1" thickBot="1" x14ac:dyDescent="0.3">
      <c r="A33" s="39"/>
      <c r="B33" s="40"/>
      <c r="C33" s="7" t="s">
        <v>33</v>
      </c>
      <c r="D33" s="7"/>
      <c r="E33" s="7"/>
      <c r="F33" s="7"/>
      <c r="G33" s="7"/>
    </row>
    <row r="34" spans="1:13" customFormat="1" ht="15.75" thickTop="1" x14ac:dyDescent="0.25">
      <c r="A34" s="41"/>
      <c r="B34" s="7"/>
      <c r="C34" s="7"/>
      <c r="D34" s="7"/>
      <c r="E34" s="7"/>
      <c r="F34" s="7"/>
      <c r="G34" s="7"/>
      <c r="H34" s="61"/>
      <c r="I34" s="61"/>
      <c r="J34" s="61"/>
      <c r="K34" s="61"/>
      <c r="L34" s="61"/>
      <c r="M34" s="61"/>
    </row>
    <row r="35" spans="1:13" customFormat="1" ht="15" x14ac:dyDescent="0.25">
      <c r="A35" s="7"/>
      <c r="B35" s="7"/>
      <c r="C35" s="7"/>
      <c r="D35" s="7"/>
      <c r="E35" s="7"/>
      <c r="F35" s="7"/>
      <c r="G35" s="7"/>
      <c r="H35" s="7" t="s">
        <v>34</v>
      </c>
      <c r="I35" s="7"/>
      <c r="J35" s="7"/>
    </row>
    <row r="36" spans="1:13" customFormat="1" ht="15" x14ac:dyDescent="0.25">
      <c r="A36" s="7"/>
      <c r="B36" s="7"/>
      <c r="C36" s="7"/>
      <c r="D36" s="7"/>
      <c r="E36" s="7"/>
      <c r="F36" s="7"/>
      <c r="G36" s="7"/>
      <c r="H36" s="7" t="s">
        <v>95</v>
      </c>
      <c r="I36" s="7"/>
      <c r="J36" s="7"/>
    </row>
    <row r="37" spans="1:13" customFormat="1" ht="15" x14ac:dyDescent="0.25">
      <c r="A37" s="7"/>
      <c r="B37" s="7"/>
      <c r="C37" s="7"/>
      <c r="D37" s="7"/>
      <c r="E37" s="7"/>
      <c r="F37" s="7"/>
      <c r="G37" s="7"/>
    </row>
  </sheetData>
  <mergeCells count="13">
    <mergeCell ref="A13:A26"/>
    <mergeCell ref="A7:C7"/>
    <mergeCell ref="A10:A11"/>
    <mergeCell ref="B10:B11"/>
    <mergeCell ref="C10:C11"/>
    <mergeCell ref="B13:O13"/>
    <mergeCell ref="M10:O10"/>
    <mergeCell ref="E10:E11"/>
    <mergeCell ref="F10:F11"/>
    <mergeCell ref="G10:G11"/>
    <mergeCell ref="H10:H11"/>
    <mergeCell ref="I10:L10"/>
    <mergeCell ref="D10:D11"/>
  </mergeCells>
  <pageMargins left="0.7" right="0.7" top="0.75" bottom="0.75" header="0.3" footer="0.3"/>
  <pageSetup paperSize="9"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90" zoomScaleNormal="90" workbookViewId="0">
      <selection activeCell="B12" sqref="B12:O12"/>
    </sheetView>
  </sheetViews>
  <sheetFormatPr defaultRowHeight="15" x14ac:dyDescent="0.25"/>
  <cols>
    <col min="1" max="1" width="7.42578125" customWidth="1"/>
    <col min="2" max="2" width="5.28515625" customWidth="1"/>
    <col min="3" max="3" width="39.28515625" customWidth="1"/>
    <col min="4" max="4" width="8.5703125" customWidth="1"/>
    <col min="5" max="5" width="10.28515625" customWidth="1"/>
    <col min="6" max="6" width="9.85546875" customWidth="1"/>
    <col min="7" max="7" width="11.5703125" customWidth="1"/>
    <col min="8" max="8" width="28.7109375" customWidth="1"/>
    <col min="9" max="9" width="12.140625" customWidth="1"/>
    <col min="10" max="11" width="12.85546875" customWidth="1"/>
    <col min="12" max="12" width="13.42578125" customWidth="1"/>
    <col min="13" max="13" width="14.85546875" customWidth="1"/>
    <col min="14" max="14" width="14" customWidth="1"/>
    <col min="15" max="15" width="15.140625" customWidth="1"/>
  </cols>
  <sheetData>
    <row r="1" spans="1:16" s="7" customFormat="1" ht="12.75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6" s="7" customFormat="1" ht="12.75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6" s="7" customFormat="1" ht="12.75" x14ac:dyDescent="0.2">
      <c r="A3" s="7" t="s">
        <v>53</v>
      </c>
      <c r="D3" s="10" t="s">
        <v>96</v>
      </c>
      <c r="E3" s="10"/>
      <c r="F3" s="10"/>
      <c r="G3" s="10"/>
    </row>
    <row r="4" spans="1:16" s="7" customFormat="1" ht="12.75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65</v>
      </c>
    </row>
    <row r="5" spans="1:16" s="7" customFormat="1" ht="12.75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6" s="7" customFormat="1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s="7" customFormat="1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6" ht="15.75" thickTop="1" x14ac:dyDescent="0.25"/>
    <row r="9" spans="1:16" s="7" customFormat="1" ht="26.25" customHeight="1" x14ac:dyDescent="0.2">
      <c r="A9" s="124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6" s="7" customFormat="1" ht="12.75" x14ac:dyDescent="0.2">
      <c r="A10" s="125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6" s="7" customFormat="1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6" s="7" customFormat="1" ht="112.5" customHeight="1" x14ac:dyDescent="0.2">
      <c r="A12" s="129" t="s">
        <v>43</v>
      </c>
      <c r="B12" s="116" t="s">
        <v>99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  <c r="P12" s="51"/>
    </row>
    <row r="13" spans="1:16" s="7" customFormat="1" ht="26.25" customHeight="1" thickBot="1" x14ac:dyDescent="0.25">
      <c r="A13" s="130"/>
      <c r="B13" s="65" t="s">
        <v>23</v>
      </c>
      <c r="C13" s="83" t="s">
        <v>80</v>
      </c>
      <c r="D13" s="92" t="s">
        <v>35</v>
      </c>
      <c r="E13" s="92">
        <v>300</v>
      </c>
      <c r="F13" s="52"/>
      <c r="G13" s="52"/>
      <c r="H13" s="52"/>
      <c r="I13" s="75"/>
      <c r="J13" s="70"/>
      <c r="K13" s="72">
        <f>I13*(J13/100)</f>
        <v>0</v>
      </c>
      <c r="L13" s="78">
        <f>I13+K13</f>
        <v>0</v>
      </c>
      <c r="M13" s="72">
        <f>E13*I13</f>
        <v>0</v>
      </c>
      <c r="N13" s="72">
        <f>E13*K13</f>
        <v>0</v>
      </c>
      <c r="O13" s="72">
        <f>M13+N13</f>
        <v>0</v>
      </c>
    </row>
    <row r="14" spans="1:16" s="7" customFormat="1" ht="23.25" customHeight="1" thickTop="1" thickBot="1" x14ac:dyDescent="0.25">
      <c r="A14" s="130"/>
      <c r="B14" s="64" t="s">
        <v>24</v>
      </c>
      <c r="C14" s="84" t="s">
        <v>81</v>
      </c>
      <c r="D14" s="92" t="s">
        <v>35</v>
      </c>
      <c r="E14" s="92">
        <v>60</v>
      </c>
      <c r="F14" s="44"/>
      <c r="G14" s="44"/>
      <c r="H14" s="44"/>
      <c r="I14" s="75"/>
      <c r="J14" s="71"/>
      <c r="K14" s="72">
        <f t="shared" ref="K14:K19" si="0">I14*(J14/100)</f>
        <v>0</v>
      </c>
      <c r="L14" s="78">
        <f t="shared" ref="L14:L19" si="1">I14+K14</f>
        <v>0</v>
      </c>
      <c r="M14" s="72">
        <f t="shared" ref="M14:M19" si="2">E14*I14</f>
        <v>0</v>
      </c>
      <c r="N14" s="72">
        <f t="shared" ref="N14:N19" si="3">E14*K14</f>
        <v>0</v>
      </c>
      <c r="O14" s="72">
        <f t="shared" ref="O14:O19" si="4">M14+N14</f>
        <v>0</v>
      </c>
    </row>
    <row r="15" spans="1:16" s="7" customFormat="1" ht="24" customHeight="1" thickTop="1" thickBot="1" x14ac:dyDescent="0.25">
      <c r="A15" s="130"/>
      <c r="B15" s="64" t="s">
        <v>25</v>
      </c>
      <c r="C15" s="84" t="s">
        <v>82</v>
      </c>
      <c r="D15" s="92" t="s">
        <v>35</v>
      </c>
      <c r="E15" s="92">
        <v>40</v>
      </c>
      <c r="F15" s="44"/>
      <c r="G15" s="44"/>
      <c r="H15" s="44"/>
      <c r="I15" s="75"/>
      <c r="J15" s="71"/>
      <c r="K15" s="72">
        <f t="shared" si="0"/>
        <v>0</v>
      </c>
      <c r="L15" s="78">
        <f t="shared" si="1"/>
        <v>0</v>
      </c>
      <c r="M15" s="72">
        <f t="shared" si="2"/>
        <v>0</v>
      </c>
      <c r="N15" s="72">
        <f t="shared" si="3"/>
        <v>0</v>
      </c>
      <c r="O15" s="72">
        <f t="shared" si="4"/>
        <v>0</v>
      </c>
    </row>
    <row r="16" spans="1:16" s="7" customFormat="1" ht="24" customHeight="1" thickTop="1" thickBot="1" x14ac:dyDescent="0.25">
      <c r="A16" s="130"/>
      <c r="B16" s="63" t="s">
        <v>26</v>
      </c>
      <c r="C16" s="84" t="s">
        <v>83</v>
      </c>
      <c r="D16" s="92" t="s">
        <v>35</v>
      </c>
      <c r="E16" s="92">
        <v>300</v>
      </c>
      <c r="F16" s="44"/>
      <c r="G16" s="44"/>
      <c r="H16" s="44"/>
      <c r="I16" s="75"/>
      <c r="J16" s="71"/>
      <c r="K16" s="72">
        <f t="shared" si="0"/>
        <v>0</v>
      </c>
      <c r="L16" s="78">
        <f t="shared" si="1"/>
        <v>0</v>
      </c>
      <c r="M16" s="72">
        <f t="shared" si="2"/>
        <v>0</v>
      </c>
      <c r="N16" s="72">
        <f t="shared" si="3"/>
        <v>0</v>
      </c>
      <c r="O16" s="72">
        <f t="shared" si="4"/>
        <v>0</v>
      </c>
    </row>
    <row r="17" spans="1:15" s="7" customFormat="1" ht="24" customHeight="1" thickTop="1" thickBot="1" x14ac:dyDescent="0.25">
      <c r="A17" s="130"/>
      <c r="B17" s="63" t="s">
        <v>27</v>
      </c>
      <c r="C17" s="84" t="s">
        <v>84</v>
      </c>
      <c r="D17" s="92" t="s">
        <v>35</v>
      </c>
      <c r="E17" s="92">
        <v>1400</v>
      </c>
      <c r="F17" s="44"/>
      <c r="G17" s="44"/>
      <c r="H17" s="44"/>
      <c r="I17" s="75"/>
      <c r="J17" s="71"/>
      <c r="K17" s="72">
        <f t="shared" si="0"/>
        <v>0</v>
      </c>
      <c r="L17" s="78">
        <f t="shared" si="1"/>
        <v>0</v>
      </c>
      <c r="M17" s="72">
        <f t="shared" si="2"/>
        <v>0</v>
      </c>
      <c r="N17" s="72">
        <f t="shared" si="3"/>
        <v>0</v>
      </c>
      <c r="O17" s="72">
        <f t="shared" si="4"/>
        <v>0</v>
      </c>
    </row>
    <row r="18" spans="1:15" s="7" customFormat="1" ht="24" customHeight="1" thickTop="1" thickBot="1" x14ac:dyDescent="0.25">
      <c r="A18" s="130"/>
      <c r="B18" s="63" t="s">
        <v>28</v>
      </c>
      <c r="C18" s="84" t="s">
        <v>85</v>
      </c>
      <c r="D18" s="92" t="s">
        <v>35</v>
      </c>
      <c r="E18" s="92">
        <v>100</v>
      </c>
      <c r="F18" s="44"/>
      <c r="G18" s="44"/>
      <c r="H18" s="44"/>
      <c r="I18" s="75"/>
      <c r="J18" s="71"/>
      <c r="K18" s="72">
        <f t="shared" si="0"/>
        <v>0</v>
      </c>
      <c r="L18" s="78">
        <f t="shared" si="1"/>
        <v>0</v>
      </c>
      <c r="M18" s="72">
        <f t="shared" si="2"/>
        <v>0</v>
      </c>
      <c r="N18" s="72">
        <f t="shared" si="3"/>
        <v>0</v>
      </c>
      <c r="O18" s="72">
        <f t="shared" si="4"/>
        <v>0</v>
      </c>
    </row>
    <row r="19" spans="1:15" s="7" customFormat="1" ht="24" customHeight="1" thickTop="1" thickBot="1" x14ac:dyDescent="0.25">
      <c r="A19" s="136"/>
      <c r="B19" s="63" t="s">
        <v>29</v>
      </c>
      <c r="C19" s="84" t="s">
        <v>86</v>
      </c>
      <c r="D19" s="92" t="s">
        <v>35</v>
      </c>
      <c r="E19" s="92">
        <v>300</v>
      </c>
      <c r="F19" s="44"/>
      <c r="G19" s="44"/>
      <c r="H19" s="44"/>
      <c r="I19" s="75"/>
      <c r="J19" s="71"/>
      <c r="K19" s="72">
        <f t="shared" si="0"/>
        <v>0</v>
      </c>
      <c r="L19" s="78">
        <f t="shared" si="1"/>
        <v>0</v>
      </c>
      <c r="M19" s="72">
        <f t="shared" si="2"/>
        <v>0</v>
      </c>
      <c r="N19" s="72">
        <f t="shared" si="3"/>
        <v>0</v>
      </c>
      <c r="O19" s="72">
        <f t="shared" si="4"/>
        <v>0</v>
      </c>
    </row>
    <row r="20" spans="1:15" s="7" customFormat="1" ht="14.25" thickTop="1" thickBot="1" x14ac:dyDescent="0.25">
      <c r="C20" s="22"/>
      <c r="G20" s="22"/>
      <c r="H20" s="22"/>
      <c r="J20" s="22"/>
      <c r="K20" s="22"/>
      <c r="M20" s="24">
        <f>SUM(M13:M19)</f>
        <v>0</v>
      </c>
      <c r="N20" s="22"/>
      <c r="O20" s="36">
        <f>SUM(O13:O19)</f>
        <v>0</v>
      </c>
    </row>
    <row r="21" spans="1:15" ht="15.6" customHeight="1" thickTop="1" x14ac:dyDescent="0.25">
      <c r="A21" s="59"/>
    </row>
    <row r="22" spans="1:15" s="7" customFormat="1" ht="13.5" thickBot="1" x14ac:dyDescent="0.25">
      <c r="A22" s="59" t="s">
        <v>72</v>
      </c>
      <c r="C22" s="22"/>
      <c r="H22" s="7" t="s">
        <v>98</v>
      </c>
      <c r="N22" s="22"/>
      <c r="O22" s="24"/>
    </row>
    <row r="23" spans="1:15" ht="16.5" thickTop="1" thickBot="1" x14ac:dyDescent="0.3">
      <c r="A23" s="37"/>
      <c r="B23" s="38"/>
      <c r="C23" s="7" t="s">
        <v>32</v>
      </c>
      <c r="D23" s="7"/>
      <c r="E23" s="7"/>
      <c r="F23" s="7"/>
      <c r="G23" s="7"/>
      <c r="H23" t="s">
        <v>94</v>
      </c>
      <c r="I23" s="93"/>
    </row>
    <row r="24" spans="1:15" ht="15.75" thickTop="1" x14ac:dyDescent="0.25">
      <c r="A24" s="35"/>
      <c r="B24" s="7"/>
      <c r="C24" s="7"/>
      <c r="D24" s="7"/>
      <c r="E24" s="7"/>
      <c r="F24" s="7"/>
      <c r="G24" s="7"/>
      <c r="I24" s="93"/>
      <c r="L24" s="93"/>
    </row>
    <row r="25" spans="1:15" ht="15.75" thickBot="1" x14ac:dyDescent="0.3">
      <c r="A25" s="94"/>
      <c r="B25" s="7"/>
      <c r="C25" s="7"/>
      <c r="D25" s="7"/>
      <c r="E25" s="7"/>
      <c r="F25" s="7"/>
      <c r="G25" s="7"/>
    </row>
    <row r="26" spans="1:15" ht="16.5" thickTop="1" thickBot="1" x14ac:dyDescent="0.3">
      <c r="A26" s="39"/>
      <c r="B26" s="40"/>
      <c r="C26" s="7" t="s">
        <v>33</v>
      </c>
      <c r="D26" s="7"/>
      <c r="E26" s="7"/>
      <c r="F26" s="7"/>
      <c r="G26" s="7"/>
    </row>
    <row r="27" spans="1:15" ht="15.75" thickTop="1" x14ac:dyDescent="0.25">
      <c r="A27" s="41"/>
      <c r="B27" s="7"/>
      <c r="C27" s="7"/>
      <c r="D27" s="7"/>
      <c r="E27" s="7"/>
      <c r="F27" s="7"/>
      <c r="G27" s="7"/>
      <c r="H27" s="61"/>
      <c r="I27" s="61"/>
      <c r="J27" s="61"/>
      <c r="K27" s="61"/>
      <c r="L27" s="61"/>
      <c r="M27" s="61"/>
    </row>
    <row r="28" spans="1:15" x14ac:dyDescent="0.25">
      <c r="A28" s="7"/>
      <c r="B28" s="7"/>
      <c r="C28" s="7"/>
      <c r="D28" s="7"/>
      <c r="E28" s="7"/>
      <c r="F28" s="7"/>
      <c r="G28" s="7"/>
      <c r="H28" s="7" t="s">
        <v>34</v>
      </c>
      <c r="I28" s="7"/>
      <c r="J28" s="7"/>
    </row>
    <row r="29" spans="1:15" x14ac:dyDescent="0.25">
      <c r="A29" s="7"/>
      <c r="B29" s="7"/>
      <c r="C29" s="7"/>
      <c r="D29" s="7"/>
      <c r="E29" s="7"/>
      <c r="F29" s="7"/>
      <c r="G29" s="7"/>
      <c r="H29" s="7" t="s">
        <v>95</v>
      </c>
      <c r="I29" s="7"/>
      <c r="J29" s="7"/>
    </row>
    <row r="30" spans="1:15" x14ac:dyDescent="0.25">
      <c r="A30" s="7"/>
      <c r="B30" s="7"/>
      <c r="C30" s="7"/>
      <c r="D30" s="7"/>
      <c r="E30" s="7"/>
      <c r="F30" s="7"/>
      <c r="G30" s="7"/>
    </row>
  </sheetData>
  <mergeCells count="13">
    <mergeCell ref="A12:A19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>
      <selection activeCell="B12" sqref="B12:O12"/>
    </sheetView>
  </sheetViews>
  <sheetFormatPr defaultColWidth="8.85546875" defaultRowHeight="12.75" x14ac:dyDescent="0.2"/>
  <cols>
    <col min="1" max="1" width="7.42578125" style="7" customWidth="1"/>
    <col min="2" max="2" width="5.28515625" style="7" customWidth="1"/>
    <col min="3" max="3" width="36.140625" style="7" customWidth="1"/>
    <col min="4" max="4" width="8.5703125" style="7" customWidth="1"/>
    <col min="5" max="5" width="9.7109375" style="7" customWidth="1"/>
    <col min="6" max="6" width="9.85546875" style="7" customWidth="1"/>
    <col min="7" max="7" width="12.28515625" style="7" customWidth="1"/>
    <col min="8" max="8" width="28.7109375" style="7" customWidth="1"/>
    <col min="9" max="9" width="14.140625" style="7" customWidth="1"/>
    <col min="10" max="10" width="13.28515625" style="7" customWidth="1"/>
    <col min="11" max="11" width="12.5703125" style="7" customWidth="1"/>
    <col min="12" max="12" width="13.140625" style="7" customWidth="1"/>
    <col min="13" max="13" width="15.28515625" style="7" customWidth="1"/>
    <col min="14" max="14" width="13.5703125" style="7" customWidth="1"/>
    <col min="15" max="15" width="15" style="7" customWidth="1"/>
    <col min="16" max="16384" width="8.85546875" style="7"/>
  </cols>
  <sheetData>
    <row r="1" spans="1:16" x14ac:dyDescent="0.2">
      <c r="A1" s="7" t="s">
        <v>50</v>
      </c>
      <c r="D1" s="8" t="s">
        <v>0</v>
      </c>
      <c r="G1" s="9"/>
      <c r="H1" s="10"/>
      <c r="I1" s="10"/>
      <c r="J1" s="10"/>
      <c r="K1" s="10"/>
      <c r="L1" s="10"/>
    </row>
    <row r="2" spans="1:16" x14ac:dyDescent="0.2">
      <c r="A2" s="7" t="s">
        <v>51</v>
      </c>
      <c r="D2" s="7" t="s">
        <v>52</v>
      </c>
      <c r="G2" s="9"/>
      <c r="H2" s="10"/>
      <c r="I2" s="10"/>
      <c r="J2" s="10"/>
      <c r="K2" s="10"/>
      <c r="L2" s="10"/>
    </row>
    <row r="3" spans="1:16" x14ac:dyDescent="0.2">
      <c r="A3" s="7" t="s">
        <v>53</v>
      </c>
      <c r="D3" s="10" t="s">
        <v>96</v>
      </c>
      <c r="E3" s="10"/>
      <c r="F3" s="10"/>
      <c r="G3" s="10"/>
    </row>
    <row r="4" spans="1:16" x14ac:dyDescent="0.2">
      <c r="A4" s="7" t="s">
        <v>1</v>
      </c>
      <c r="D4" s="8" t="s">
        <v>106</v>
      </c>
      <c r="G4" s="9"/>
      <c r="H4" s="8"/>
      <c r="J4" s="10"/>
      <c r="K4" s="10"/>
      <c r="L4" s="10"/>
      <c r="M4" s="11" t="s">
        <v>64</v>
      </c>
    </row>
    <row r="5" spans="1:16" x14ac:dyDescent="0.2">
      <c r="A5" s="7" t="s">
        <v>54</v>
      </c>
      <c r="D5" s="12" t="s">
        <v>97</v>
      </c>
      <c r="E5" s="12"/>
      <c r="F5" s="12"/>
      <c r="G5" s="13"/>
      <c r="H5" s="14"/>
      <c r="I5" s="14"/>
      <c r="J5" s="10"/>
      <c r="K5" s="10"/>
      <c r="L5" s="10"/>
    </row>
    <row r="6" spans="1:16" ht="13.5" thickBot="1" x14ac:dyDescent="0.25">
      <c r="C6" s="15"/>
      <c r="F6" s="9"/>
      <c r="G6" s="10"/>
      <c r="H6" s="10"/>
      <c r="I6" s="10"/>
      <c r="J6" s="10"/>
      <c r="K6" s="10"/>
      <c r="L6" s="10"/>
    </row>
    <row r="7" spans="1:16" ht="14.25" thickTop="1" thickBot="1" x14ac:dyDescent="0.25">
      <c r="A7" s="119" t="s">
        <v>55</v>
      </c>
      <c r="B7" s="119"/>
      <c r="C7" s="120"/>
      <c r="D7" s="16" t="s">
        <v>56</v>
      </c>
      <c r="E7" s="17"/>
      <c r="F7" s="18"/>
      <c r="G7" s="19"/>
      <c r="H7" s="19"/>
      <c r="I7" s="19"/>
      <c r="J7" s="19"/>
      <c r="K7" s="19"/>
      <c r="L7" s="20"/>
    </row>
    <row r="8" spans="1:16" ht="13.5" thickTop="1" x14ac:dyDescent="0.2"/>
    <row r="9" spans="1:16" ht="30" customHeight="1" x14ac:dyDescent="0.2">
      <c r="A9" s="124" t="s">
        <v>22</v>
      </c>
      <c r="B9" s="126" t="s">
        <v>70</v>
      </c>
      <c r="C9" s="128" t="s">
        <v>21</v>
      </c>
      <c r="D9" s="123" t="s">
        <v>20</v>
      </c>
      <c r="E9" s="123" t="s">
        <v>19</v>
      </c>
      <c r="F9" s="128" t="s">
        <v>12</v>
      </c>
      <c r="G9" s="123" t="s">
        <v>71</v>
      </c>
      <c r="H9" s="128" t="s">
        <v>13</v>
      </c>
      <c r="I9" s="128" t="s">
        <v>14</v>
      </c>
      <c r="J9" s="128"/>
      <c r="K9" s="128"/>
      <c r="L9" s="128"/>
      <c r="M9" s="121" t="s">
        <v>48</v>
      </c>
      <c r="N9" s="122"/>
      <c r="O9" s="122"/>
    </row>
    <row r="10" spans="1:16" x14ac:dyDescent="0.2">
      <c r="A10" s="125"/>
      <c r="B10" s="127"/>
      <c r="C10" s="128"/>
      <c r="D10" s="123"/>
      <c r="E10" s="123"/>
      <c r="F10" s="128"/>
      <c r="G10" s="123"/>
      <c r="H10" s="128"/>
      <c r="I10" s="26" t="s">
        <v>15</v>
      </c>
      <c r="J10" s="27" t="s">
        <v>18</v>
      </c>
      <c r="K10" s="26" t="s">
        <v>16</v>
      </c>
      <c r="L10" s="26" t="s">
        <v>17</v>
      </c>
      <c r="M10" s="28" t="s">
        <v>15</v>
      </c>
      <c r="N10" s="29" t="s">
        <v>16</v>
      </c>
      <c r="O10" s="29" t="s">
        <v>49</v>
      </c>
    </row>
    <row r="11" spans="1:16" ht="15" customHeight="1" x14ac:dyDescent="0.2">
      <c r="A11" s="30" t="s">
        <v>2</v>
      </c>
      <c r="B11" s="42" t="s">
        <v>3</v>
      </c>
      <c r="C11" s="42" t="s">
        <v>4</v>
      </c>
      <c r="D11" s="42" t="s">
        <v>5</v>
      </c>
      <c r="E11" s="42" t="s">
        <v>6</v>
      </c>
      <c r="F11" s="42" t="s">
        <v>7</v>
      </c>
      <c r="G11" s="42" t="s">
        <v>8</v>
      </c>
      <c r="H11" s="42" t="s">
        <v>9</v>
      </c>
      <c r="I11" s="42" t="s">
        <v>10</v>
      </c>
      <c r="J11" s="42" t="s">
        <v>11</v>
      </c>
      <c r="K11" s="42" t="s">
        <v>73</v>
      </c>
      <c r="L11" s="42" t="s">
        <v>74</v>
      </c>
      <c r="M11" s="42" t="s">
        <v>75</v>
      </c>
      <c r="N11" s="43" t="s">
        <v>76</v>
      </c>
      <c r="O11" s="32" t="s">
        <v>77</v>
      </c>
    </row>
    <row r="12" spans="1:16" ht="80.25" customHeight="1" x14ac:dyDescent="0.2">
      <c r="A12" s="129" t="s">
        <v>44</v>
      </c>
      <c r="B12" s="116" t="s">
        <v>123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8"/>
      <c r="P12" s="51"/>
    </row>
    <row r="13" spans="1:16" ht="48" customHeight="1" thickBot="1" x14ac:dyDescent="0.25">
      <c r="A13" s="136"/>
      <c r="B13" s="65" t="s">
        <v>23</v>
      </c>
      <c r="C13" s="106" t="s">
        <v>124</v>
      </c>
      <c r="D13" s="92" t="s">
        <v>35</v>
      </c>
      <c r="E13" s="92">
        <v>800</v>
      </c>
      <c r="F13" s="52"/>
      <c r="G13" s="52"/>
      <c r="H13" s="52"/>
      <c r="I13" s="75"/>
      <c r="J13" s="70"/>
      <c r="K13" s="72">
        <f>I13*(J13/100)</f>
        <v>0</v>
      </c>
      <c r="L13" s="78">
        <f>I13+K13</f>
        <v>0</v>
      </c>
      <c r="M13" s="72">
        <f>E13*I13</f>
        <v>0</v>
      </c>
      <c r="N13" s="72">
        <f>E13*K13</f>
        <v>0</v>
      </c>
      <c r="O13" s="72">
        <f>M13+N13</f>
        <v>0</v>
      </c>
      <c r="P13" s="51"/>
    </row>
    <row r="14" spans="1:16" ht="14.25" thickTop="1" thickBot="1" x14ac:dyDescent="0.25">
      <c r="C14" s="22"/>
      <c r="G14" s="22"/>
      <c r="H14" s="22"/>
      <c r="J14" s="22"/>
      <c r="K14" s="22"/>
      <c r="M14" s="22"/>
      <c r="N14" s="22"/>
      <c r="O14" s="36">
        <f>SUM(O13)</f>
        <v>0</v>
      </c>
    </row>
    <row r="15" spans="1:16" ht="13.5" thickTop="1" x14ac:dyDescent="0.2">
      <c r="A15" s="59"/>
    </row>
    <row r="16" spans="1:16" ht="13.5" thickBot="1" x14ac:dyDescent="0.25">
      <c r="A16" s="59" t="s">
        <v>72</v>
      </c>
      <c r="C16" s="22"/>
      <c r="H16" s="7" t="s">
        <v>98</v>
      </c>
      <c r="N16" s="22"/>
      <c r="O16" s="24"/>
    </row>
    <row r="17" spans="1:13" customFormat="1" ht="16.5" thickTop="1" thickBot="1" x14ac:dyDescent="0.3">
      <c r="A17" s="37"/>
      <c r="B17" s="38"/>
      <c r="C17" s="7" t="s">
        <v>32</v>
      </c>
      <c r="D17" s="7"/>
      <c r="E17" s="7"/>
      <c r="F17" s="7"/>
      <c r="G17" s="7"/>
      <c r="H17" t="s">
        <v>94</v>
      </c>
      <c r="I17" s="93"/>
    </row>
    <row r="18" spans="1:13" customFormat="1" ht="15.75" thickTop="1" x14ac:dyDescent="0.25">
      <c r="A18" s="35"/>
      <c r="B18" s="7"/>
      <c r="C18" s="7"/>
      <c r="D18" s="7"/>
      <c r="E18" s="7"/>
      <c r="F18" s="7"/>
      <c r="G18" s="7"/>
      <c r="I18" s="93"/>
      <c r="L18" s="93"/>
    </row>
    <row r="19" spans="1:13" customFormat="1" ht="15.75" thickBot="1" x14ac:dyDescent="0.3">
      <c r="A19" s="94"/>
      <c r="B19" s="7"/>
      <c r="C19" s="7"/>
      <c r="D19" s="7"/>
      <c r="E19" s="7"/>
      <c r="F19" s="7"/>
      <c r="G19" s="7"/>
    </row>
    <row r="20" spans="1:13" customFormat="1" ht="16.5" thickTop="1" thickBot="1" x14ac:dyDescent="0.3">
      <c r="A20" s="39"/>
      <c r="B20" s="40"/>
      <c r="C20" s="7" t="s">
        <v>33</v>
      </c>
      <c r="D20" s="7"/>
      <c r="E20" s="7"/>
      <c r="F20" s="7"/>
      <c r="G20" s="7"/>
    </row>
    <row r="21" spans="1:13" customFormat="1" ht="15.75" thickTop="1" x14ac:dyDescent="0.25">
      <c r="A21" s="41"/>
      <c r="B21" s="7"/>
      <c r="C21" s="7"/>
      <c r="D21" s="7"/>
      <c r="E21" s="7"/>
      <c r="F21" s="7"/>
      <c r="G21" s="7"/>
      <c r="H21" s="61"/>
      <c r="I21" s="61"/>
      <c r="J21" s="61"/>
      <c r="K21" s="61"/>
      <c r="L21" s="61"/>
      <c r="M21" s="61"/>
    </row>
    <row r="22" spans="1:13" customFormat="1" ht="15" x14ac:dyDescent="0.25">
      <c r="A22" s="7"/>
      <c r="B22" s="7"/>
      <c r="C22" s="7"/>
      <c r="D22" s="7"/>
      <c r="E22" s="7"/>
      <c r="F22" s="7"/>
      <c r="G22" s="7"/>
      <c r="H22" s="7" t="s">
        <v>34</v>
      </c>
      <c r="I22" s="7"/>
      <c r="J22" s="7"/>
    </row>
    <row r="23" spans="1:13" customFormat="1" ht="15" x14ac:dyDescent="0.25">
      <c r="A23" s="7"/>
      <c r="B23" s="7"/>
      <c r="C23" s="7"/>
      <c r="D23" s="7"/>
      <c r="E23" s="7"/>
      <c r="F23" s="7"/>
      <c r="G23" s="7"/>
      <c r="H23" s="7" t="s">
        <v>95</v>
      </c>
      <c r="I23" s="7"/>
      <c r="J23" s="7"/>
    </row>
    <row r="24" spans="1:13" customFormat="1" ht="15" x14ac:dyDescent="0.25">
      <c r="A24" s="7"/>
      <c r="B24" s="7"/>
      <c r="C24" s="7"/>
      <c r="D24" s="7"/>
      <c r="E24" s="7"/>
      <c r="F24" s="7"/>
      <c r="G24" s="7"/>
    </row>
  </sheetData>
  <mergeCells count="13">
    <mergeCell ref="A12:A13"/>
    <mergeCell ref="A7:C7"/>
    <mergeCell ref="A9:A10"/>
    <mergeCell ref="B9:B10"/>
    <mergeCell ref="C9:C10"/>
    <mergeCell ref="B12:O12"/>
    <mergeCell ref="M9:O9"/>
    <mergeCell ref="E9:E10"/>
    <mergeCell ref="F9:F10"/>
    <mergeCell ref="G9:G10"/>
    <mergeCell ref="H9:H10"/>
    <mergeCell ref="I9:L9"/>
    <mergeCell ref="D9:D10"/>
  </mergeCells>
  <pageMargins left="0.7" right="0.7" top="0.75" bottom="0.75" header="0.3" footer="0.3"/>
  <pageSetup paperSize="9" scale="61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12</vt:i4>
      </vt:variant>
    </vt:vector>
  </HeadingPairs>
  <TitlesOfParts>
    <vt:vector size="24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'Časť 1'!Oblasť_tlače</vt:lpstr>
      <vt:lpstr>'Časť 10'!Oblasť_tlače</vt:lpstr>
      <vt:lpstr>'Časť 11'!Oblasť_tlače</vt:lpstr>
      <vt:lpstr>'Časť 12'!Oblasť_tlače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Soláriková Otília, Ing.</dc:creator>
  <cp:lastModifiedBy>beneova.ivana</cp:lastModifiedBy>
  <cp:lastPrinted>2026-08-31T08:22:09Z</cp:lastPrinted>
  <dcterms:created xsi:type="dcterms:W3CDTF">2017-04-03T05:14:06Z</dcterms:created>
  <dcterms:modified xsi:type="dcterms:W3CDTF">2026-08-31T12:43:08Z</dcterms:modified>
</cp:coreProperties>
</file>