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\Desktop\JA živnosť\Holomáň PPA\PHZ\AGRO RASLAVICE\Agro Raslavice - Modernizácia maštale\"/>
    </mc:Choice>
  </mc:AlternateContent>
  <xr:revisionPtr revIDLastSave="0" documentId="13_ncr:1_{6C605471-2B17-43AA-80BA-351DC1E0E1E5}" xr6:coauthVersionLast="47" xr6:coauthVersionMax="47" xr10:uidLastSave="{00000000-0000-0000-0000-000000000000}"/>
  <bookViews>
    <workbookView xWindow="-110" yWindow="-110" windowWidth="19420" windowHeight="10300" xr2:uid="{933D17B0-39CE-4459-92D6-D399767656FC}"/>
  </bookViews>
  <sheets>
    <sheet name="Hárok1" sheetId="1" r:id="rId1"/>
  </sheets>
  <definedNames>
    <definedName name="_xlnm.Print_Area" localSheetId="0">Hárok1!$A$1:$G$137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6" i="1" l="1"/>
  <c r="G115" i="1"/>
  <c r="G87" i="1"/>
  <c r="G120" i="1"/>
  <c r="G125" i="1"/>
  <c r="G78" i="1"/>
  <c r="G77" i="1"/>
  <c r="G76" i="1"/>
  <c r="G75" i="1"/>
  <c r="G74" i="1"/>
  <c r="G73" i="1"/>
  <c r="G72" i="1"/>
  <c r="G71" i="1"/>
  <c r="G16" i="1"/>
  <c r="G15" i="1"/>
  <c r="G14" i="1"/>
  <c r="G13" i="1"/>
  <c r="G124" i="1"/>
  <c r="G126" i="1"/>
  <c r="G123" i="1"/>
  <c r="G112" i="1"/>
  <c r="G111" i="1"/>
  <c r="G108" i="1"/>
  <c r="G107" i="1"/>
  <c r="G51" i="1"/>
  <c r="G119" i="1"/>
  <c r="G118" i="1"/>
  <c r="G102" i="1"/>
  <c r="G103" i="1"/>
  <c r="G104" i="1"/>
  <c r="G101" i="1"/>
  <c r="G92" i="1"/>
  <c r="G93" i="1"/>
  <c r="G99" i="1" s="1"/>
  <c r="G94" i="1"/>
  <c r="G95" i="1"/>
  <c r="G96" i="1"/>
  <c r="G97" i="1"/>
  <c r="G98" i="1"/>
  <c r="G91" i="1"/>
  <c r="G83" i="1"/>
  <c r="G84" i="1"/>
  <c r="G85" i="1"/>
  <c r="G86" i="1"/>
  <c r="G82" i="1"/>
  <c r="G88" i="1" s="1"/>
  <c r="G66" i="1"/>
  <c r="G67" i="1"/>
  <c r="G68" i="1"/>
  <c r="G69" i="1"/>
  <c r="G70" i="1"/>
  <c r="G79" i="1"/>
  <c r="G65" i="1"/>
  <c r="G62" i="1"/>
  <c r="G61" i="1"/>
  <c r="G60" i="1"/>
  <c r="G59" i="1"/>
  <c r="G58" i="1"/>
  <c r="G57" i="1"/>
  <c r="G56" i="1"/>
  <c r="G55" i="1"/>
  <c r="G54" i="1"/>
  <c r="G53" i="1"/>
  <c r="G52" i="1"/>
  <c r="G50" i="1"/>
  <c r="G49" i="1"/>
  <c r="G48" i="1"/>
  <c r="G47" i="1"/>
  <c r="G46" i="1"/>
  <c r="G45" i="1"/>
  <c r="G44" i="1"/>
  <c r="G31" i="1"/>
  <c r="G32" i="1"/>
  <c r="G33" i="1"/>
  <c r="G34" i="1"/>
  <c r="G35" i="1"/>
  <c r="G36" i="1"/>
  <c r="G37" i="1"/>
  <c r="G38" i="1"/>
  <c r="G39" i="1"/>
  <c r="G40" i="1"/>
  <c r="G41" i="1"/>
  <c r="G30" i="1"/>
  <c r="G21" i="1"/>
  <c r="G22" i="1"/>
  <c r="G23" i="1"/>
  <c r="G24" i="1"/>
  <c r="G25" i="1"/>
  <c r="G26" i="1"/>
  <c r="G20" i="1"/>
  <c r="G17" i="1" l="1"/>
  <c r="G127" i="1"/>
  <c r="G109" i="1"/>
  <c r="G113" i="1"/>
  <c r="G121" i="1"/>
  <c r="G105" i="1"/>
  <c r="G80" i="1"/>
  <c r="G63" i="1"/>
  <c r="G42" i="1"/>
  <c r="G27" i="1"/>
  <c r="G130" i="1" l="1"/>
  <c r="G131" i="1" s="1"/>
  <c r="G132" i="1" l="1"/>
</calcChain>
</file>

<file path=xl/sharedStrings.xml><?xml version="1.0" encoding="utf-8"?>
<sst xmlns="http://schemas.openxmlformats.org/spreadsheetml/2006/main" count="294" uniqueCount="200">
  <si>
    <t>Ventilácia maštale</t>
  </si>
  <si>
    <t>materiál</t>
  </si>
  <si>
    <t>položka</t>
  </si>
  <si>
    <t>počet</t>
  </si>
  <si>
    <t>Cena celkom v Eur bez DPH</t>
  </si>
  <si>
    <t>m.j.</t>
  </si>
  <si>
    <t>ks</t>
  </si>
  <si>
    <t>j.c. v eur bez DPH</t>
  </si>
  <si>
    <t xml:space="preserve">kpl. </t>
  </si>
  <si>
    <t>Cena celkom ventilácia maštale</t>
  </si>
  <si>
    <t>Ležoviskové boxy a hradenie</t>
  </si>
  <si>
    <t xml:space="preserve">Ležoviskové boxy </t>
  </si>
  <si>
    <t>F101125BP</t>
  </si>
  <si>
    <t>T111K69Z</t>
  </si>
  <si>
    <t>MHRZ060365P</t>
  </si>
  <si>
    <t>F1011S10-2P</t>
  </si>
  <si>
    <t>F6041Z060Z</t>
  </si>
  <si>
    <t>F6041Z042Z</t>
  </si>
  <si>
    <t>Stĺpik s pätkou 1600/76 silnostenný pozink</t>
  </si>
  <si>
    <r>
      <t>Trubka 2</t>
    </r>
    <r>
      <rPr>
        <sz val="11"/>
        <color theme="1"/>
        <rFont val="Calibri"/>
        <family val="2"/>
        <charset val="238"/>
      </rPr>
      <t>" pozinkovaná, závitová zváraná</t>
    </r>
  </si>
  <si>
    <t>m</t>
  </si>
  <si>
    <r>
      <t>Vŕtaná šijová zábrana 5/4</t>
    </r>
    <r>
      <rPr>
        <sz val="11"/>
        <color theme="1"/>
        <rFont val="Calibri"/>
        <family val="2"/>
        <charset val="238"/>
      </rPr>
      <t>", povrchová úprava žiarové zinkovanie</t>
    </r>
  </si>
  <si>
    <t>Zámok 60 Z, povrchová úprava žiarové zinkovanie</t>
  </si>
  <si>
    <t>Zámok 42, povrchová úprava žiarové zinkovanie</t>
  </si>
  <si>
    <t>Hradenie pre dobytok vrátane závesov</t>
  </si>
  <si>
    <t>F1122SDR10Z</t>
  </si>
  <si>
    <t>F1122SDR13Z</t>
  </si>
  <si>
    <t>F1122SDR16Z</t>
  </si>
  <si>
    <t>F1122SDR19Z</t>
  </si>
  <si>
    <t>F1122SDR22Z</t>
  </si>
  <si>
    <t>F1123SDR22Z</t>
  </si>
  <si>
    <t>F1123SDR25Z</t>
  </si>
  <si>
    <t>F1123SDR28Z</t>
  </si>
  <si>
    <t>F1123SDR31Z</t>
  </si>
  <si>
    <t>F1123SDR34Z</t>
  </si>
  <si>
    <t>F1152SVK30Z</t>
  </si>
  <si>
    <t>Závora</t>
  </si>
  <si>
    <t>F1790TG55</t>
  </si>
  <si>
    <t>Závora do 5,5 m komplet</t>
  </si>
  <si>
    <t xml:space="preserve">ks </t>
  </si>
  <si>
    <t>Brány pre dojnice</t>
  </si>
  <si>
    <t>Zafrézovateľná bránka pre dojnice 0,7-1,0 m, výška oblúku 1000 mm., priemer 43, výplň plochoovál, povrchová úprava žiarové zinkovanie</t>
  </si>
  <si>
    <t>Zafrézovateľná bránka pre dojnice 1,0-1,3 m, výška oblúku 1000 mm., priemer 43, výplň plochoovál, povrchová úprava žiarové zinkovanie</t>
  </si>
  <si>
    <t>Zafrézovateľná bránka pre dojnice 1,3-1,6 m, výška oblúku 1000 mm., priemer 43, výplň plochoovál, povrchová úprava žiarové zinkovanie</t>
  </si>
  <si>
    <t>Zafrézovateľná bránka pre dojnice 1,6-1,9 m, výška oblúku 1000 mm., priemer 43, výplň plochoovál, povrchová úprava žiarové zinkovanie</t>
  </si>
  <si>
    <t>Zafrézovateľná bránka pre dojnice 1,9-2,2 m, výška oblúku 1000 mm., priemer 43, výplň plochoovál, povrchová úprava žiarové zinkovanie</t>
  </si>
  <si>
    <t>Zafrézovateľná bránka pre dojnice 2,5-2,8 m, výška oblúku 1000 mm., priemer 43, výplň plochoovál, povrchová úprava žiarové zinkovanie</t>
  </si>
  <si>
    <t>Zafrézovateľná bránka pre dojnice 2,8-3,1 m, výška oblúku 1000 mm., priemer 43, výplň plochoovál, povrchová úprava žiarové zinkovanie</t>
  </si>
  <si>
    <t>Zafrézovateľná bránka pre dojnice 3,1-3,4 m, výška oblúku 1000 mm., priemer 43, výplň plochoovál, povrchová úprava žiarové zinkovanie</t>
  </si>
  <si>
    <t>Zafrézovateľná bránka pre dojnice 1,9-2,2 m, výška oblúku 1000 mm., priemer 60, výplň plochoovál, povrchová úprava žiarové zinkovanie</t>
  </si>
  <si>
    <t>Zafrézovateľná bránka pre dojnice 2,2-2,5 m, výška oblúku 1000 mm., priemer 43, výplň plochoovál, povrchová úprava žiarové zinkovanie</t>
  </si>
  <si>
    <t>F1152SVK35Z</t>
  </si>
  <si>
    <t>Bránka pre dobytok s karisieťou do 3m, výška oblúku 1550 mm, priemer 43, výplň plochoovál, povrchová úprava žiarové zinkovanie</t>
  </si>
  <si>
    <t>Bránka pre dobytok s karisieťou do 3,5m, výška oblúku 1550 mm, priemer 60, výplň priemer 43, povrchová úprava žiarové zinkovanie</t>
  </si>
  <si>
    <t>F1180K10260Z</t>
  </si>
  <si>
    <t>F1180K07660Z</t>
  </si>
  <si>
    <t>F1161K07Z</t>
  </si>
  <si>
    <t>F1161K072Z</t>
  </si>
  <si>
    <t>F1161K10Z</t>
  </si>
  <si>
    <t>F1161S1Z</t>
  </si>
  <si>
    <t>F1161S2Z</t>
  </si>
  <si>
    <t>F1161076Z</t>
  </si>
  <si>
    <t>F1161102Z</t>
  </si>
  <si>
    <t>F1120SDR1</t>
  </si>
  <si>
    <t>F1120SDR2</t>
  </si>
  <si>
    <t>F169113BZ</t>
  </si>
  <si>
    <t>MU13216120</t>
  </si>
  <si>
    <t>F116118400Z</t>
  </si>
  <si>
    <t>Súbor dielov pre zavesenie bránky priemeru 60 na stĺpik 102. povrchová úprava žiarové zinkovanie</t>
  </si>
  <si>
    <t>Súbor dielov pre zavesenie bránky priemeru 60 na stĺpik 76. povrchová úprava žiarové zinkovanie</t>
  </si>
  <si>
    <t>F1180Z07642Z</t>
  </si>
  <si>
    <t>Súbor dielov pre zalomené zavesenie bránky priemeru 60 na stĺpik 76. povrchová úprava žiarové zinkovanie</t>
  </si>
  <si>
    <t>Zaistenie bránky na stenu zvislé svetlé, hr. 5 mm, povrchová úprava žiarové zinkovanie</t>
  </si>
  <si>
    <t>Zaistenie bránky na stenu zvislé dlhé, hr. 5 mm, povrchová úprava žiarové zinkovanie</t>
  </si>
  <si>
    <t>F1161K2Z</t>
  </si>
  <si>
    <t>Zaistenie bránky na trubku</t>
  </si>
  <si>
    <t>Krúžok zaisťovací na trubku 76 mm, povrchová úprava žiarové zinkovanie</t>
  </si>
  <si>
    <t>Krúžok zaisťovací na trubku 102 mm, povrchová úprava žiarové zinkovanie</t>
  </si>
  <si>
    <t>Prídavná priečka pre zafrézovateľné bránky s 5/4" oblúkom</t>
  </si>
  <si>
    <t>Prídavná priečka pre zafrézovateľné bránky s 2" oblúkom</t>
  </si>
  <si>
    <t xml:space="preserve">Pánt skladacví zvislý </t>
  </si>
  <si>
    <t>Strmeň M10-61 s protikusom - komplet</t>
  </si>
  <si>
    <t>Čap bránky pr. 18 mm, povrchová úprava žiarové zinkovanie</t>
  </si>
  <si>
    <t>Spojovací a kotviaci materiál</t>
  </si>
  <si>
    <t>Stĺpiky do betónu</t>
  </si>
  <si>
    <t>F111B07180Z</t>
  </si>
  <si>
    <t>F111B07182Z</t>
  </si>
  <si>
    <t>F111B07202Z</t>
  </si>
  <si>
    <t>F111B0718DZ</t>
  </si>
  <si>
    <t>F111B1018DZ</t>
  </si>
  <si>
    <t>F111B1020DZ</t>
  </si>
  <si>
    <t>Zaistenie bránky na stĺpik 76, hr. 5 mm, povrchová úprava žiarové zinkovanie</t>
  </si>
  <si>
    <t>Zaistenie bránky na stĺpik 76 dlhé, hr. 5 mm, povrchová úprava žiarové zinkovanie</t>
  </si>
  <si>
    <t>Zaistenie bránky na stĺpik 102, hr. 5 mm, povrchová úprava žiarové zinkovanie</t>
  </si>
  <si>
    <t>Kotviace platne 80/200</t>
  </si>
  <si>
    <t>Pevné ohradenie</t>
  </si>
  <si>
    <t>MHRZ042325P</t>
  </si>
  <si>
    <t>F6010T7660Z</t>
  </si>
  <si>
    <t>F6010T7642Z</t>
  </si>
  <si>
    <t>MCB001</t>
  </si>
  <si>
    <t>Trubka 2" pozinkovaná, závitová zváraná</t>
  </si>
  <si>
    <t>Trubka 5/4" pozinkovaná, závitová zváraná</t>
  </si>
  <si>
    <t>Spona tvar X 76/42, povrchová úprava žiarové zinkovanie</t>
  </si>
  <si>
    <t>Zámok 60, povrchová úprava žiarové zinkovanie</t>
  </si>
  <si>
    <t>Farba Zn spray</t>
  </si>
  <si>
    <t>Žľabová zábrana</t>
  </si>
  <si>
    <t>Predsunutá žľabová zábrana</t>
  </si>
  <si>
    <t>MHRB051040C</t>
  </si>
  <si>
    <t>F123007660Z</t>
  </si>
  <si>
    <t>F12310603000Z</t>
  </si>
  <si>
    <t>F6010X7642Z</t>
  </si>
  <si>
    <t>Fixačná zábrana</t>
  </si>
  <si>
    <t>F1244DX60S4Z</t>
  </si>
  <si>
    <t>F1244DX60S3Z</t>
  </si>
  <si>
    <t>F1244DX60S2Z</t>
  </si>
  <si>
    <t>Spojovací materiál</t>
  </si>
  <si>
    <t>Trubka 51x4 čierna bezšvová slúžiaca pre spojenie vodorovnej predsunutej trubky</t>
  </si>
  <si>
    <t>Zakončenie predsunutia 60/3000, povrchová uprava žiarové zinkovanie</t>
  </si>
  <si>
    <t>Spona tvar T 76/60, povrchová úprava žiarové zinkovanie</t>
  </si>
  <si>
    <t>Spona tvar T 60/42, povrchová úprava žiarové zinkovanie</t>
  </si>
  <si>
    <t>Zváraná zábrana pre dojnice, 1 miesto /600 mm, 3 miesta celkom (do 2 m)</t>
  </si>
  <si>
    <t>Zváraná zábrana pre dojnice, 1 miesto /600 mm, 2 miesta celkom (do 1,4 m)</t>
  </si>
  <si>
    <t>Osvetlenie maštale</t>
  </si>
  <si>
    <t>F1671F200PDR</t>
  </si>
  <si>
    <t>Panel osvetlenia</t>
  </si>
  <si>
    <t>LED Professional 200W + DALI (stmievanie) + nočné osvetlenie</t>
  </si>
  <si>
    <t>Stĺpik určený pre inštaláciu ohradenia do maštale, vyrobený z trubky pr. 76x3,65 mm, výška 1 800 mm, povrchová úpravé žiarové zinkovanie, kotviaca platňa, plastové viečko</t>
  </si>
  <si>
    <t>Silnostenný stĺpik určený pre inštaláciu ohradenia do maštale, vyrobený z trubky pr. 76x6,3 mm, výška 1 800 mm, povrchová úprava žiarové zinkovanie, kotviaca platňa, plastové viečko</t>
  </si>
  <si>
    <t>Silnostenný stĺpik určený pre inštaláciu ohradenia do maštale, vyrobený z trubky pr. 76x6,3 mm, výška 2 000 mm, povrchová úprava žiarové zinkovanie, kotviaca platňa, plastové viečko</t>
  </si>
  <si>
    <t>Silnostenný stĺpik s nerezovou ochranou určený pre inštaláciu ohradenia do maštale, vyrobený z trubky pr. 76x6,3 mm, výška 1 800 mm, povrchová úprava žiarové zinkovanie, kotviaca platňa, plastové viečko</t>
  </si>
  <si>
    <t>Silnostenný stĺpik s nerezovou ochranou určený pre inštaláciu ohradenia do maštale, vyrobený z trubky pr. 102x6,3 mm, výška 1 800 mm, povrchová úprava žiarové zinkovanie, kotviaca platňa, plastové viečko</t>
  </si>
  <si>
    <t>Silnostenný stĺpik s nerezovou ochranou určený pre inštaláciu ohradenia do maštale, vyrobený z trubky pr. 102x6,3 mm, výška 2 000 mm, povrchová úprava žiarové zinkovanie, kotviaca platňa, plastové viečko</t>
  </si>
  <si>
    <t>Predsunutie žľabovej zábrany určené na uchytenie prdsunutej šijovej zábrany v maštali</t>
  </si>
  <si>
    <t>Príloha č. 1 Cenová ponuka</t>
  </si>
  <si>
    <t xml:space="preserve">Obchodné meno uchádzača: </t>
  </si>
  <si>
    <t>Sídlo:</t>
  </si>
  <si>
    <t>IČO:</t>
  </si>
  <si>
    <t>Platiteľ DPH / Neplatiteľ DPH:</t>
  </si>
  <si>
    <t>tel. č. / mobil:</t>
  </si>
  <si>
    <t>e-mail:</t>
  </si>
  <si>
    <t>Cena celkom ležoviskové boxy</t>
  </si>
  <si>
    <t>Celková cena brány pre dojnice</t>
  </si>
  <si>
    <t>Cena celkom závora</t>
  </si>
  <si>
    <t>Celková cena stĺpiky do betónu</t>
  </si>
  <si>
    <t>Celková cena prevné ohradenie</t>
  </si>
  <si>
    <t>Celková cena predsunutá žľabová zábrana</t>
  </si>
  <si>
    <t>Celková cena fixačná zábrana</t>
  </si>
  <si>
    <t>Celková cena osvetlenie maštale</t>
  </si>
  <si>
    <t>Celková cena v Eur bez DPH</t>
  </si>
  <si>
    <t>DPH</t>
  </si>
  <si>
    <t>Celková Cena v Eur s DPH</t>
  </si>
  <si>
    <t>F1161K102Z</t>
  </si>
  <si>
    <t>Zaistenie bránky na stĺpik 102 dlhé, hr. 5 mm, povrchová úprava žiarové zinkovanie</t>
  </si>
  <si>
    <t xml:space="preserve">Napájacie žľaby </t>
  </si>
  <si>
    <t>F131J3</t>
  </si>
  <si>
    <t>F132J3-9N</t>
  </si>
  <si>
    <t xml:space="preserve">Celková cena napájacie žľaby </t>
  </si>
  <si>
    <t>Fošňové steny</t>
  </si>
  <si>
    <t>Fošňa stavebná omietaná SM/BO hr. 50 mm, 4-6 mm</t>
  </si>
  <si>
    <t>Montáž konštrukcie stien z fošien hranolov, plochy do 144 cm2</t>
  </si>
  <si>
    <t>m3</t>
  </si>
  <si>
    <t>Celková cena fošňové steny</t>
  </si>
  <si>
    <t>Jadrové vŕtanie</t>
  </si>
  <si>
    <t>Jadrové vŕtanie do ŽB do D 250 mm</t>
  </si>
  <si>
    <t>Celková cena jadrové vŕtanie</t>
  </si>
  <si>
    <t>Hrebeňová vetracia štrbina</t>
  </si>
  <si>
    <t>Hrebeňová vetracia štrbina bez klapky pre veľkosť otvoru do 2,0m, dĺžky 65m, PC oblúk samonosný 10mm - povrchová úprava žiarovo zinkovaná ocelová konštrukcia, vrchný prekrívací oblúk z polykarbonátu hr. 10mm, bočný deflektor z laminátu</t>
  </si>
  <si>
    <t>Oplechovanie štrbiny LINDAB plech, vrátane tesniaceho profilu</t>
  </si>
  <si>
    <t>Celková cena hrebeňová vetracia štrbina</t>
  </si>
  <si>
    <t>Ventilátor cyklónový, lamelový 55", priamy pohon</t>
  </si>
  <si>
    <t>F111ZL718SZ</t>
  </si>
  <si>
    <r>
      <t xml:space="preserve">Stĺpik určený pre inštaláciu žľabových zábran pre dojnice s obojstranným uchytením fošien. Je vhodný pre uchytenie žľabovej fixácie pre holštýnske plemeno. Výška stĺpika  1 820mm, kotvenie stĺpika je do betónu, stĺpik vyrobený z trubky </t>
    </r>
    <r>
      <rPr>
        <sz val="11"/>
        <rFont val="Times New Roman"/>
        <family val="1"/>
      </rPr>
      <t>ø</t>
    </r>
    <r>
      <rPr>
        <sz val="11"/>
        <rFont val="Calibri"/>
        <family val="2"/>
        <charset val="238"/>
      </rPr>
      <t xml:space="preserve"> 76x3,65mm</t>
    </r>
    <r>
      <rPr>
        <sz val="11"/>
        <rFont val="Calibri"/>
        <family val="2"/>
        <charset val="238"/>
        <scheme val="minor"/>
      </rPr>
      <t>.</t>
    </r>
  </si>
  <si>
    <t>F111ZL718LZ</t>
  </si>
  <si>
    <r>
      <t xml:space="preserve">Stĺpik úrčený na inštaláciu žľabových zábran pre dojnice s ľavím uchytením fošien. Je vhodný pre uchytenie žľabovej fixácie pre holštýnske plemeno, výška stĺpika 1 820mm, kotvenie stĺpika do betónu, stĺpik je vyrobený z trubky </t>
    </r>
    <r>
      <rPr>
        <sz val="11"/>
        <rFont val="Times New Roman"/>
        <family val="1"/>
        <charset val="238"/>
      </rPr>
      <t>ø</t>
    </r>
    <r>
      <rPr>
        <sz val="11"/>
        <rFont val="Calibri"/>
        <family val="2"/>
        <charset val="238"/>
      </rPr>
      <t xml:space="preserve"> 76x3,65mm.</t>
    </r>
  </si>
  <si>
    <r>
      <t xml:space="preserve">Stĺpik úrčený na inštaláciu žľabových zábran pre dojnice s pavým uchytením fošien. Je vhodný pre uchytenie žľabovej fixácie pre holštýnske plemeno, výška stĺpika 1 820mm, kotvenie stĺpika do betónu, stĺpik je vyrobený z trubky </t>
    </r>
    <r>
      <rPr>
        <sz val="11"/>
        <rFont val="Times New Roman"/>
        <family val="1"/>
        <charset val="238"/>
      </rPr>
      <t>ø</t>
    </r>
    <r>
      <rPr>
        <sz val="11"/>
        <rFont val="Calibri"/>
        <family val="2"/>
        <charset val="238"/>
      </rPr>
      <t xml:space="preserve"> 76x3,65mm.</t>
    </r>
  </si>
  <si>
    <t>F111ZL718RZ</t>
  </si>
  <si>
    <t>Stĺpik DS-U určený pre jednostranné uchytenie fošien v maštali pre dobytok, inštaluje sa do betónu, je vyrobený z valcovaného profilu U 65 bez povrchovej úpravy a vo vrchnej časti obsahuje otvory pre uchytenie fošien a v dolnej časti je platňa. Výška stĺpika 1 700mm, povrchová úprava žiarové zinkovanie.</t>
  </si>
  <si>
    <t>Stĺpik je určený pre obojstranné uchytenie fošien, je vyrobený z plochej ocele hr. 5mm, výška 1 700mm, šírka profilu H - 60mm, povrchová úprava žiarové zinkovanie</t>
  </si>
  <si>
    <r>
      <t xml:space="preserve">Silnostenný stĺpik s nerezovou ochranou pre inštaláciu hradenia do maštale, je vyrobený z trubky </t>
    </r>
    <r>
      <rPr>
        <sz val="11"/>
        <rFont val="Times New Roman"/>
        <family val="1"/>
        <charset val="238"/>
      </rPr>
      <t xml:space="preserve">ø </t>
    </r>
    <r>
      <rPr>
        <sz val="11"/>
        <rFont val="Calibri"/>
        <family val="2"/>
        <charset val="238"/>
      </rPr>
      <t>76x6,3mm, výška 1 800mm, povrchová úprava žiarové zinkovanie, platňa, plastové viečko</t>
    </r>
  </si>
  <si>
    <r>
      <t xml:space="preserve">Silnostenný stĺpik s nerezovou ochranou pre inštaláciu hradenia do maštale, je vyrobený z trubky </t>
    </r>
    <r>
      <rPr>
        <sz val="11"/>
        <rFont val="Times New Roman"/>
        <family val="1"/>
        <charset val="238"/>
      </rPr>
      <t>ø 102</t>
    </r>
    <r>
      <rPr>
        <sz val="11"/>
        <rFont val="Calibri"/>
        <family val="2"/>
        <charset val="238"/>
      </rPr>
      <t>x6,3mm, výška 1 800mm, povrchová úprava žiarové zinkovanie, platňa, plastové viečko</t>
    </r>
  </si>
  <si>
    <r>
      <t xml:space="preserve">Silnostenný stĺpik s nerezovou ochranou pre inštaláciu hradenia do maštale, je vyrobený z trubky </t>
    </r>
    <r>
      <rPr>
        <sz val="11"/>
        <rFont val="Times New Roman"/>
        <family val="1"/>
        <charset val="238"/>
      </rPr>
      <t>ø 102</t>
    </r>
    <r>
      <rPr>
        <sz val="11"/>
        <rFont val="Calibri"/>
        <family val="2"/>
        <charset val="238"/>
      </rPr>
      <t>x6,3mm, výška 2 000mm, povrchová úprava žiarové zinkovanie, platňa, plastové viečko</t>
    </r>
  </si>
  <si>
    <t>F1111D06017001Z</t>
  </si>
  <si>
    <t>F1111D06517002Z</t>
  </si>
  <si>
    <r>
      <t xml:space="preserve">Štatutár/ </t>
    </r>
    <r>
      <rPr>
        <sz val="11"/>
        <color rgb="FFFF0000"/>
        <rFont val="Calibri (Text)"/>
        <charset val="238"/>
      </rPr>
      <t>oprávnená osoba na predkladanie cenových ponúk za uchádzača:</t>
    </r>
  </si>
  <si>
    <t>Pozn: Uchádzač/Predkladateľ ponuky vypĺňa zeleným podfarbená polia</t>
  </si>
  <si>
    <r>
      <t xml:space="preserve">Meno a priezvisko štatutárneho zástupcu/ </t>
    </r>
    <r>
      <rPr>
        <sz val="11"/>
        <color theme="1"/>
        <rFont val="Arial"/>
        <family val="2"/>
      </rPr>
      <t>prípadne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osoby oprávnenej na predloženie cenovej ponuky v mene uchádzača v rámci realizovaného prieskumu trhu za účelom určenia predpokladanej hodnoty zákazky</t>
    </r>
    <r>
      <rPr>
        <b/>
        <sz val="11"/>
        <color theme="1"/>
        <rFont val="Arial"/>
        <family val="2"/>
      </rPr>
      <t>:</t>
    </r>
  </si>
  <si>
    <t>Podpis a pečiatka:</t>
  </si>
  <si>
    <t>Miesto a dátum podpisu:</t>
  </si>
  <si>
    <r>
      <t>Ventilátor cyklónový, lamelový 72</t>
    </r>
    <r>
      <rPr>
        <sz val="11"/>
        <color theme="1"/>
        <rFont val="Calibri"/>
        <family val="2"/>
        <charset val="238"/>
      </rPr>
      <t>"</t>
    </r>
    <r>
      <rPr>
        <sz val="11"/>
        <color theme="1"/>
        <rFont val="Calibri"/>
        <family val="2"/>
        <charset val="238"/>
        <scheme val="minor"/>
      </rPr>
      <t>, priamy pohon</t>
    </r>
  </si>
  <si>
    <r>
      <t xml:space="preserve">Napájací žľab vyhrievaný, dĺžka min. </t>
    </r>
    <r>
      <rPr>
        <sz val="11"/>
        <color theme="1"/>
        <rFont val="Calibri"/>
        <family val="2"/>
        <charset val="238"/>
      </rPr>
      <t>3100, objem 200 l, vnútorný žľab z nerezovej oceli, ostatné konštrukcie s povrchovou úpravou žiarové zinkovanie</t>
    </r>
  </si>
  <si>
    <t>Podpera napajacieho žľabu do betonu</t>
  </si>
  <si>
    <t>Fixná zábrana 600 mm/1miesto, 4 miesta (do 3 m)</t>
  </si>
  <si>
    <t>Ovlásací panel</t>
  </si>
  <si>
    <t>Spojovací, kotviaci, spotrebný a elektroinštalačný materiál</t>
  </si>
  <si>
    <t>Spojovací, kotviaci a kotviaci materiál</t>
  </si>
  <si>
    <t xml:space="preserve">Elektroinštalácia </t>
  </si>
  <si>
    <t xml:space="preserve">Demontáž </t>
  </si>
  <si>
    <t>Oblúková zábrana bočná OZBD 25B P</t>
  </si>
  <si>
    <t>Prenájom plošiny</t>
  </si>
  <si>
    <t>Uchádzač je povinný do ceny jednotlivých položiek započítať aj cenu za dopravu a montáž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</si>
</sst>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</font>
    <font>
      <sz val="11"/>
      <name val="Calibri"/>
      <family val="2"/>
      <charset val="238"/>
    </font>
    <font>
      <sz val="11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1"/>
      <color rgb="FFFF0000"/>
      <name val="Calibri (Text)"/>
      <charset val="238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A8D08D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4" fontId="0" fillId="0" borderId="2" xfId="0" applyNumberFormat="1" applyBorder="1"/>
    <xf numFmtId="164" fontId="0" fillId="0" borderId="6" xfId="0" applyNumberFormat="1" applyBorder="1"/>
    <xf numFmtId="0" fontId="0" fillId="0" borderId="6" xfId="0" applyBorder="1"/>
    <xf numFmtId="164" fontId="1" fillId="0" borderId="3" xfId="0" applyNumberFormat="1" applyFont="1" applyBorder="1"/>
    <xf numFmtId="0" fontId="0" fillId="0" borderId="1" xfId="0" applyBorder="1" applyAlignment="1">
      <alignment horizontal="left"/>
    </xf>
    <xf numFmtId="0" fontId="7" fillId="0" borderId="1" xfId="0" applyFont="1" applyBorder="1"/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6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2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" xfId="0" applyNumberFormat="1" applyFill="1" applyBorder="1"/>
    <xf numFmtId="164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/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vertical="center"/>
    </xf>
    <xf numFmtId="0" fontId="11" fillId="0" borderId="0" xfId="0" applyFont="1"/>
    <xf numFmtId="0" fontId="0" fillId="4" borderId="0" xfId="0" applyFill="1" applyAlignment="1">
      <alignment vertical="center"/>
    </xf>
    <xf numFmtId="0" fontId="0" fillId="4" borderId="0" xfId="0" applyFill="1"/>
    <xf numFmtId="0" fontId="5" fillId="4" borderId="0" xfId="0" applyFont="1" applyFill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0" fillId="4" borderId="2" xfId="0" applyFill="1" applyBorder="1"/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/>
    <xf numFmtId="0" fontId="1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16" fillId="0" borderId="0" xfId="0" applyFont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14FF-CB6B-45AC-981C-15C195EC8AC3}">
  <dimension ref="B1:L136"/>
  <sheetViews>
    <sheetView showGridLines="0" tabSelected="1" topLeftCell="A122" zoomScaleNormal="100" workbookViewId="0">
      <selection activeCell="I132" sqref="I132"/>
    </sheetView>
  </sheetViews>
  <sheetFormatPr defaultColWidth="8.81640625" defaultRowHeight="14.5"/>
  <cols>
    <col min="2" max="2" width="16.81640625" customWidth="1"/>
    <col min="3" max="3" width="49.453125" customWidth="1"/>
    <col min="6" max="6" width="9.453125" customWidth="1"/>
    <col min="7" max="7" width="15.453125" customWidth="1"/>
  </cols>
  <sheetData>
    <row r="1" spans="2:9">
      <c r="B1" t="s">
        <v>133</v>
      </c>
    </row>
    <row r="2" spans="2:9" ht="15.5">
      <c r="B2" s="44" t="s">
        <v>184</v>
      </c>
    </row>
    <row r="3" spans="2:9" s="32" customFormat="1" ht="22" customHeight="1">
      <c r="B3" s="31" t="s">
        <v>134</v>
      </c>
      <c r="C3" s="31"/>
      <c r="D3" s="56"/>
      <c r="E3" s="56"/>
      <c r="F3" s="56"/>
      <c r="G3" s="56"/>
    </row>
    <row r="4" spans="2:9" s="32" customFormat="1" ht="22" customHeight="1">
      <c r="B4" s="55" t="s">
        <v>135</v>
      </c>
      <c r="C4" s="55"/>
      <c r="D4" s="56"/>
      <c r="E4" s="56"/>
      <c r="F4" s="56"/>
      <c r="G4" s="56"/>
    </row>
    <row r="5" spans="2:9" s="32" customFormat="1" ht="22" customHeight="1">
      <c r="B5" s="55" t="s">
        <v>136</v>
      </c>
      <c r="C5" s="55"/>
      <c r="D5" s="56"/>
      <c r="E5" s="56"/>
      <c r="F5" s="56"/>
      <c r="G5" s="56"/>
    </row>
    <row r="6" spans="2:9" s="32" customFormat="1" ht="22" customHeight="1">
      <c r="B6" s="55" t="s">
        <v>137</v>
      </c>
      <c r="C6" s="55"/>
      <c r="D6" s="56"/>
      <c r="E6" s="56"/>
      <c r="F6" s="56"/>
      <c r="G6" s="56"/>
    </row>
    <row r="7" spans="2:9" s="32" customFormat="1" ht="22" customHeight="1">
      <c r="B7" s="55" t="s">
        <v>183</v>
      </c>
      <c r="C7" s="55"/>
      <c r="D7" s="56"/>
      <c r="E7" s="56"/>
      <c r="F7" s="56"/>
      <c r="G7" s="56"/>
      <c r="I7" s="47"/>
    </row>
    <row r="8" spans="2:9" s="32" customFormat="1" ht="22" customHeight="1">
      <c r="B8" s="55" t="s">
        <v>138</v>
      </c>
      <c r="C8" s="55"/>
      <c r="D8" s="56"/>
      <c r="E8" s="56"/>
      <c r="F8" s="56"/>
      <c r="G8" s="56"/>
    </row>
    <row r="9" spans="2:9" s="32" customFormat="1" ht="22" customHeight="1">
      <c r="B9" s="55" t="s">
        <v>139</v>
      </c>
      <c r="C9" s="55"/>
      <c r="D9" s="56"/>
      <c r="E9" s="56"/>
      <c r="F9" s="56"/>
      <c r="G9" s="56"/>
    </row>
    <row r="11" spans="2:9" ht="15.5">
      <c r="B11" s="33" t="s">
        <v>0</v>
      </c>
      <c r="C11" s="33"/>
      <c r="D11" s="33"/>
      <c r="E11" s="1"/>
    </row>
    <row r="12" spans="2:9" ht="28.5" customHeight="1">
      <c r="B12" s="2" t="s">
        <v>1</v>
      </c>
      <c r="C12" s="2" t="s">
        <v>2</v>
      </c>
      <c r="D12" s="2" t="s">
        <v>3</v>
      </c>
      <c r="E12" s="2" t="s">
        <v>5</v>
      </c>
      <c r="F12" s="3" t="s">
        <v>7</v>
      </c>
      <c r="G12" s="3" t="s">
        <v>4</v>
      </c>
    </row>
    <row r="13" spans="2:9" ht="15" customHeight="1">
      <c r="B13" s="4"/>
      <c r="C13" s="4" t="s">
        <v>188</v>
      </c>
      <c r="D13" s="6">
        <v>8</v>
      </c>
      <c r="E13" s="6" t="s">
        <v>6</v>
      </c>
      <c r="F13" s="35">
        <v>0</v>
      </c>
      <c r="G13" s="7">
        <f t="shared" ref="G13:G16" si="0">D13*F13</f>
        <v>0</v>
      </c>
    </row>
    <row r="14" spans="2:9" ht="15" customHeight="1">
      <c r="B14" s="4"/>
      <c r="C14" s="4" t="s">
        <v>169</v>
      </c>
      <c r="D14" s="6">
        <v>8</v>
      </c>
      <c r="E14" s="6" t="s">
        <v>6</v>
      </c>
      <c r="F14" s="35">
        <v>0</v>
      </c>
      <c r="G14" s="7">
        <f t="shared" si="0"/>
        <v>0</v>
      </c>
    </row>
    <row r="15" spans="2:9" ht="15" customHeight="1">
      <c r="B15" s="4"/>
      <c r="C15" s="50" t="s">
        <v>192</v>
      </c>
      <c r="D15" s="6">
        <v>2</v>
      </c>
      <c r="E15" s="6" t="s">
        <v>6</v>
      </c>
      <c r="F15" s="35">
        <v>0</v>
      </c>
      <c r="G15" s="7">
        <f t="shared" si="0"/>
        <v>0</v>
      </c>
    </row>
    <row r="16" spans="2:9" ht="15" thickBot="1">
      <c r="B16" s="4"/>
      <c r="C16" s="50" t="s">
        <v>193</v>
      </c>
      <c r="D16" s="6">
        <v>1</v>
      </c>
      <c r="E16" s="6" t="s">
        <v>8</v>
      </c>
      <c r="F16" s="35">
        <v>0</v>
      </c>
      <c r="G16" s="9">
        <f t="shared" si="0"/>
        <v>0</v>
      </c>
    </row>
    <row r="17" spans="2:7" ht="15" thickBot="1">
      <c r="B17" s="57" t="s">
        <v>9</v>
      </c>
      <c r="C17" s="57"/>
      <c r="D17" s="57"/>
      <c r="E17" s="57"/>
      <c r="F17" s="58"/>
      <c r="G17" s="10">
        <f>SUM(G13:G16)</f>
        <v>0</v>
      </c>
    </row>
    <row r="18" spans="2:7" ht="15.5">
      <c r="B18" s="59" t="s">
        <v>10</v>
      </c>
      <c r="C18" s="59"/>
      <c r="D18" s="59"/>
    </row>
    <row r="19" spans="2:7">
      <c r="B19" s="60" t="s">
        <v>11</v>
      </c>
      <c r="C19" s="60"/>
      <c r="D19" s="60"/>
      <c r="E19" s="4"/>
      <c r="F19" s="4"/>
      <c r="G19" s="4"/>
    </row>
    <row r="20" spans="2:7">
      <c r="B20" s="4" t="s">
        <v>12</v>
      </c>
      <c r="C20" s="54" t="s">
        <v>197</v>
      </c>
      <c r="D20" s="6">
        <v>264</v>
      </c>
      <c r="E20" s="6" t="s">
        <v>6</v>
      </c>
      <c r="F20" s="36">
        <v>0</v>
      </c>
      <c r="G20" s="8">
        <f>D20*F20</f>
        <v>0</v>
      </c>
    </row>
    <row r="21" spans="2:7">
      <c r="B21" s="4" t="s">
        <v>13</v>
      </c>
      <c r="C21" s="11" t="s">
        <v>18</v>
      </c>
      <c r="D21" s="6">
        <v>76</v>
      </c>
      <c r="E21" s="6" t="s">
        <v>6</v>
      </c>
      <c r="F21" s="36">
        <v>0</v>
      </c>
      <c r="G21" s="8">
        <f t="shared" ref="G21:G26" si="1">D21*F21</f>
        <v>0</v>
      </c>
    </row>
    <row r="22" spans="2:7">
      <c r="B22" s="4" t="s">
        <v>14</v>
      </c>
      <c r="C22" s="11" t="s">
        <v>19</v>
      </c>
      <c r="D22" s="6">
        <v>240</v>
      </c>
      <c r="E22" s="6" t="s">
        <v>20</v>
      </c>
      <c r="F22" s="36">
        <v>0</v>
      </c>
      <c r="G22" s="8">
        <f t="shared" si="1"/>
        <v>0</v>
      </c>
    </row>
    <row r="23" spans="2:7" ht="29">
      <c r="B23" s="4" t="s">
        <v>15</v>
      </c>
      <c r="C23" s="12" t="s">
        <v>21</v>
      </c>
      <c r="D23" s="6">
        <v>256</v>
      </c>
      <c r="E23" s="6" t="s">
        <v>6</v>
      </c>
      <c r="F23" s="36">
        <v>0</v>
      </c>
      <c r="G23" s="8">
        <f t="shared" si="1"/>
        <v>0</v>
      </c>
    </row>
    <row r="24" spans="2:7">
      <c r="B24" s="4" t="s">
        <v>16</v>
      </c>
      <c r="C24" s="12" t="s">
        <v>22</v>
      </c>
      <c r="D24" s="6">
        <v>284</v>
      </c>
      <c r="E24" s="6" t="s">
        <v>6</v>
      </c>
      <c r="F24" s="36">
        <v>0</v>
      </c>
      <c r="G24" s="8">
        <f t="shared" si="1"/>
        <v>0</v>
      </c>
    </row>
    <row r="25" spans="2:7">
      <c r="B25" s="4" t="s">
        <v>17</v>
      </c>
      <c r="C25" s="12" t="s">
        <v>23</v>
      </c>
      <c r="D25" s="6">
        <v>24</v>
      </c>
      <c r="E25" s="6" t="s">
        <v>6</v>
      </c>
      <c r="F25" s="36">
        <v>0</v>
      </c>
      <c r="G25" s="8">
        <f t="shared" si="1"/>
        <v>0</v>
      </c>
    </row>
    <row r="26" spans="2:7" ht="15" thickBot="1">
      <c r="B26" s="4"/>
      <c r="C26" s="12" t="s">
        <v>194</v>
      </c>
      <c r="D26" s="6">
        <v>1</v>
      </c>
      <c r="E26" s="6" t="s">
        <v>8</v>
      </c>
      <c r="F26" s="36">
        <v>0</v>
      </c>
      <c r="G26" s="14">
        <f t="shared" si="1"/>
        <v>0</v>
      </c>
    </row>
    <row r="27" spans="2:7" ht="15" thickBot="1">
      <c r="B27" s="57" t="s">
        <v>140</v>
      </c>
      <c r="C27" s="57"/>
      <c r="D27" s="57"/>
      <c r="E27" s="57"/>
      <c r="F27" s="58"/>
      <c r="G27" s="10">
        <f>SUM(G20:G26)</f>
        <v>0</v>
      </c>
    </row>
    <row r="28" spans="2:7">
      <c r="B28" s="61" t="s">
        <v>24</v>
      </c>
      <c r="C28" s="61"/>
      <c r="D28" s="62"/>
      <c r="G28" s="15"/>
    </row>
    <row r="29" spans="2:7">
      <c r="B29" s="60" t="s">
        <v>40</v>
      </c>
      <c r="C29" s="60"/>
      <c r="D29" s="60"/>
      <c r="E29" s="4"/>
      <c r="F29" s="4"/>
      <c r="G29" s="8"/>
    </row>
    <row r="30" spans="2:7" ht="43.5">
      <c r="B30" s="4" t="s">
        <v>25</v>
      </c>
      <c r="C30" s="5" t="s">
        <v>41</v>
      </c>
      <c r="D30" s="6">
        <v>2</v>
      </c>
      <c r="E30" s="6" t="s">
        <v>6</v>
      </c>
      <c r="F30" s="36">
        <v>0</v>
      </c>
      <c r="G30" s="8">
        <f>D30*F30</f>
        <v>0</v>
      </c>
    </row>
    <row r="31" spans="2:7" ht="43.5">
      <c r="B31" s="4" t="s">
        <v>26</v>
      </c>
      <c r="C31" s="13" t="s">
        <v>42</v>
      </c>
      <c r="D31" s="6">
        <v>4</v>
      </c>
      <c r="E31" s="6" t="s">
        <v>6</v>
      </c>
      <c r="F31" s="36">
        <v>0</v>
      </c>
      <c r="G31" s="8">
        <f t="shared" ref="G31:G41" si="2">D31*F31</f>
        <v>0</v>
      </c>
    </row>
    <row r="32" spans="2:7" ht="43.5">
      <c r="B32" s="4" t="s">
        <v>27</v>
      </c>
      <c r="C32" s="13" t="s">
        <v>43</v>
      </c>
      <c r="D32" s="6">
        <v>6</v>
      </c>
      <c r="E32" s="6" t="s">
        <v>6</v>
      </c>
      <c r="F32" s="36">
        <v>0</v>
      </c>
      <c r="G32" s="8">
        <f t="shared" si="2"/>
        <v>0</v>
      </c>
    </row>
    <row r="33" spans="2:7" ht="43.5">
      <c r="B33" s="4" t="s">
        <v>28</v>
      </c>
      <c r="C33" s="13" t="s">
        <v>44</v>
      </c>
      <c r="D33" s="6">
        <v>8</v>
      </c>
      <c r="E33" s="6" t="s">
        <v>6</v>
      </c>
      <c r="F33" s="36">
        <v>0</v>
      </c>
      <c r="G33" s="8">
        <f t="shared" si="2"/>
        <v>0</v>
      </c>
    </row>
    <row r="34" spans="2:7" ht="43.5">
      <c r="B34" s="4" t="s">
        <v>29</v>
      </c>
      <c r="C34" s="13" t="s">
        <v>45</v>
      </c>
      <c r="D34" s="6">
        <v>4</v>
      </c>
      <c r="E34" s="6" t="s">
        <v>6</v>
      </c>
      <c r="F34" s="36">
        <v>0</v>
      </c>
      <c r="G34" s="8">
        <f t="shared" si="2"/>
        <v>0</v>
      </c>
    </row>
    <row r="35" spans="2:7" ht="43.5">
      <c r="B35" s="4" t="s">
        <v>30</v>
      </c>
      <c r="C35" s="13" t="s">
        <v>49</v>
      </c>
      <c r="D35" s="6">
        <v>2</v>
      </c>
      <c r="E35" s="6" t="s">
        <v>6</v>
      </c>
      <c r="F35" s="36">
        <v>0</v>
      </c>
      <c r="G35" s="8">
        <f t="shared" si="2"/>
        <v>0</v>
      </c>
    </row>
    <row r="36" spans="2:7" ht="43.5">
      <c r="B36" s="4" t="s">
        <v>31</v>
      </c>
      <c r="C36" s="13" t="s">
        <v>50</v>
      </c>
      <c r="D36" s="6">
        <v>4</v>
      </c>
      <c r="E36" s="6" t="s">
        <v>6</v>
      </c>
      <c r="F36" s="36">
        <v>0</v>
      </c>
      <c r="G36" s="8">
        <f t="shared" si="2"/>
        <v>0</v>
      </c>
    </row>
    <row r="37" spans="2:7" ht="43.5">
      <c r="B37" s="4" t="s">
        <v>32</v>
      </c>
      <c r="C37" s="13" t="s">
        <v>46</v>
      </c>
      <c r="D37" s="6">
        <v>2</v>
      </c>
      <c r="E37" s="6" t="s">
        <v>6</v>
      </c>
      <c r="F37" s="36">
        <v>0</v>
      </c>
      <c r="G37" s="8">
        <f t="shared" si="2"/>
        <v>0</v>
      </c>
    </row>
    <row r="38" spans="2:7" ht="43.5">
      <c r="B38" s="4" t="s">
        <v>33</v>
      </c>
      <c r="C38" s="13" t="s">
        <v>47</v>
      </c>
      <c r="D38" s="6">
        <v>6</v>
      </c>
      <c r="E38" s="6" t="s">
        <v>6</v>
      </c>
      <c r="F38" s="36">
        <v>0</v>
      </c>
      <c r="G38" s="8">
        <f t="shared" si="2"/>
        <v>0</v>
      </c>
    </row>
    <row r="39" spans="2:7" ht="43.5">
      <c r="B39" s="4" t="s">
        <v>34</v>
      </c>
      <c r="C39" s="13" t="s">
        <v>48</v>
      </c>
      <c r="D39" s="6">
        <v>5</v>
      </c>
      <c r="E39" s="6" t="s">
        <v>6</v>
      </c>
      <c r="F39" s="36">
        <v>0</v>
      </c>
      <c r="G39" s="8">
        <f t="shared" si="2"/>
        <v>0</v>
      </c>
    </row>
    <row r="40" spans="2:7" ht="43.5">
      <c r="B40" s="4" t="s">
        <v>35</v>
      </c>
      <c r="C40" s="13" t="s">
        <v>52</v>
      </c>
      <c r="D40" s="6">
        <v>8</v>
      </c>
      <c r="E40" s="6" t="s">
        <v>6</v>
      </c>
      <c r="F40" s="36">
        <v>0</v>
      </c>
      <c r="G40" s="8">
        <f t="shared" si="2"/>
        <v>0</v>
      </c>
    </row>
    <row r="41" spans="2:7" ht="44" thickBot="1">
      <c r="B41" s="4" t="s">
        <v>51</v>
      </c>
      <c r="C41" s="13" t="s">
        <v>53</v>
      </c>
      <c r="D41" s="6">
        <v>4</v>
      </c>
      <c r="E41" s="6" t="s">
        <v>6</v>
      </c>
      <c r="F41" s="36">
        <v>0</v>
      </c>
      <c r="G41" s="14">
        <f t="shared" si="2"/>
        <v>0</v>
      </c>
    </row>
    <row r="42" spans="2:7" ht="15" thickBot="1">
      <c r="B42" s="64" t="s">
        <v>141</v>
      </c>
      <c r="C42" s="65"/>
      <c r="D42" s="65"/>
      <c r="E42" s="65"/>
      <c r="F42" s="65"/>
      <c r="G42" s="10">
        <f>SUM(G30:G41)</f>
        <v>0</v>
      </c>
    </row>
    <row r="43" spans="2:7">
      <c r="B43" s="68" t="s">
        <v>36</v>
      </c>
      <c r="C43" s="68"/>
      <c r="D43" s="68"/>
      <c r="E43" s="4"/>
      <c r="F43" s="4"/>
      <c r="G43" s="15"/>
    </row>
    <row r="44" spans="2:7">
      <c r="B44" s="4" t="s">
        <v>37</v>
      </c>
      <c r="C44" s="4" t="s">
        <v>38</v>
      </c>
      <c r="D44" s="6">
        <v>1</v>
      </c>
      <c r="E44" s="6" t="s">
        <v>39</v>
      </c>
      <c r="F44" s="36">
        <v>0</v>
      </c>
      <c r="G44" s="8">
        <f t="shared" ref="G44:G62" si="3">D44*F44</f>
        <v>0</v>
      </c>
    </row>
    <row r="45" spans="2:7" ht="29">
      <c r="B45" s="4" t="s">
        <v>54</v>
      </c>
      <c r="C45" s="13" t="s">
        <v>68</v>
      </c>
      <c r="D45" s="6">
        <v>23</v>
      </c>
      <c r="E45" s="6" t="s">
        <v>6</v>
      </c>
      <c r="F45" s="36">
        <v>0</v>
      </c>
      <c r="G45" s="8">
        <f t="shared" si="3"/>
        <v>0</v>
      </c>
    </row>
    <row r="46" spans="2:7" ht="29">
      <c r="B46" s="4" t="s">
        <v>55</v>
      </c>
      <c r="C46" s="13" t="s">
        <v>69</v>
      </c>
      <c r="D46" s="6">
        <v>12</v>
      </c>
      <c r="E46" s="6" t="s">
        <v>6</v>
      </c>
      <c r="F46" s="36">
        <v>0</v>
      </c>
      <c r="G46" s="8">
        <f t="shared" si="3"/>
        <v>0</v>
      </c>
    </row>
    <row r="47" spans="2:7" ht="29">
      <c r="B47" s="4" t="s">
        <v>70</v>
      </c>
      <c r="C47" s="13" t="s">
        <v>71</v>
      </c>
      <c r="D47" s="6">
        <v>2</v>
      </c>
      <c r="E47" s="6" t="s">
        <v>6</v>
      </c>
      <c r="F47" s="36">
        <v>0</v>
      </c>
      <c r="G47" s="8">
        <f t="shared" si="3"/>
        <v>0</v>
      </c>
    </row>
    <row r="48" spans="2:7" ht="29">
      <c r="B48" s="4" t="s">
        <v>56</v>
      </c>
      <c r="C48" s="13" t="s">
        <v>91</v>
      </c>
      <c r="D48" s="6">
        <v>12</v>
      </c>
      <c r="E48" s="6" t="s">
        <v>6</v>
      </c>
      <c r="F48" s="36">
        <v>0</v>
      </c>
      <c r="G48" s="8">
        <f t="shared" si="3"/>
        <v>0</v>
      </c>
    </row>
    <row r="49" spans="2:7" ht="29">
      <c r="B49" s="4" t="s">
        <v>57</v>
      </c>
      <c r="C49" s="13" t="s">
        <v>92</v>
      </c>
      <c r="D49" s="6">
        <v>12</v>
      </c>
      <c r="E49" s="6" t="s">
        <v>6</v>
      </c>
      <c r="F49" s="36">
        <v>0</v>
      </c>
      <c r="G49" s="8">
        <f t="shared" si="3"/>
        <v>0</v>
      </c>
    </row>
    <row r="50" spans="2:7" ht="29">
      <c r="B50" s="4" t="s">
        <v>58</v>
      </c>
      <c r="C50" s="13" t="s">
        <v>93</v>
      </c>
      <c r="D50" s="6">
        <v>2</v>
      </c>
      <c r="E50" s="6" t="s">
        <v>6</v>
      </c>
      <c r="F50" s="36">
        <v>0</v>
      </c>
      <c r="G50" s="8">
        <f t="shared" si="3"/>
        <v>0</v>
      </c>
    </row>
    <row r="51" spans="2:7" ht="29">
      <c r="B51" s="4" t="s">
        <v>151</v>
      </c>
      <c r="C51" s="13" t="s">
        <v>152</v>
      </c>
      <c r="D51" s="6">
        <v>2</v>
      </c>
      <c r="E51" s="6" t="s">
        <v>6</v>
      </c>
      <c r="F51" s="36">
        <v>0</v>
      </c>
      <c r="G51" s="8">
        <f t="shared" si="3"/>
        <v>0</v>
      </c>
    </row>
    <row r="52" spans="2:7" ht="29">
      <c r="B52" s="4" t="s">
        <v>59</v>
      </c>
      <c r="C52" s="13" t="s">
        <v>72</v>
      </c>
      <c r="D52" s="6">
        <v>10</v>
      </c>
      <c r="E52" s="6" t="s">
        <v>6</v>
      </c>
      <c r="F52" s="36">
        <v>0</v>
      </c>
      <c r="G52" s="8">
        <f t="shared" si="3"/>
        <v>0</v>
      </c>
    </row>
    <row r="53" spans="2:7" ht="29">
      <c r="B53" s="4" t="s">
        <v>60</v>
      </c>
      <c r="C53" s="13" t="s">
        <v>73</v>
      </c>
      <c r="D53" s="6">
        <v>36</v>
      </c>
      <c r="E53" s="6" t="s">
        <v>6</v>
      </c>
      <c r="F53" s="36">
        <v>0</v>
      </c>
      <c r="G53" s="8">
        <f t="shared" si="3"/>
        <v>0</v>
      </c>
    </row>
    <row r="54" spans="2:7">
      <c r="B54" s="4" t="s">
        <v>74</v>
      </c>
      <c r="C54" s="13" t="s">
        <v>75</v>
      </c>
      <c r="D54" s="2">
        <v>50</v>
      </c>
      <c r="E54" s="6" t="s">
        <v>6</v>
      </c>
      <c r="F54" s="36">
        <v>0</v>
      </c>
      <c r="G54" s="8">
        <f t="shared" si="3"/>
        <v>0</v>
      </c>
    </row>
    <row r="55" spans="2:7" ht="29">
      <c r="B55" s="4" t="s">
        <v>61</v>
      </c>
      <c r="C55" s="13" t="s">
        <v>76</v>
      </c>
      <c r="D55" s="6">
        <v>24</v>
      </c>
      <c r="E55" s="6" t="s">
        <v>6</v>
      </c>
      <c r="F55" s="36">
        <v>0</v>
      </c>
      <c r="G55" s="8">
        <f t="shared" si="3"/>
        <v>0</v>
      </c>
    </row>
    <row r="56" spans="2:7" ht="29">
      <c r="B56" s="4" t="s">
        <v>62</v>
      </c>
      <c r="C56" s="13" t="s">
        <v>77</v>
      </c>
      <c r="D56" s="6">
        <v>4</v>
      </c>
      <c r="E56" s="6" t="s">
        <v>6</v>
      </c>
      <c r="F56" s="36">
        <v>0</v>
      </c>
      <c r="G56" s="8">
        <f t="shared" si="3"/>
        <v>0</v>
      </c>
    </row>
    <row r="57" spans="2:7" ht="29">
      <c r="B57" s="4" t="s">
        <v>63</v>
      </c>
      <c r="C57" s="13" t="s">
        <v>78</v>
      </c>
      <c r="D57" s="6">
        <v>10</v>
      </c>
      <c r="E57" s="6" t="s">
        <v>6</v>
      </c>
      <c r="F57" s="36">
        <v>0</v>
      </c>
      <c r="G57" s="8">
        <f t="shared" si="3"/>
        <v>0</v>
      </c>
    </row>
    <row r="58" spans="2:7" ht="41.25" customHeight="1">
      <c r="B58" s="4" t="s">
        <v>64</v>
      </c>
      <c r="C58" s="13" t="s">
        <v>79</v>
      </c>
      <c r="D58" s="6">
        <v>16</v>
      </c>
      <c r="E58" s="6" t="s">
        <v>6</v>
      </c>
      <c r="F58" s="36">
        <v>0</v>
      </c>
      <c r="G58" s="8">
        <f t="shared" si="3"/>
        <v>0</v>
      </c>
    </row>
    <row r="59" spans="2:7">
      <c r="B59" s="4" t="s">
        <v>65</v>
      </c>
      <c r="C59" s="13" t="s">
        <v>80</v>
      </c>
      <c r="D59" s="6">
        <v>48</v>
      </c>
      <c r="E59" s="6" t="s">
        <v>6</v>
      </c>
      <c r="F59" s="36">
        <v>0</v>
      </c>
      <c r="G59" s="8">
        <f t="shared" si="3"/>
        <v>0</v>
      </c>
    </row>
    <row r="60" spans="2:7">
      <c r="B60" s="4" t="s">
        <v>66</v>
      </c>
      <c r="C60" s="13" t="s">
        <v>81</v>
      </c>
      <c r="D60" s="6">
        <v>96</v>
      </c>
      <c r="E60" s="6" t="s">
        <v>6</v>
      </c>
      <c r="F60" s="36">
        <v>0</v>
      </c>
      <c r="G60" s="8">
        <f t="shared" si="3"/>
        <v>0</v>
      </c>
    </row>
    <row r="61" spans="2:7" ht="29">
      <c r="B61" s="4" t="s">
        <v>67</v>
      </c>
      <c r="C61" s="13" t="s">
        <v>82</v>
      </c>
      <c r="D61" s="6">
        <v>55</v>
      </c>
      <c r="E61" s="6" t="s">
        <v>6</v>
      </c>
      <c r="F61" s="36">
        <v>0</v>
      </c>
      <c r="G61" s="8">
        <f t="shared" si="3"/>
        <v>0</v>
      </c>
    </row>
    <row r="62" spans="2:7" ht="15" thickBot="1">
      <c r="B62" s="4"/>
      <c r="C62" s="13" t="s">
        <v>83</v>
      </c>
      <c r="D62" s="6">
        <v>1</v>
      </c>
      <c r="E62" s="6" t="s">
        <v>8</v>
      </c>
      <c r="F62" s="36">
        <v>0</v>
      </c>
      <c r="G62" s="14">
        <f t="shared" si="3"/>
        <v>0</v>
      </c>
    </row>
    <row r="63" spans="2:7" ht="15" thickBot="1">
      <c r="B63" s="58" t="s">
        <v>142</v>
      </c>
      <c r="C63" s="66"/>
      <c r="D63" s="66"/>
      <c r="E63" s="66"/>
      <c r="F63" s="66"/>
      <c r="G63" s="10">
        <f>SUM(G44:G62)</f>
        <v>0</v>
      </c>
    </row>
    <row r="64" spans="2:7">
      <c r="B64" s="60" t="s">
        <v>84</v>
      </c>
      <c r="C64" s="60"/>
      <c r="D64" s="60"/>
      <c r="E64" s="4"/>
      <c r="F64" s="4"/>
      <c r="G64" s="16"/>
    </row>
    <row r="65" spans="2:7" ht="58">
      <c r="B65" s="28" t="s">
        <v>85</v>
      </c>
      <c r="C65" s="13" t="s">
        <v>126</v>
      </c>
      <c r="D65" s="26">
        <v>33</v>
      </c>
      <c r="E65" s="26" t="s">
        <v>6</v>
      </c>
      <c r="F65" s="37">
        <v>0</v>
      </c>
      <c r="G65" s="29">
        <f>D65*F65</f>
        <v>0</v>
      </c>
    </row>
    <row r="66" spans="2:7" ht="58">
      <c r="B66" s="28" t="s">
        <v>86</v>
      </c>
      <c r="C66" s="13" t="s">
        <v>127</v>
      </c>
      <c r="D66" s="26">
        <v>13</v>
      </c>
      <c r="E66" s="26" t="s">
        <v>6</v>
      </c>
      <c r="F66" s="37">
        <v>0</v>
      </c>
      <c r="G66" s="29">
        <f t="shared" ref="G66:G79" si="4">D66*F66</f>
        <v>0</v>
      </c>
    </row>
    <row r="67" spans="2:7" ht="58">
      <c r="B67" s="28" t="s">
        <v>87</v>
      </c>
      <c r="C67" s="13" t="s">
        <v>128</v>
      </c>
      <c r="D67" s="26">
        <v>7</v>
      </c>
      <c r="E67" s="26" t="s">
        <v>6</v>
      </c>
      <c r="F67" s="37">
        <v>0</v>
      </c>
      <c r="G67" s="29">
        <f t="shared" si="4"/>
        <v>0</v>
      </c>
    </row>
    <row r="68" spans="2:7" ht="58">
      <c r="B68" s="28" t="s">
        <v>88</v>
      </c>
      <c r="C68" s="13" t="s">
        <v>129</v>
      </c>
      <c r="D68" s="26">
        <v>16</v>
      </c>
      <c r="E68" s="26" t="s">
        <v>6</v>
      </c>
      <c r="F68" s="37">
        <v>0</v>
      </c>
      <c r="G68" s="29">
        <f t="shared" si="4"/>
        <v>0</v>
      </c>
    </row>
    <row r="69" spans="2:7" ht="58">
      <c r="B69" s="28" t="s">
        <v>89</v>
      </c>
      <c r="C69" s="13" t="s">
        <v>130</v>
      </c>
      <c r="D69" s="26">
        <v>5</v>
      </c>
      <c r="E69" s="26" t="s">
        <v>6</v>
      </c>
      <c r="F69" s="37">
        <v>0</v>
      </c>
      <c r="G69" s="29">
        <f t="shared" si="4"/>
        <v>0</v>
      </c>
    </row>
    <row r="70" spans="2:7" ht="58">
      <c r="B70" s="28" t="s">
        <v>90</v>
      </c>
      <c r="C70" s="13" t="s">
        <v>131</v>
      </c>
      <c r="D70" s="26">
        <v>23</v>
      </c>
      <c r="E70" s="26" t="s">
        <v>6</v>
      </c>
      <c r="F70" s="37">
        <v>0</v>
      </c>
      <c r="G70" s="29">
        <f t="shared" si="4"/>
        <v>0</v>
      </c>
    </row>
    <row r="71" spans="2:7" ht="72.5">
      <c r="B71" s="28" t="s">
        <v>170</v>
      </c>
      <c r="C71" s="13" t="s">
        <v>171</v>
      </c>
      <c r="D71" s="26">
        <v>46</v>
      </c>
      <c r="E71" s="26" t="s">
        <v>6</v>
      </c>
      <c r="F71" s="37">
        <v>0</v>
      </c>
      <c r="G71" s="30">
        <f t="shared" si="4"/>
        <v>0</v>
      </c>
    </row>
    <row r="72" spans="2:7" ht="72.5">
      <c r="B72" s="28" t="s">
        <v>172</v>
      </c>
      <c r="C72" s="13" t="s">
        <v>173</v>
      </c>
      <c r="D72" s="26">
        <v>4</v>
      </c>
      <c r="E72" s="26" t="s">
        <v>6</v>
      </c>
      <c r="F72" s="37">
        <v>0</v>
      </c>
      <c r="G72" s="30">
        <f t="shared" si="4"/>
        <v>0</v>
      </c>
    </row>
    <row r="73" spans="2:7" ht="72.5">
      <c r="B73" s="28" t="s">
        <v>175</v>
      </c>
      <c r="C73" s="13" t="s">
        <v>174</v>
      </c>
      <c r="D73" s="26">
        <v>4</v>
      </c>
      <c r="E73" s="26" t="s">
        <v>6</v>
      </c>
      <c r="F73" s="37">
        <v>0</v>
      </c>
      <c r="G73" s="30">
        <f t="shared" si="4"/>
        <v>0</v>
      </c>
    </row>
    <row r="74" spans="2:7" ht="58">
      <c r="B74" s="28" t="s">
        <v>88</v>
      </c>
      <c r="C74" s="13" t="s">
        <v>178</v>
      </c>
      <c r="D74" s="26">
        <v>16</v>
      </c>
      <c r="E74" s="26" t="s">
        <v>6</v>
      </c>
      <c r="F74" s="37">
        <v>0</v>
      </c>
      <c r="G74" s="30">
        <f t="shared" si="4"/>
        <v>0</v>
      </c>
    </row>
    <row r="75" spans="2:7" ht="58">
      <c r="B75" s="28" t="s">
        <v>89</v>
      </c>
      <c r="C75" s="13" t="s">
        <v>179</v>
      </c>
      <c r="D75" s="26">
        <v>5</v>
      </c>
      <c r="E75" s="26" t="s">
        <v>6</v>
      </c>
      <c r="F75" s="37">
        <v>0</v>
      </c>
      <c r="G75" s="30">
        <f t="shared" si="4"/>
        <v>0</v>
      </c>
    </row>
    <row r="76" spans="2:7" ht="58">
      <c r="B76" s="28" t="s">
        <v>90</v>
      </c>
      <c r="C76" s="13" t="s">
        <v>180</v>
      </c>
      <c r="D76" s="26">
        <v>23</v>
      </c>
      <c r="E76" s="26" t="s">
        <v>6</v>
      </c>
      <c r="F76" s="37">
        <v>0</v>
      </c>
      <c r="G76" s="30">
        <f t="shared" si="4"/>
        <v>0</v>
      </c>
    </row>
    <row r="77" spans="2:7" ht="87">
      <c r="B77" s="28" t="s">
        <v>182</v>
      </c>
      <c r="C77" s="13" t="s">
        <v>176</v>
      </c>
      <c r="D77" s="26">
        <v>32</v>
      </c>
      <c r="E77" s="26" t="s">
        <v>6</v>
      </c>
      <c r="F77" s="37">
        <v>0</v>
      </c>
      <c r="G77" s="30">
        <f t="shared" si="4"/>
        <v>0</v>
      </c>
    </row>
    <row r="78" spans="2:7" ht="43.5">
      <c r="B78" s="28" t="s">
        <v>181</v>
      </c>
      <c r="C78" s="13" t="s">
        <v>177</v>
      </c>
      <c r="D78" s="26">
        <v>8</v>
      </c>
      <c r="E78" s="26" t="s">
        <v>6</v>
      </c>
      <c r="F78" s="37">
        <v>0</v>
      </c>
      <c r="G78" s="30">
        <f t="shared" si="4"/>
        <v>0</v>
      </c>
    </row>
    <row r="79" spans="2:7" ht="15" thickBot="1">
      <c r="B79" s="19"/>
      <c r="C79" s="13" t="s">
        <v>94</v>
      </c>
      <c r="D79" s="26">
        <v>195</v>
      </c>
      <c r="E79" s="26" t="s">
        <v>6</v>
      </c>
      <c r="F79" s="38">
        <v>0</v>
      </c>
      <c r="G79" s="27">
        <f t="shared" si="4"/>
        <v>0</v>
      </c>
    </row>
    <row r="80" spans="2:7" ht="15" thickBot="1">
      <c r="B80" s="58" t="s">
        <v>143</v>
      </c>
      <c r="C80" s="66"/>
      <c r="D80" s="66"/>
      <c r="E80" s="66"/>
      <c r="F80" s="66"/>
      <c r="G80" s="10">
        <f>SUM(G65:G79)</f>
        <v>0</v>
      </c>
    </row>
    <row r="81" spans="2:7">
      <c r="B81" s="60" t="s">
        <v>95</v>
      </c>
      <c r="C81" s="60"/>
      <c r="D81" s="60"/>
      <c r="E81" s="4"/>
      <c r="F81" s="4"/>
      <c r="G81" s="16"/>
    </row>
    <row r="82" spans="2:7">
      <c r="B82" s="4" t="s">
        <v>14</v>
      </c>
      <c r="C82" s="13" t="s">
        <v>100</v>
      </c>
      <c r="D82" s="6">
        <v>30</v>
      </c>
      <c r="E82" s="6" t="s">
        <v>20</v>
      </c>
      <c r="F82" s="36">
        <v>0</v>
      </c>
      <c r="G82" s="8">
        <f>D82*F82</f>
        <v>0</v>
      </c>
    </row>
    <row r="83" spans="2:7">
      <c r="B83" s="4" t="s">
        <v>96</v>
      </c>
      <c r="C83" s="13" t="s">
        <v>101</v>
      </c>
      <c r="D83" s="6">
        <v>60</v>
      </c>
      <c r="E83" s="6" t="s">
        <v>20</v>
      </c>
      <c r="F83" s="36">
        <v>0</v>
      </c>
      <c r="G83" s="8">
        <f t="shared" ref="G83:G86" si="5">D83*F83</f>
        <v>0</v>
      </c>
    </row>
    <row r="84" spans="2:7">
      <c r="B84" s="4" t="s">
        <v>16</v>
      </c>
      <c r="C84" s="13" t="s">
        <v>103</v>
      </c>
      <c r="D84" s="6">
        <v>4</v>
      </c>
      <c r="E84" s="6" t="s">
        <v>6</v>
      </c>
      <c r="F84" s="36">
        <v>0</v>
      </c>
      <c r="G84" s="8">
        <f t="shared" si="5"/>
        <v>0</v>
      </c>
    </row>
    <row r="85" spans="2:7">
      <c r="B85" s="4" t="s">
        <v>17</v>
      </c>
      <c r="C85" s="13" t="s">
        <v>23</v>
      </c>
      <c r="D85" s="6">
        <v>6</v>
      </c>
      <c r="E85" s="6" t="s">
        <v>6</v>
      </c>
      <c r="F85" s="36">
        <v>0</v>
      </c>
      <c r="G85" s="8">
        <f t="shared" si="5"/>
        <v>0</v>
      </c>
    </row>
    <row r="86" spans="2:7">
      <c r="B86" s="4" t="s">
        <v>99</v>
      </c>
      <c r="C86" s="13" t="s">
        <v>104</v>
      </c>
      <c r="D86" s="6">
        <v>3</v>
      </c>
      <c r="E86" s="6" t="s">
        <v>6</v>
      </c>
      <c r="F86" s="36">
        <v>0</v>
      </c>
      <c r="G86" s="8">
        <f t="shared" si="5"/>
        <v>0</v>
      </c>
    </row>
    <row r="87" spans="2:7" ht="15" thickBot="1">
      <c r="B87" s="4"/>
      <c r="C87" s="76" t="s">
        <v>115</v>
      </c>
      <c r="D87" s="6">
        <v>1</v>
      </c>
      <c r="E87" s="6" t="s">
        <v>8</v>
      </c>
      <c r="F87" s="36">
        <v>0</v>
      </c>
      <c r="G87" s="14">
        <f>D87*F87</f>
        <v>0</v>
      </c>
    </row>
    <row r="88" spans="2:7" ht="15" thickBot="1">
      <c r="B88" s="58" t="s">
        <v>144</v>
      </c>
      <c r="C88" s="65"/>
      <c r="D88" s="65"/>
      <c r="E88" s="65"/>
      <c r="F88" s="65"/>
      <c r="G88" s="10">
        <f>SUM(G82:G87)</f>
        <v>0</v>
      </c>
    </row>
    <row r="89" spans="2:7">
      <c r="B89" s="60" t="s">
        <v>105</v>
      </c>
      <c r="C89" s="60"/>
      <c r="D89" s="60"/>
      <c r="E89" s="4"/>
      <c r="F89" s="4"/>
      <c r="G89" s="16"/>
    </row>
    <row r="90" spans="2:7">
      <c r="B90" s="60" t="s">
        <v>106</v>
      </c>
      <c r="C90" s="60"/>
      <c r="D90" s="60"/>
      <c r="E90" s="4"/>
      <c r="F90" s="4"/>
      <c r="G90" s="4"/>
    </row>
    <row r="91" spans="2:7" ht="29">
      <c r="B91" s="4" t="s">
        <v>107</v>
      </c>
      <c r="C91" s="5" t="s">
        <v>116</v>
      </c>
      <c r="D91" s="2">
        <v>12</v>
      </c>
      <c r="E91" s="2" t="s">
        <v>20</v>
      </c>
      <c r="F91" s="36">
        <v>0</v>
      </c>
      <c r="G91" s="8">
        <f>D91*F91</f>
        <v>0</v>
      </c>
    </row>
    <row r="92" spans="2:7">
      <c r="B92" s="4" t="s">
        <v>14</v>
      </c>
      <c r="C92" s="4" t="s">
        <v>100</v>
      </c>
      <c r="D92" s="2">
        <v>96</v>
      </c>
      <c r="E92" s="2" t="s">
        <v>20</v>
      </c>
      <c r="F92" s="36">
        <v>0</v>
      </c>
      <c r="G92" s="8">
        <f t="shared" ref="G92:G98" si="6">D92*F92</f>
        <v>0</v>
      </c>
    </row>
    <row r="93" spans="2:7">
      <c r="B93" s="4" t="s">
        <v>96</v>
      </c>
      <c r="C93" s="4" t="s">
        <v>101</v>
      </c>
      <c r="D93" s="2">
        <v>108</v>
      </c>
      <c r="E93" s="2" t="s">
        <v>20</v>
      </c>
      <c r="F93" s="36">
        <v>0</v>
      </c>
      <c r="G93" s="8">
        <f t="shared" si="6"/>
        <v>0</v>
      </c>
    </row>
    <row r="94" spans="2:7" ht="29">
      <c r="B94" s="4" t="s">
        <v>108</v>
      </c>
      <c r="C94" s="5" t="s">
        <v>132</v>
      </c>
      <c r="D94" s="2">
        <v>30</v>
      </c>
      <c r="E94" s="2" t="s">
        <v>6</v>
      </c>
      <c r="F94" s="36">
        <v>0</v>
      </c>
      <c r="G94" s="8">
        <f t="shared" si="6"/>
        <v>0</v>
      </c>
    </row>
    <row r="95" spans="2:7" ht="29">
      <c r="B95" s="4" t="s">
        <v>109</v>
      </c>
      <c r="C95" s="5" t="s">
        <v>117</v>
      </c>
      <c r="D95" s="2">
        <v>6</v>
      </c>
      <c r="E95" s="2" t="s">
        <v>6</v>
      </c>
      <c r="F95" s="36">
        <v>0</v>
      </c>
      <c r="G95" s="8">
        <f t="shared" si="6"/>
        <v>0</v>
      </c>
    </row>
    <row r="96" spans="2:7">
      <c r="B96" s="4" t="s">
        <v>97</v>
      </c>
      <c r="C96" s="4" t="s">
        <v>118</v>
      </c>
      <c r="D96" s="2">
        <v>8</v>
      </c>
      <c r="E96" s="2" t="s">
        <v>6</v>
      </c>
      <c r="F96" s="36">
        <v>0</v>
      </c>
      <c r="G96" s="8">
        <f t="shared" si="6"/>
        <v>0</v>
      </c>
    </row>
    <row r="97" spans="2:7">
      <c r="B97" s="4" t="s">
        <v>98</v>
      </c>
      <c r="C97" s="4" t="s">
        <v>119</v>
      </c>
      <c r="D97" s="2">
        <v>8</v>
      </c>
      <c r="E97" s="2" t="s">
        <v>6</v>
      </c>
      <c r="F97" s="36">
        <v>0</v>
      </c>
      <c r="G97" s="8">
        <f t="shared" si="6"/>
        <v>0</v>
      </c>
    </row>
    <row r="98" spans="2:7" ht="15" thickBot="1">
      <c r="B98" s="4" t="s">
        <v>110</v>
      </c>
      <c r="C98" s="4" t="s">
        <v>102</v>
      </c>
      <c r="D98" s="2">
        <v>32</v>
      </c>
      <c r="E98" s="2" t="s">
        <v>6</v>
      </c>
      <c r="F98" s="36">
        <v>0</v>
      </c>
      <c r="G98" s="14">
        <f t="shared" si="6"/>
        <v>0</v>
      </c>
    </row>
    <row r="99" spans="2:7" ht="15" thickBot="1">
      <c r="B99" s="57" t="s">
        <v>145</v>
      </c>
      <c r="C99" s="57"/>
      <c r="D99" s="57"/>
      <c r="E99" s="57"/>
      <c r="F99" s="58"/>
      <c r="G99" s="10">
        <f>SUM(G91:G98)</f>
        <v>0</v>
      </c>
    </row>
    <row r="100" spans="2:7">
      <c r="B100" s="67" t="s">
        <v>111</v>
      </c>
      <c r="C100" s="67"/>
      <c r="D100" s="67"/>
    </row>
    <row r="101" spans="2:7">
      <c r="B101" s="4" t="s">
        <v>112</v>
      </c>
      <c r="C101" s="5" t="s">
        <v>191</v>
      </c>
      <c r="D101" s="6">
        <v>12</v>
      </c>
      <c r="E101" s="6" t="s">
        <v>6</v>
      </c>
      <c r="F101" s="36">
        <v>0</v>
      </c>
      <c r="G101" s="8">
        <f>D101*F101</f>
        <v>0</v>
      </c>
    </row>
    <row r="102" spans="2:7" ht="29">
      <c r="B102" s="4" t="s">
        <v>113</v>
      </c>
      <c r="C102" s="5" t="s">
        <v>120</v>
      </c>
      <c r="D102" s="6">
        <v>4</v>
      </c>
      <c r="E102" s="6" t="s">
        <v>6</v>
      </c>
      <c r="F102" s="36">
        <v>0</v>
      </c>
      <c r="G102" s="8">
        <f t="shared" ref="G102:G104" si="7">D102*F102</f>
        <v>0</v>
      </c>
    </row>
    <row r="103" spans="2:7" ht="29">
      <c r="B103" s="4" t="s">
        <v>114</v>
      </c>
      <c r="C103" s="5" t="s">
        <v>121</v>
      </c>
      <c r="D103" s="6">
        <v>1</v>
      </c>
      <c r="E103" s="6" t="s">
        <v>6</v>
      </c>
      <c r="F103" s="36">
        <v>0</v>
      </c>
      <c r="G103" s="8">
        <f t="shared" si="7"/>
        <v>0</v>
      </c>
    </row>
    <row r="104" spans="2:7" ht="15" thickBot="1">
      <c r="B104" s="4"/>
      <c r="C104" s="4" t="s">
        <v>115</v>
      </c>
      <c r="D104" s="6">
        <v>1</v>
      </c>
      <c r="E104" s="6" t="s">
        <v>8</v>
      </c>
      <c r="F104" s="36">
        <v>0</v>
      </c>
      <c r="G104" s="14">
        <f t="shared" si="7"/>
        <v>0</v>
      </c>
    </row>
    <row r="105" spans="2:7" ht="15" thickBot="1">
      <c r="B105" s="58" t="s">
        <v>146</v>
      </c>
      <c r="C105" s="66"/>
      <c r="D105" s="66"/>
      <c r="E105" s="66"/>
      <c r="F105" s="66"/>
      <c r="G105" s="10">
        <f>SUM(G101:G104)</f>
        <v>0</v>
      </c>
    </row>
    <row r="106" spans="2:7">
      <c r="B106" s="63" t="s">
        <v>153</v>
      </c>
      <c r="C106" s="69"/>
      <c r="D106" s="69"/>
      <c r="E106" s="69"/>
      <c r="F106" s="69"/>
      <c r="G106" s="20"/>
    </row>
    <row r="107" spans="2:7" ht="43.5">
      <c r="B107" s="18" t="s">
        <v>154</v>
      </c>
      <c r="C107" s="51" t="s">
        <v>189</v>
      </c>
      <c r="D107" s="6">
        <v>8</v>
      </c>
      <c r="E107" s="6" t="s">
        <v>6</v>
      </c>
      <c r="F107" s="34">
        <v>0</v>
      </c>
      <c r="G107" s="7">
        <f>D107*F107</f>
        <v>0</v>
      </c>
    </row>
    <row r="108" spans="2:7" ht="15" thickBot="1">
      <c r="B108" s="18" t="s">
        <v>155</v>
      </c>
      <c r="C108" s="52" t="s">
        <v>190</v>
      </c>
      <c r="D108" s="6">
        <v>8</v>
      </c>
      <c r="E108" s="6" t="s">
        <v>6</v>
      </c>
      <c r="F108" s="34">
        <v>0</v>
      </c>
      <c r="G108" s="7">
        <f t="shared" ref="G108" si="8">D108*F108</f>
        <v>0</v>
      </c>
    </row>
    <row r="109" spans="2:7" ht="15" thickBot="1">
      <c r="B109" s="58" t="s">
        <v>156</v>
      </c>
      <c r="C109" s="66"/>
      <c r="D109" s="66"/>
      <c r="E109" s="66"/>
      <c r="F109" s="66"/>
      <c r="G109" s="23">
        <f>SUM(G107:G108)</f>
        <v>0</v>
      </c>
    </row>
    <row r="110" spans="2:7">
      <c r="B110" s="63" t="s">
        <v>157</v>
      </c>
      <c r="C110" s="69"/>
      <c r="D110" s="69"/>
      <c r="E110" s="69"/>
      <c r="F110" s="69"/>
      <c r="G110" s="22"/>
    </row>
    <row r="111" spans="2:7">
      <c r="B111" s="2"/>
      <c r="C111" s="18" t="s">
        <v>158</v>
      </c>
      <c r="D111" s="6">
        <v>9.4499999999999993</v>
      </c>
      <c r="E111" s="6" t="s">
        <v>160</v>
      </c>
      <c r="F111" s="34">
        <v>0</v>
      </c>
      <c r="G111" s="39">
        <f>D111*F111</f>
        <v>0</v>
      </c>
    </row>
    <row r="112" spans="2:7" ht="29.5" thickBot="1">
      <c r="B112" s="2"/>
      <c r="C112" s="21" t="s">
        <v>159</v>
      </c>
      <c r="D112" s="6">
        <v>800</v>
      </c>
      <c r="E112" s="6" t="s">
        <v>20</v>
      </c>
      <c r="F112" s="34">
        <v>0</v>
      </c>
      <c r="G112" s="40">
        <f>D112*F112</f>
        <v>0</v>
      </c>
    </row>
    <row r="113" spans="2:7" ht="15" thickBot="1">
      <c r="B113" s="57" t="s">
        <v>161</v>
      </c>
      <c r="C113" s="57"/>
      <c r="D113" s="57"/>
      <c r="E113" s="57"/>
      <c r="F113" s="57"/>
      <c r="G113" s="41">
        <f>SUM(G111:G112)</f>
        <v>0</v>
      </c>
    </row>
    <row r="114" spans="2:7">
      <c r="B114" s="63" t="s">
        <v>162</v>
      </c>
      <c r="C114" s="69"/>
      <c r="D114" s="69"/>
      <c r="E114" s="69"/>
      <c r="F114" s="70"/>
      <c r="G114" s="22"/>
    </row>
    <row r="115" spans="2:7" ht="15" thickBot="1">
      <c r="B115" s="2"/>
      <c r="C115" s="2" t="s">
        <v>163</v>
      </c>
      <c r="D115" s="2">
        <v>30</v>
      </c>
      <c r="E115" s="2" t="s">
        <v>20</v>
      </c>
      <c r="F115" s="42">
        <v>0</v>
      </c>
      <c r="G115" s="40">
        <f>D115*F115</f>
        <v>0</v>
      </c>
    </row>
    <row r="116" spans="2:7" ht="15" thickBot="1">
      <c r="B116" s="57" t="s">
        <v>164</v>
      </c>
      <c r="C116" s="57"/>
      <c r="D116" s="57"/>
      <c r="E116" s="57"/>
      <c r="F116" s="58"/>
      <c r="G116" s="23">
        <f>SUM(G115)</f>
        <v>0</v>
      </c>
    </row>
    <row r="117" spans="2:7">
      <c r="B117" s="60" t="s">
        <v>122</v>
      </c>
      <c r="C117" s="60"/>
      <c r="D117" s="60"/>
      <c r="E117" s="4"/>
      <c r="F117" s="4"/>
      <c r="G117" s="16"/>
    </row>
    <row r="118" spans="2:7" ht="29">
      <c r="B118" s="4" t="s">
        <v>123</v>
      </c>
      <c r="C118" s="5" t="s">
        <v>125</v>
      </c>
      <c r="D118" s="6">
        <v>44</v>
      </c>
      <c r="E118" s="6" t="s">
        <v>6</v>
      </c>
      <c r="F118" s="36">
        <v>0</v>
      </c>
      <c r="G118" s="8">
        <f>D118*F118</f>
        <v>0</v>
      </c>
    </row>
    <row r="119" spans="2:7">
      <c r="B119" s="4"/>
      <c r="C119" s="4" t="s">
        <v>124</v>
      </c>
      <c r="D119" s="6">
        <v>1</v>
      </c>
      <c r="E119" s="6" t="s">
        <v>6</v>
      </c>
      <c r="F119" s="36">
        <v>0</v>
      </c>
      <c r="G119" s="14">
        <f>D119*F119</f>
        <v>0</v>
      </c>
    </row>
    <row r="120" spans="2:7" ht="15" thickBot="1">
      <c r="B120" s="48"/>
      <c r="C120" s="53" t="s">
        <v>195</v>
      </c>
      <c r="D120" s="49">
        <v>1</v>
      </c>
      <c r="E120" s="49" t="s">
        <v>8</v>
      </c>
      <c r="F120" s="36">
        <v>0</v>
      </c>
      <c r="G120" s="14">
        <f>D120*F120</f>
        <v>0</v>
      </c>
    </row>
    <row r="121" spans="2:7" ht="15" thickBot="1">
      <c r="B121" s="71" t="s">
        <v>147</v>
      </c>
      <c r="C121" s="71"/>
      <c r="D121" s="71"/>
      <c r="E121" s="71"/>
      <c r="F121" s="72"/>
      <c r="G121" s="10">
        <f>SUM(G118:G119)</f>
        <v>0</v>
      </c>
    </row>
    <row r="122" spans="2:7">
      <c r="B122" s="60" t="s">
        <v>165</v>
      </c>
      <c r="C122" s="60"/>
      <c r="D122" s="60"/>
      <c r="E122" s="60"/>
      <c r="F122" s="60"/>
      <c r="G122" s="15"/>
    </row>
    <row r="123" spans="2:7" ht="72.5">
      <c r="B123" s="2"/>
      <c r="C123" s="12" t="s">
        <v>166</v>
      </c>
      <c r="D123" s="6">
        <v>2</v>
      </c>
      <c r="E123" s="6" t="s">
        <v>6</v>
      </c>
      <c r="F123" s="43">
        <v>0</v>
      </c>
      <c r="G123" s="24">
        <f>D123*F123</f>
        <v>0</v>
      </c>
    </row>
    <row r="124" spans="2:7" ht="29">
      <c r="B124" s="2"/>
      <c r="C124" s="12" t="s">
        <v>167</v>
      </c>
      <c r="D124" s="6">
        <v>2</v>
      </c>
      <c r="E124" s="6" t="s">
        <v>6</v>
      </c>
      <c r="F124" s="43">
        <v>0</v>
      </c>
      <c r="G124" s="24">
        <f t="shared" ref="G124:G126" si="9">D124*F124</f>
        <v>0</v>
      </c>
    </row>
    <row r="125" spans="2:7">
      <c r="B125" s="2"/>
      <c r="C125" s="54" t="s">
        <v>196</v>
      </c>
      <c r="D125" s="6">
        <v>1</v>
      </c>
      <c r="E125" s="6" t="s">
        <v>8</v>
      </c>
      <c r="F125" s="43">
        <v>0</v>
      </c>
      <c r="G125" s="24">
        <f t="shared" ref="G125" si="10">D125*F125</f>
        <v>0</v>
      </c>
    </row>
    <row r="126" spans="2:7" ht="15" thickBot="1">
      <c r="B126" s="2"/>
      <c r="C126" s="11" t="s">
        <v>198</v>
      </c>
      <c r="D126" s="6">
        <v>1</v>
      </c>
      <c r="E126" s="6" t="s">
        <v>8</v>
      </c>
      <c r="F126" s="43">
        <v>0</v>
      </c>
      <c r="G126" s="25">
        <f t="shared" si="9"/>
        <v>0</v>
      </c>
    </row>
    <row r="127" spans="2:7" ht="15" thickBot="1">
      <c r="B127" s="58" t="s">
        <v>168</v>
      </c>
      <c r="C127" s="66"/>
      <c r="D127" s="66"/>
      <c r="E127" s="66"/>
      <c r="F127" s="66"/>
      <c r="G127" s="10">
        <f>SUM(G123:G126)</f>
        <v>0</v>
      </c>
    </row>
    <row r="128" spans="2:7">
      <c r="B128" s="77"/>
      <c r="C128" s="77"/>
      <c r="D128" s="77"/>
      <c r="E128" s="77"/>
      <c r="F128" s="77"/>
      <c r="G128" s="78"/>
    </row>
    <row r="129" spans="2:12" ht="15" thickBot="1">
      <c r="B129" s="79" t="s">
        <v>199</v>
      </c>
      <c r="C129" s="79"/>
      <c r="D129" s="79"/>
      <c r="E129" s="79"/>
      <c r="F129" s="79"/>
      <c r="G129" s="79"/>
    </row>
    <row r="130" spans="2:12" ht="30" customHeight="1" thickBot="1">
      <c r="B130" s="60" t="s">
        <v>148</v>
      </c>
      <c r="C130" s="60"/>
      <c r="D130" s="60"/>
      <c r="E130" s="60"/>
      <c r="F130" s="63"/>
      <c r="G130" s="10">
        <f>G17+G27+G42+G63+G80+G88+G99+G105+G109+G113+G116+G121+G127</f>
        <v>0</v>
      </c>
    </row>
    <row r="131" spans="2:12" ht="30" customHeight="1" thickBot="1">
      <c r="B131" s="60" t="s">
        <v>149</v>
      </c>
      <c r="C131" s="60"/>
      <c r="D131" s="60"/>
      <c r="E131" s="60"/>
      <c r="F131" s="63"/>
      <c r="G131" s="10">
        <f>G130/100*12</f>
        <v>0</v>
      </c>
      <c r="I131" s="45"/>
      <c r="J131" s="46"/>
      <c r="K131" s="46"/>
      <c r="L131" s="46"/>
    </row>
    <row r="132" spans="2:12" ht="30" customHeight="1" thickBot="1">
      <c r="B132" s="60" t="s">
        <v>150</v>
      </c>
      <c r="C132" s="60"/>
      <c r="D132" s="60"/>
      <c r="E132" s="60"/>
      <c r="F132" s="63"/>
      <c r="G132" s="17">
        <f>G130*1.23</f>
        <v>0</v>
      </c>
    </row>
    <row r="134" spans="2:12" ht="56.15" customHeight="1">
      <c r="B134" s="73" t="s">
        <v>185</v>
      </c>
      <c r="C134" s="74"/>
      <c r="D134" s="75"/>
      <c r="E134" s="75"/>
      <c r="F134" s="75"/>
      <c r="G134" s="75"/>
      <c r="I134" s="46"/>
    </row>
    <row r="135" spans="2:12" ht="66" customHeight="1">
      <c r="B135" s="73" t="s">
        <v>186</v>
      </c>
      <c r="C135" s="74"/>
      <c r="D135" s="75"/>
      <c r="E135" s="75"/>
      <c r="F135" s="75"/>
      <c r="G135" s="75"/>
    </row>
    <row r="136" spans="2:12" ht="56.15" customHeight="1">
      <c r="B136" s="73" t="s">
        <v>187</v>
      </c>
      <c r="C136" s="74"/>
      <c r="D136" s="75"/>
      <c r="E136" s="75"/>
      <c r="F136" s="75"/>
      <c r="G136" s="75"/>
    </row>
  </sheetData>
  <mergeCells count="51">
    <mergeCell ref="B135:C135"/>
    <mergeCell ref="B136:C136"/>
    <mergeCell ref="D134:G134"/>
    <mergeCell ref="D135:G135"/>
    <mergeCell ref="D136:G136"/>
    <mergeCell ref="B134:C134"/>
    <mergeCell ref="B130:F130"/>
    <mergeCell ref="B29:D29"/>
    <mergeCell ref="B27:F27"/>
    <mergeCell ref="B127:F127"/>
    <mergeCell ref="B106:F106"/>
    <mergeCell ref="B109:F109"/>
    <mergeCell ref="B110:F110"/>
    <mergeCell ref="B113:F113"/>
    <mergeCell ref="B114:F114"/>
    <mergeCell ref="B121:F121"/>
    <mergeCell ref="B117:D117"/>
    <mergeCell ref="B129:G129"/>
    <mergeCell ref="B131:F131"/>
    <mergeCell ref="B132:F132"/>
    <mergeCell ref="B42:F42"/>
    <mergeCell ref="B63:F63"/>
    <mergeCell ref="B80:F80"/>
    <mergeCell ref="B88:F88"/>
    <mergeCell ref="B99:F99"/>
    <mergeCell ref="B100:D100"/>
    <mergeCell ref="B105:F105"/>
    <mergeCell ref="B116:F116"/>
    <mergeCell ref="B43:D43"/>
    <mergeCell ref="B64:D64"/>
    <mergeCell ref="B81:D81"/>
    <mergeCell ref="B89:D89"/>
    <mergeCell ref="B90:D90"/>
    <mergeCell ref="B122:F122"/>
    <mergeCell ref="B17:F17"/>
    <mergeCell ref="B18:D18"/>
    <mergeCell ref="B19:D19"/>
    <mergeCell ref="B28:D28"/>
    <mergeCell ref="D3:G3"/>
    <mergeCell ref="D4:G4"/>
    <mergeCell ref="D5:G5"/>
    <mergeCell ref="D6:G6"/>
    <mergeCell ref="B4:C4"/>
    <mergeCell ref="B5:C5"/>
    <mergeCell ref="B6:C6"/>
    <mergeCell ref="B9:C9"/>
    <mergeCell ref="D7:G7"/>
    <mergeCell ref="D8:G8"/>
    <mergeCell ref="D9:G9"/>
    <mergeCell ref="B7:C7"/>
    <mergeCell ref="B8:C8"/>
  </mergeCells>
  <pageMargins left="0.7" right="0.7" top="0.75" bottom="0.75" header="0.3" footer="0.3"/>
  <pageSetup paperSize="9" scale="68" orientation="portrait" r:id="rId1"/>
  <rowBreaks count="2" manualBreakCount="2">
    <brk id="34" max="6" man="1"/>
    <brk id="6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Moravec</dc:creator>
  <cp:lastModifiedBy>Viktor Moravec</cp:lastModifiedBy>
  <dcterms:created xsi:type="dcterms:W3CDTF">2026-08-22T11:52:53Z</dcterms:created>
  <dcterms:modified xsi:type="dcterms:W3CDTF">2026-09-01T15:08:36Z</dcterms:modified>
</cp:coreProperties>
</file>