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/>
  <xr:revisionPtr revIDLastSave="0" documentId="13_ncr:1_{1C398B8D-26F5-4D2F-BF6F-2B540DBC1FCE}" xr6:coauthVersionLast="47" xr6:coauthVersionMax="47" xr10:uidLastSave="{00000000-0000-0000-0000-000000000000}"/>
  <bookViews>
    <workbookView xWindow="-120" yWindow="-120" windowWidth="29040" windowHeight="15720" tabRatio="500" activeTab="1" xr2:uid="{00000000-000D-0000-FFFF-FFFF00000000}"/>
  </bookViews>
  <sheets>
    <sheet name="Krycí list" sheetId="1" r:id="rId1"/>
    <sheet name="Položkový rozpočet" sheetId="2" r:id="rId2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50" i="2" l="1"/>
  <c r="F45" i="2"/>
  <c r="F44" i="2"/>
  <c r="F43" i="2"/>
  <c r="F42" i="2"/>
  <c r="F41" i="2"/>
  <c r="F46" i="2"/>
  <c r="F36" i="2"/>
  <c r="F35" i="2"/>
  <c r="F34" i="2"/>
  <c r="F33" i="2"/>
  <c r="F32" i="2"/>
  <c r="F31" i="2"/>
  <c r="F30" i="2"/>
  <c r="F28" i="2"/>
  <c r="F24" i="2"/>
  <c r="F25" i="2" s="1"/>
  <c r="F20" i="2"/>
  <c r="F19" i="2"/>
  <c r="F18" i="2"/>
  <c r="F17" i="2"/>
  <c r="F14" i="2"/>
  <c r="F13" i="2"/>
  <c r="F11" i="2"/>
  <c r="F9" i="2"/>
  <c r="F8" i="2"/>
  <c r="F7" i="2"/>
  <c r="F6" i="2"/>
  <c r="F5" i="2"/>
  <c r="F21" i="2" l="1"/>
  <c r="F37" i="2"/>
  <c r="F51" i="2"/>
  <c r="F54" i="2" l="1"/>
  <c r="F55" i="2" s="1"/>
  <c r="F56" i="2" s="1"/>
  <c r="D15" i="1"/>
  <c r="D16" i="1" s="1"/>
  <c r="D17" i="1" s="1"/>
</calcChain>
</file>

<file path=xl/sharedStrings.xml><?xml version="1.0" encoding="utf-8"?>
<sst xmlns="http://schemas.openxmlformats.org/spreadsheetml/2006/main" count="120" uniqueCount="83">
  <si>
    <t>FVE MŠ SLEZSKÁ OSTRAVA – POLOŽKOVÝ ROZPOČET / KRYCÍ LIST</t>
  </si>
  <si>
    <t>IDENTIFIKACE STAVBY</t>
  </si>
  <si>
    <t>Akce</t>
  </si>
  <si>
    <t>FVE – MŠ Slezská Ostrava</t>
  </si>
  <si>
    <t>Místo stavby</t>
  </si>
  <si>
    <t>Komerční 704/22a, 712 00 Ostrava – Muglinov</t>
  </si>
  <si>
    <t>Parcela</t>
  </si>
  <si>
    <t>parc.č. 1231</t>
  </si>
  <si>
    <t>Katastrální území</t>
  </si>
  <si>
    <t>Muglinov (554821), okres Ostrava-město</t>
  </si>
  <si>
    <t>Kraj</t>
  </si>
  <si>
    <t>Moravskoslezský</t>
  </si>
  <si>
    <t>Investor</t>
  </si>
  <si>
    <t>Statutární město Ostrava, Městský obvod Slezská, Těšínská 138/35, 710 16 Ostrava – Slezská Ostrava</t>
  </si>
  <si>
    <t>Instalovaný výkon FVE</t>
  </si>
  <si>
    <t>23,85 kWp</t>
  </si>
  <si>
    <t>Kapacita baterie</t>
  </si>
  <si>
    <t>27,6 kWh</t>
  </si>
  <si>
    <t>Projektant (elektro DPS)</t>
  </si>
  <si>
    <t>PRO M&amp;P Excel s.r.o., Bc. Martin Matula, Michal Prokeš</t>
  </si>
  <si>
    <t>REKAPITULACE CENY</t>
  </si>
  <si>
    <t>Cena celkem bez DPH</t>
  </si>
  <si>
    <t>DPH 21 %</t>
  </si>
  <si>
    <t>CENA CELKEM s DPH</t>
  </si>
  <si>
    <t>POLOŽKOVÝ ROZPOČET – FVE MŠ SLEZSKÁ OSTRAVA</t>
  </si>
  <si>
    <t>Pol. č.</t>
  </si>
  <si>
    <t>Položka</t>
  </si>
  <si>
    <t>Počet MJ</t>
  </si>
  <si>
    <t>MJ</t>
  </si>
  <si>
    <t>Cena za MJ
(Kč bez DPH)</t>
  </si>
  <si>
    <t>Celková cena
(Kč bez DPH)</t>
  </si>
  <si>
    <t>A. FV SYSTÉM / MATERIÁL</t>
  </si>
  <si>
    <t>Solární panel 450 Wp</t>
  </si>
  <si>
    <t>ks</t>
  </si>
  <si>
    <t>Pouzdra konektoru MC4 (všechna pouzdra pro 1 panel)</t>
  </si>
  <si>
    <t>kpl</t>
  </si>
  <si>
    <t>Střídač hybridní SolarEdge SE8K-RWB48 (8 kW)</t>
  </si>
  <si>
    <t>Konstrukce / montážní systém na střechu (per panel)</t>
  </si>
  <si>
    <t>Výkonový optimizér SolarEdge S500 (per panel)</t>
  </si>
  <si>
    <t>Kabeláž DC – H1Z2Z2-K 6 mm² (red/black)</t>
  </si>
  <si>
    <t>m</t>
  </si>
  <si>
    <t xml:space="preserve">Kabeláž AC </t>
  </si>
  <si>
    <t>Uzemnění a pospojování (CYA 16 a 25 mm² ž/z)</t>
  </si>
  <si>
    <t>Kabelové žlaby Pz 62×50 s víkem a přepážkou pro DC</t>
  </si>
  <si>
    <t>Úprava hromosvodu dle PD (jímací tyče, vodiče, propojení)</t>
  </si>
  <si>
    <t>Prostupy stropem – chráničky DN50</t>
  </si>
  <si>
    <t>Protipožární ucpávky prostupů</t>
  </si>
  <si>
    <t>Rozvaděč R-DC1 (303×212×98, IP65) kompletně osazený</t>
  </si>
  <si>
    <t>Rozvaděč R-DC2 (303×212×98, IP65) kompletně osazený</t>
  </si>
  <si>
    <t>Rozvaděč R-AC (600×600×250, IP66) kompletně osazený</t>
  </si>
  <si>
    <t>TOTAL STOP-FVE tlačítko vč. propojení na TS objektu</t>
  </si>
  <si>
    <t>Mezisoučet A</t>
  </si>
  <si>
    <t>B. AKUMULACE</t>
  </si>
  <si>
    <t>Bateriový systém SolarEdge Home Battery 48V (27.6 kWh, 6 modulů á 4.6 kWh ve 2 stanicích, vč. základních desek a kabelových setů)</t>
  </si>
  <si>
    <t>Mezisoučet B</t>
  </si>
  <si>
    <t>C. PRÁCE</t>
  </si>
  <si>
    <t>Montáž FVE systému / konstrukce</t>
  </si>
  <si>
    <t>Montáž FVE elektro / propojení DC, AC, komunikace</t>
  </si>
  <si>
    <t>Montáž a zprovoznění bateriového systému</t>
  </si>
  <si>
    <t>Nastavení zařízení a zaškolení obsluhy</t>
  </si>
  <si>
    <t>Doprava</t>
  </si>
  <si>
    <t>Výstupní revize</t>
  </si>
  <si>
    <t>Projekt skutečného provedení</t>
  </si>
  <si>
    <t>Ekologická likvidace odpadového materiálu</t>
  </si>
  <si>
    <t>Zajištění umožnění trvalého provozu</t>
  </si>
  <si>
    <t>Mezisoučet C</t>
  </si>
  <si>
    <t>D. POŽÁRNÍ BEZPEČNOST – STAVEBNÍ ČÁST</t>
  </si>
  <si>
    <t>Protipožární dveře EW 30 DP3 vč. zárubně a montáže</t>
  </si>
  <si>
    <t>Hlásič požáru s detekcí a napojením</t>
  </si>
  <si>
    <t>Hasicí přístroj CO2 (113 B) nebo práškový (34A)</t>
  </si>
  <si>
    <t>Nálepka TOTAL STOP</t>
  </si>
  <si>
    <t>Označovací tabulka přítomnosti FVE (dle PBŘ – min. 5 míst)</t>
  </si>
  <si>
    <t>Bezpečnostní tabulky (požární bezpečnost)</t>
  </si>
  <si>
    <t>Mezisoučet D</t>
  </si>
  <si>
    <t>E. VYNUCENÉ INVESTICE</t>
  </si>
  <si>
    <t>Úprava hlavního rozvaděče RH</t>
  </si>
  <si>
    <t>Úprava elektroměrového rozvaděče (příprava pro OR)</t>
  </si>
  <si>
    <t>Mezisoučet E</t>
  </si>
  <si>
    <t>CENA CELKEM bez DPH</t>
  </si>
  <si>
    <t>Provedena příprava</t>
  </si>
  <si>
    <t>Částečně provedená příprava</t>
  </si>
  <si>
    <t>Provedena příprava DC mimo střechy</t>
  </si>
  <si>
    <t xml:space="preserve">Označené položky – provedené stavbou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</si>
</sst>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&quot; Kč&quot;"/>
    <numFmt numFmtId="165" formatCode="#,##0.00&quot; Kč&quot;"/>
  </numFmts>
  <fonts count="6" x14ac:knownFonts="1">
    <font>
      <sz val="11"/>
      <color theme="1"/>
      <name val="Calibri"/>
      <family val="2"/>
      <charset val="1"/>
    </font>
    <font>
      <b/>
      <sz val="14"/>
      <color rgb="FFFFFFFF"/>
      <name val="Arial"/>
      <charset val="1"/>
    </font>
    <font>
      <sz val="10"/>
      <name val="Arial"/>
      <charset val="1"/>
    </font>
    <font>
      <b/>
      <sz val="11"/>
      <color rgb="FFFFFFFF"/>
      <name val="Arial"/>
      <charset val="1"/>
    </font>
    <font>
      <b/>
      <sz val="10"/>
      <name val="Arial"/>
      <charset val="1"/>
    </font>
    <font>
      <b/>
      <sz val="12"/>
      <name val="Arial"/>
      <charset val="1"/>
    </font>
  </fonts>
  <fills count="8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2E75B6"/>
        <bgColor rgb="FF0066CC"/>
      </patternFill>
    </fill>
    <fill>
      <patternFill patternType="solid">
        <fgColor rgb="FFFFC000"/>
        <bgColor rgb="FFFF9900"/>
      </patternFill>
    </fill>
    <fill>
      <patternFill patternType="solid">
        <fgColor rgb="FF5B9BD5"/>
        <bgColor rgb="FF969696"/>
      </patternFill>
    </fill>
    <fill>
      <patternFill patternType="solid">
        <fgColor rgb="FFDDEBF7"/>
        <bgColor rgb="FFCCFFFF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2" fillId="0" borderId="0" xfId="0" applyFont="1"/>
    <xf numFmtId="0" fontId="4" fillId="0" borderId="1" xfId="0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right" vertical="center"/>
    </xf>
    <xf numFmtId="0" fontId="5" fillId="4" borderId="1" xfId="0" applyFont="1" applyFill="1" applyBorder="1" applyAlignment="1">
      <alignment horizontal="left" vertical="center" wrapText="1"/>
    </xf>
    <xf numFmtId="164" fontId="5" fillId="4" borderId="1" xfId="0" applyNumberFormat="1" applyFont="1" applyFill="1" applyBorder="1" applyAlignment="1">
      <alignment horizontal="right" vertical="center"/>
    </xf>
    <xf numFmtId="165" fontId="2" fillId="0" borderId="0" xfId="0" applyNumberFormat="1" applyFont="1"/>
    <xf numFmtId="0" fontId="3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right" vertical="center"/>
    </xf>
    <xf numFmtId="164" fontId="4" fillId="6" borderId="1" xfId="0" applyNumberFormat="1" applyFont="1" applyFill="1" applyBorder="1" applyAlignment="1">
      <alignment horizontal="right" vertical="center"/>
    </xf>
    <xf numFmtId="0" fontId="2" fillId="7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left" vertical="center" wrapText="1"/>
    </xf>
    <xf numFmtId="3" fontId="2" fillId="7" borderId="1" xfId="0" applyNumberFormat="1" applyFont="1" applyFill="1" applyBorder="1" applyAlignment="1">
      <alignment horizontal="center" vertical="center" wrapText="1"/>
    </xf>
    <xf numFmtId="3" fontId="2" fillId="7" borderId="1" xfId="0" applyNumberFormat="1" applyFont="1" applyFill="1" applyBorder="1" applyAlignment="1">
      <alignment horizontal="right" vertical="center"/>
    </xf>
    <xf numFmtId="0" fontId="0" fillId="7" borderId="0" xfId="0" applyFill="1"/>
    <xf numFmtId="0" fontId="3" fillId="3" borderId="3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3" fillId="5" borderId="2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2" fillId="4" borderId="1" xfId="0" applyFont="1" applyFill="1" applyBorder="1"/>
    <xf numFmtId="0" fontId="2" fillId="0" borderId="2" xfId="0" applyFont="1" applyBorder="1" applyAlignment="1">
      <alignment horizontal="left" vertical="center" wrapText="1"/>
    </xf>
    <xf numFmtId="0" fontId="3" fillId="3" borderId="0" xfId="0" applyFont="1" applyFill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5B9BD5"/>
      <rgbColor rgb="FF993366"/>
      <rgbColor rgb="FFFFFFCC"/>
      <rgbColor rgb="FFDD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2"/>
  <sheetViews>
    <sheetView zoomScaleNormal="100" workbookViewId="0">
      <selection activeCell="A12" sqref="A12"/>
    </sheetView>
  </sheetViews>
  <sheetFormatPr defaultColWidth="8.7109375" defaultRowHeight="15" x14ac:dyDescent="0.25"/>
  <cols>
    <col min="1" max="1" width="32" customWidth="1"/>
    <col min="2" max="3" width="26" customWidth="1"/>
    <col min="4" max="4" width="32" customWidth="1"/>
  </cols>
  <sheetData>
    <row r="1" spans="1:10" ht="31.5" customHeight="1" x14ac:dyDescent="0.25">
      <c r="A1" s="23" t="s">
        <v>0</v>
      </c>
      <c r="B1" s="23"/>
      <c r="C1" s="23"/>
      <c r="D1" s="23"/>
      <c r="E1" s="2"/>
      <c r="F1" s="2"/>
      <c r="G1" s="2"/>
      <c r="H1" s="2"/>
      <c r="I1" s="2"/>
      <c r="J1" s="2"/>
    </row>
    <row r="2" spans="1:10" ht="1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1.75" customHeight="1" x14ac:dyDescent="0.25">
      <c r="A3" s="29" t="s">
        <v>1</v>
      </c>
      <c r="B3" s="29"/>
      <c r="C3" s="29"/>
      <c r="D3" s="29"/>
      <c r="E3" s="2"/>
      <c r="F3" s="2"/>
      <c r="G3" s="2"/>
      <c r="H3" s="2"/>
      <c r="I3" s="2"/>
      <c r="J3" s="2"/>
    </row>
    <row r="4" spans="1:10" ht="15" customHeight="1" x14ac:dyDescent="0.25">
      <c r="A4" s="3" t="s">
        <v>2</v>
      </c>
      <c r="B4" s="28" t="s">
        <v>3</v>
      </c>
      <c r="C4" s="28"/>
      <c r="D4" s="28"/>
      <c r="E4" s="2"/>
      <c r="F4" s="2"/>
      <c r="G4" s="2"/>
      <c r="H4" s="2"/>
      <c r="I4" s="2"/>
      <c r="J4" s="2"/>
    </row>
    <row r="5" spans="1:10" ht="15" customHeight="1" x14ac:dyDescent="0.25">
      <c r="A5" s="3" t="s">
        <v>4</v>
      </c>
      <c r="B5" s="28" t="s">
        <v>5</v>
      </c>
      <c r="C5" s="28"/>
      <c r="D5" s="28"/>
      <c r="E5" s="2"/>
      <c r="F5" s="2"/>
      <c r="G5" s="2"/>
      <c r="H5" s="2"/>
      <c r="I5" s="2"/>
      <c r="J5" s="2"/>
    </row>
    <row r="6" spans="1:10" ht="15" customHeight="1" x14ac:dyDescent="0.25">
      <c r="A6" s="3" t="s">
        <v>6</v>
      </c>
      <c r="B6" s="28" t="s">
        <v>7</v>
      </c>
      <c r="C6" s="28"/>
      <c r="D6" s="28"/>
      <c r="E6" s="2"/>
      <c r="F6" s="2"/>
      <c r="G6" s="2"/>
      <c r="H6" s="2"/>
      <c r="I6" s="2"/>
      <c r="J6" s="2"/>
    </row>
    <row r="7" spans="1:10" ht="15" customHeight="1" x14ac:dyDescent="0.25">
      <c r="A7" s="3" t="s">
        <v>8</v>
      </c>
      <c r="B7" s="28" t="s">
        <v>9</v>
      </c>
      <c r="C7" s="28"/>
      <c r="D7" s="28"/>
      <c r="E7" s="2"/>
      <c r="F7" s="2"/>
      <c r="G7" s="2"/>
      <c r="H7" s="2"/>
      <c r="I7" s="2"/>
      <c r="J7" s="2"/>
    </row>
    <row r="8" spans="1:10" ht="15" customHeight="1" x14ac:dyDescent="0.25">
      <c r="A8" s="3" t="s">
        <v>10</v>
      </c>
      <c r="B8" s="28" t="s">
        <v>11</v>
      </c>
      <c r="C8" s="28"/>
      <c r="D8" s="28"/>
      <c r="E8" s="2"/>
      <c r="F8" s="2"/>
      <c r="G8" s="2"/>
      <c r="H8" s="2"/>
      <c r="I8" s="2"/>
      <c r="J8" s="2"/>
    </row>
    <row r="9" spans="1:10" ht="23.25" customHeight="1" x14ac:dyDescent="0.25">
      <c r="A9" s="3" t="s">
        <v>12</v>
      </c>
      <c r="B9" s="28" t="s">
        <v>13</v>
      </c>
      <c r="C9" s="28"/>
      <c r="D9" s="28"/>
      <c r="E9" s="2"/>
      <c r="F9" s="2"/>
      <c r="G9" s="2"/>
      <c r="H9" s="2"/>
      <c r="I9" s="2"/>
      <c r="J9" s="2"/>
    </row>
    <row r="10" spans="1:10" ht="15" customHeight="1" x14ac:dyDescent="0.25">
      <c r="A10" s="3" t="s">
        <v>14</v>
      </c>
      <c r="B10" s="28" t="s">
        <v>15</v>
      </c>
      <c r="C10" s="28"/>
      <c r="D10" s="28"/>
      <c r="E10" s="2"/>
      <c r="F10" s="2"/>
      <c r="G10" s="2"/>
      <c r="H10" s="2"/>
      <c r="I10" s="2"/>
      <c r="J10" s="2"/>
    </row>
    <row r="11" spans="1:10" ht="15" customHeight="1" x14ac:dyDescent="0.25">
      <c r="A11" s="3" t="s">
        <v>16</v>
      </c>
      <c r="B11" s="28" t="s">
        <v>17</v>
      </c>
      <c r="C11" s="28"/>
      <c r="D11" s="28"/>
    </row>
    <row r="12" spans="1:10" ht="30" customHeight="1" x14ac:dyDescent="0.25">
      <c r="A12" s="3" t="s">
        <v>18</v>
      </c>
      <c r="B12" s="24" t="s">
        <v>19</v>
      </c>
      <c r="C12" s="24"/>
      <c r="D12" s="24"/>
    </row>
    <row r="13" spans="1:10" ht="1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</row>
    <row r="14" spans="1:10" ht="21.75" customHeight="1" x14ac:dyDescent="0.25">
      <c r="A14" s="25" t="s">
        <v>20</v>
      </c>
      <c r="B14" s="25"/>
      <c r="C14" s="25"/>
      <c r="D14" s="25"/>
      <c r="E14" s="2"/>
      <c r="F14" s="2"/>
      <c r="G14" s="2"/>
      <c r="H14" s="2"/>
      <c r="I14" s="2"/>
      <c r="J14" s="2"/>
    </row>
    <row r="15" spans="1:10" ht="24.75" customHeight="1" x14ac:dyDescent="0.25">
      <c r="A15" s="3" t="s">
        <v>21</v>
      </c>
      <c r="B15" s="26"/>
      <c r="C15" s="26"/>
      <c r="D15" s="4">
        <f>'Položkový rozpočet'!F54</f>
        <v>0</v>
      </c>
      <c r="E15" s="2"/>
      <c r="F15" s="2"/>
      <c r="G15" s="2"/>
      <c r="H15" s="2"/>
      <c r="I15" s="2"/>
      <c r="J15" s="2"/>
    </row>
    <row r="16" spans="1:10" ht="15" customHeight="1" x14ac:dyDescent="0.25">
      <c r="A16" s="3" t="s">
        <v>22</v>
      </c>
      <c r="B16" s="26"/>
      <c r="C16" s="26"/>
      <c r="D16" s="4">
        <f>ROUND(D15*0.21,0)</f>
        <v>0</v>
      </c>
      <c r="E16" s="2"/>
      <c r="F16" s="2"/>
      <c r="G16" s="2"/>
      <c r="H16" s="2"/>
      <c r="I16" s="2"/>
      <c r="J16" s="2"/>
    </row>
    <row r="17" spans="1:10" ht="15" customHeight="1" x14ac:dyDescent="0.25">
      <c r="A17" s="5" t="s">
        <v>23</v>
      </c>
      <c r="B17" s="27"/>
      <c r="C17" s="27"/>
      <c r="D17" s="6">
        <f>D15+D16</f>
        <v>0</v>
      </c>
      <c r="E17" s="2"/>
      <c r="F17" s="2"/>
      <c r="G17" s="2"/>
      <c r="H17" s="2"/>
      <c r="I17" s="2"/>
      <c r="J17" s="2"/>
    </row>
    <row r="18" spans="1:10" ht="1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1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ht="1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1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ht="1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ht="1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ht="1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1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ht="1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 ht="1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ht="1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 ht="1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spans="1:10" ht="1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ht="1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 ht="1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ht="1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ht="1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ht="1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ht="1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ht="1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ht="1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1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ht="1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ht="1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ht="1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ht="1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ht="1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ht="15" customHeight="1" x14ac:dyDescent="0.25">
      <c r="A45" s="2"/>
      <c r="B45" s="2"/>
      <c r="C45" s="2"/>
      <c r="D45" s="7"/>
      <c r="E45" s="2"/>
      <c r="F45" s="2"/>
      <c r="G45" s="2"/>
      <c r="H45" s="2"/>
      <c r="I45" s="2"/>
      <c r="J45" s="2"/>
    </row>
    <row r="46" spans="1:10" ht="15" customHeight="1" x14ac:dyDescent="0.25">
      <c r="A46" s="2"/>
      <c r="B46" s="2"/>
      <c r="C46" s="2"/>
      <c r="D46" s="7"/>
      <c r="E46" s="2"/>
      <c r="F46" s="2"/>
      <c r="G46" s="2"/>
      <c r="H46" s="2"/>
      <c r="I46" s="2"/>
      <c r="J46" s="2"/>
    </row>
    <row r="47" spans="1:10" ht="15" customHeight="1" x14ac:dyDescent="0.25">
      <c r="A47" s="2"/>
      <c r="B47" s="2"/>
      <c r="C47" s="2"/>
      <c r="D47" s="7"/>
      <c r="E47" s="2"/>
      <c r="F47" s="2"/>
      <c r="G47" s="2"/>
      <c r="H47" s="2"/>
      <c r="I47" s="2"/>
      <c r="J47" s="2"/>
    </row>
    <row r="48" spans="1:10" ht="1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ht="1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ht="1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ht="1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ht="1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</row>
  </sheetData>
  <mergeCells count="15">
    <mergeCell ref="A1:D1"/>
    <mergeCell ref="A3:D3"/>
    <mergeCell ref="B4:D4"/>
    <mergeCell ref="B5:D5"/>
    <mergeCell ref="B6:D6"/>
    <mergeCell ref="B7:D7"/>
    <mergeCell ref="B8:D8"/>
    <mergeCell ref="B9:D9"/>
    <mergeCell ref="B10:D10"/>
    <mergeCell ref="B11:D11"/>
    <mergeCell ref="B12:D12"/>
    <mergeCell ref="A14:D14"/>
    <mergeCell ref="B15:C15"/>
    <mergeCell ref="B16:C16"/>
    <mergeCell ref="B17:C17"/>
  </mergeCell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56"/>
  <sheetViews>
    <sheetView tabSelected="1" zoomScaleNormal="100" workbookViewId="0">
      <selection activeCell="G10" sqref="G10"/>
    </sheetView>
  </sheetViews>
  <sheetFormatPr defaultColWidth="8.7109375" defaultRowHeight="15" x14ac:dyDescent="0.25"/>
  <cols>
    <col min="1" max="1" width="8" customWidth="1"/>
    <col min="2" max="2" width="60" customWidth="1"/>
    <col min="3" max="3" width="12" customWidth="1"/>
    <col min="4" max="4" width="8" customWidth="1"/>
    <col min="5" max="5" width="18" customWidth="1"/>
    <col min="6" max="6" width="22" customWidth="1"/>
    <col min="7" max="7" width="21.140625" bestFit="1" customWidth="1"/>
  </cols>
  <sheetData>
    <row r="1" spans="1:7" ht="31.5" customHeight="1" x14ac:dyDescent="0.25">
      <c r="A1" s="23" t="s">
        <v>24</v>
      </c>
      <c r="B1" s="23"/>
      <c r="C1" s="23"/>
      <c r="D1" s="23"/>
      <c r="E1" s="23"/>
      <c r="F1" s="23"/>
    </row>
    <row r="3" spans="1:7" ht="37.5" customHeight="1" x14ac:dyDescent="0.25">
      <c r="A3" s="8" t="s">
        <v>25</v>
      </c>
      <c r="B3" s="8" t="s">
        <v>26</v>
      </c>
      <c r="C3" s="8" t="s">
        <v>27</v>
      </c>
      <c r="D3" s="8" t="s">
        <v>28</v>
      </c>
      <c r="E3" s="8" t="s">
        <v>29</v>
      </c>
      <c r="F3" s="8" t="s">
        <v>30</v>
      </c>
      <c r="G3" s="18" t="s">
        <v>82</v>
      </c>
    </row>
    <row r="4" spans="1:7" ht="19.5" customHeight="1" x14ac:dyDescent="0.25">
      <c r="A4" s="22" t="s">
        <v>31</v>
      </c>
      <c r="B4" s="22"/>
      <c r="C4" s="22"/>
      <c r="D4" s="22"/>
      <c r="E4" s="22"/>
      <c r="F4" s="22"/>
    </row>
    <row r="5" spans="1:7" ht="15" customHeight="1" x14ac:dyDescent="0.25">
      <c r="A5" s="9">
        <v>1</v>
      </c>
      <c r="B5" s="1" t="s">
        <v>32</v>
      </c>
      <c r="C5" s="10">
        <v>53</v>
      </c>
      <c r="D5" s="9" t="s">
        <v>33</v>
      </c>
      <c r="E5" s="11"/>
      <c r="F5" s="11">
        <f t="shared" ref="F5:F20" si="0">C5*E5</f>
        <v>0</v>
      </c>
    </row>
    <row r="6" spans="1:7" ht="15" customHeight="1" x14ac:dyDescent="0.25">
      <c r="A6" s="9">
        <v>2</v>
      </c>
      <c r="B6" s="1" t="s">
        <v>34</v>
      </c>
      <c r="C6" s="10">
        <v>53</v>
      </c>
      <c r="D6" s="9" t="s">
        <v>35</v>
      </c>
      <c r="E6" s="11"/>
      <c r="F6" s="11">
        <f t="shared" si="0"/>
        <v>0</v>
      </c>
    </row>
    <row r="7" spans="1:7" ht="15" customHeight="1" x14ac:dyDescent="0.25">
      <c r="A7" s="9">
        <v>3</v>
      </c>
      <c r="B7" s="1" t="s">
        <v>36</v>
      </c>
      <c r="C7" s="10">
        <v>2</v>
      </c>
      <c r="D7" s="9" t="s">
        <v>33</v>
      </c>
      <c r="E7" s="11"/>
      <c r="F7" s="11">
        <f t="shared" si="0"/>
        <v>0</v>
      </c>
    </row>
    <row r="8" spans="1:7" ht="15" customHeight="1" x14ac:dyDescent="0.25">
      <c r="A8" s="9">
        <v>4</v>
      </c>
      <c r="B8" s="1" t="s">
        <v>37</v>
      </c>
      <c r="C8" s="10">
        <v>53</v>
      </c>
      <c r="D8" s="9" t="s">
        <v>33</v>
      </c>
      <c r="E8" s="11"/>
      <c r="F8" s="11">
        <f t="shared" si="0"/>
        <v>0</v>
      </c>
    </row>
    <row r="9" spans="1:7" ht="15" customHeight="1" x14ac:dyDescent="0.25">
      <c r="A9" s="9">
        <v>5</v>
      </c>
      <c r="B9" s="1" t="s">
        <v>38</v>
      </c>
      <c r="C9" s="10">
        <v>53</v>
      </c>
      <c r="D9" s="9" t="s">
        <v>33</v>
      </c>
      <c r="E9" s="11"/>
      <c r="F9" s="11">
        <f t="shared" si="0"/>
        <v>0</v>
      </c>
    </row>
    <row r="10" spans="1:7" s="17" customFormat="1" ht="15" customHeight="1" x14ac:dyDescent="0.25">
      <c r="A10" s="13">
        <v>6</v>
      </c>
      <c r="B10" s="14" t="s">
        <v>39</v>
      </c>
      <c r="C10" s="15">
        <v>180</v>
      </c>
      <c r="D10" s="13" t="s">
        <v>40</v>
      </c>
      <c r="E10" s="16"/>
      <c r="F10" s="16" t="s">
        <v>79</v>
      </c>
    </row>
    <row r="11" spans="1:7" ht="15" customHeight="1" x14ac:dyDescent="0.25">
      <c r="A11" s="9">
        <v>7</v>
      </c>
      <c r="B11" s="1" t="s">
        <v>41</v>
      </c>
      <c r="C11" s="10">
        <v>1</v>
      </c>
      <c r="D11" s="9" t="s">
        <v>35</v>
      </c>
      <c r="E11" s="11"/>
      <c r="F11" s="11">
        <f t="shared" si="0"/>
        <v>0</v>
      </c>
    </row>
    <row r="12" spans="1:7" s="17" customFormat="1" ht="15" customHeight="1" x14ac:dyDescent="0.25">
      <c r="A12" s="13">
        <v>8</v>
      </c>
      <c r="B12" s="14" t="s">
        <v>42</v>
      </c>
      <c r="C12" s="15">
        <v>1</v>
      </c>
      <c r="D12" s="13" t="s">
        <v>35</v>
      </c>
      <c r="E12" s="16"/>
      <c r="F12" s="16" t="s">
        <v>80</v>
      </c>
    </row>
    <row r="13" spans="1:7" ht="15" customHeight="1" x14ac:dyDescent="0.25">
      <c r="A13" s="9">
        <v>9</v>
      </c>
      <c r="B13" s="1" t="s">
        <v>43</v>
      </c>
      <c r="C13" s="10">
        <v>40</v>
      </c>
      <c r="D13" s="9" t="s">
        <v>40</v>
      </c>
      <c r="E13" s="11"/>
      <c r="F13" s="11">
        <f t="shared" si="0"/>
        <v>0</v>
      </c>
    </row>
    <row r="14" spans="1:7" ht="15" customHeight="1" x14ac:dyDescent="0.25">
      <c r="A14" s="9">
        <v>10</v>
      </c>
      <c r="B14" s="1" t="s">
        <v>44</v>
      </c>
      <c r="C14" s="10">
        <v>1</v>
      </c>
      <c r="D14" s="9" t="s">
        <v>35</v>
      </c>
      <c r="E14" s="11"/>
      <c r="F14" s="11">
        <f t="shared" si="0"/>
        <v>0</v>
      </c>
    </row>
    <row r="15" spans="1:7" s="17" customFormat="1" ht="15" customHeight="1" x14ac:dyDescent="0.25">
      <c r="A15" s="13">
        <v>11</v>
      </c>
      <c r="B15" s="14" t="s">
        <v>45</v>
      </c>
      <c r="C15" s="15">
        <v>1</v>
      </c>
      <c r="D15" s="13" t="s">
        <v>35</v>
      </c>
      <c r="E15" s="16"/>
      <c r="F15" s="16" t="s">
        <v>79</v>
      </c>
    </row>
    <row r="16" spans="1:7" s="17" customFormat="1" ht="15" customHeight="1" x14ac:dyDescent="0.25">
      <c r="A16" s="13">
        <v>12</v>
      </c>
      <c r="B16" s="14" t="s">
        <v>46</v>
      </c>
      <c r="C16" s="15">
        <v>1</v>
      </c>
      <c r="D16" s="13" t="s">
        <v>35</v>
      </c>
      <c r="E16" s="16"/>
      <c r="F16" s="16" t="s">
        <v>79</v>
      </c>
    </row>
    <row r="17" spans="1:6" ht="15" customHeight="1" x14ac:dyDescent="0.25">
      <c r="A17" s="9">
        <v>13</v>
      </c>
      <c r="B17" s="1" t="s">
        <v>47</v>
      </c>
      <c r="C17" s="10">
        <v>1</v>
      </c>
      <c r="D17" s="9" t="s">
        <v>35</v>
      </c>
      <c r="E17" s="11"/>
      <c r="F17" s="11">
        <f t="shared" si="0"/>
        <v>0</v>
      </c>
    </row>
    <row r="18" spans="1:6" ht="15" customHeight="1" x14ac:dyDescent="0.25">
      <c r="A18" s="9">
        <v>14</v>
      </c>
      <c r="B18" s="1" t="s">
        <v>48</v>
      </c>
      <c r="C18" s="10">
        <v>1</v>
      </c>
      <c r="D18" s="9" t="s">
        <v>35</v>
      </c>
      <c r="E18" s="11"/>
      <c r="F18" s="11">
        <f t="shared" si="0"/>
        <v>0</v>
      </c>
    </row>
    <row r="19" spans="1:6" ht="15" customHeight="1" x14ac:dyDescent="0.25">
      <c r="A19" s="9">
        <v>15</v>
      </c>
      <c r="B19" s="1" t="s">
        <v>49</v>
      </c>
      <c r="C19" s="10">
        <v>1</v>
      </c>
      <c r="D19" s="9" t="s">
        <v>35</v>
      </c>
      <c r="E19" s="11"/>
      <c r="F19" s="11">
        <f t="shared" si="0"/>
        <v>0</v>
      </c>
    </row>
    <row r="20" spans="1:6" ht="15" customHeight="1" x14ac:dyDescent="0.25">
      <c r="A20" s="9">
        <v>16</v>
      </c>
      <c r="B20" s="1" t="s">
        <v>50</v>
      </c>
      <c r="C20" s="10">
        <v>1</v>
      </c>
      <c r="D20" s="9" t="s">
        <v>35</v>
      </c>
      <c r="E20" s="11"/>
      <c r="F20" s="11">
        <f t="shared" si="0"/>
        <v>0</v>
      </c>
    </row>
    <row r="21" spans="1:6" ht="15" customHeight="1" x14ac:dyDescent="0.25">
      <c r="A21" s="19" t="s">
        <v>51</v>
      </c>
      <c r="B21" s="19"/>
      <c r="C21" s="19"/>
      <c r="D21" s="19"/>
      <c r="E21" s="19"/>
      <c r="F21" s="12">
        <f>SUM(F5:F20)</f>
        <v>0</v>
      </c>
    </row>
    <row r="23" spans="1:6" ht="19.5" customHeight="1" x14ac:dyDescent="0.25">
      <c r="A23" s="22" t="s">
        <v>52</v>
      </c>
      <c r="B23" s="22"/>
      <c r="C23" s="22"/>
      <c r="D23" s="22"/>
      <c r="E23" s="22"/>
      <c r="F23" s="22"/>
    </row>
    <row r="24" spans="1:6" ht="25.5" customHeight="1" x14ac:dyDescent="0.25">
      <c r="A24" s="9">
        <v>17</v>
      </c>
      <c r="B24" s="1" t="s">
        <v>53</v>
      </c>
      <c r="C24" s="10">
        <v>1</v>
      </c>
      <c r="D24" s="9" t="s">
        <v>35</v>
      </c>
      <c r="E24" s="11"/>
      <c r="F24" s="11">
        <f>C24*E24</f>
        <v>0</v>
      </c>
    </row>
    <row r="25" spans="1:6" ht="15" customHeight="1" x14ac:dyDescent="0.25">
      <c r="A25" s="19" t="s">
        <v>54</v>
      </c>
      <c r="B25" s="19"/>
      <c r="C25" s="19"/>
      <c r="D25" s="19"/>
      <c r="E25" s="19"/>
      <c r="F25" s="12">
        <f>SUM(F24:F24)</f>
        <v>0</v>
      </c>
    </row>
    <row r="27" spans="1:6" ht="19.5" customHeight="1" x14ac:dyDescent="0.25">
      <c r="A27" s="22" t="s">
        <v>55</v>
      </c>
      <c r="B27" s="22"/>
      <c r="C27" s="22"/>
      <c r="D27" s="22"/>
      <c r="E27" s="22"/>
      <c r="F27" s="22"/>
    </row>
    <row r="28" spans="1:6" ht="15" customHeight="1" x14ac:dyDescent="0.25">
      <c r="A28" s="9">
        <v>18</v>
      </c>
      <c r="B28" s="1" t="s">
        <v>56</v>
      </c>
      <c r="C28" s="10">
        <v>1</v>
      </c>
      <c r="D28" s="9" t="s">
        <v>35</v>
      </c>
      <c r="E28" s="11"/>
      <c r="F28" s="11">
        <f t="shared" ref="F28:F36" si="1">C28*E28</f>
        <v>0</v>
      </c>
    </row>
    <row r="29" spans="1:6" s="17" customFormat="1" ht="15" customHeight="1" x14ac:dyDescent="0.25">
      <c r="A29" s="13">
        <v>19</v>
      </c>
      <c r="B29" s="14" t="s">
        <v>57</v>
      </c>
      <c r="C29" s="15">
        <v>1</v>
      </c>
      <c r="D29" s="13" t="s">
        <v>35</v>
      </c>
      <c r="E29" s="16"/>
      <c r="F29" s="16" t="s">
        <v>81</v>
      </c>
    </row>
    <row r="30" spans="1:6" ht="15" customHeight="1" x14ac:dyDescent="0.25">
      <c r="A30" s="9">
        <v>20</v>
      </c>
      <c r="B30" s="1" t="s">
        <v>58</v>
      </c>
      <c r="C30" s="10">
        <v>1</v>
      </c>
      <c r="D30" s="9" t="s">
        <v>35</v>
      </c>
      <c r="E30" s="11"/>
      <c r="F30" s="11">
        <f t="shared" si="1"/>
        <v>0</v>
      </c>
    </row>
    <row r="31" spans="1:6" ht="15" customHeight="1" x14ac:dyDescent="0.25">
      <c r="A31" s="9">
        <v>21</v>
      </c>
      <c r="B31" s="1" t="s">
        <v>59</v>
      </c>
      <c r="C31" s="10">
        <v>1</v>
      </c>
      <c r="D31" s="9" t="s">
        <v>35</v>
      </c>
      <c r="E31" s="11"/>
      <c r="F31" s="11">
        <f t="shared" si="1"/>
        <v>0</v>
      </c>
    </row>
    <row r="32" spans="1:6" ht="15" customHeight="1" x14ac:dyDescent="0.25">
      <c r="A32" s="9">
        <v>22</v>
      </c>
      <c r="B32" s="1" t="s">
        <v>60</v>
      </c>
      <c r="C32" s="10">
        <v>1</v>
      </c>
      <c r="D32" s="9" t="s">
        <v>35</v>
      </c>
      <c r="E32" s="11"/>
      <c r="F32" s="11">
        <f t="shared" si="1"/>
        <v>0</v>
      </c>
    </row>
    <row r="33" spans="1:6" ht="15" customHeight="1" x14ac:dyDescent="0.25">
      <c r="A33" s="9">
        <v>23</v>
      </c>
      <c r="B33" s="1" t="s">
        <v>61</v>
      </c>
      <c r="C33" s="10">
        <v>1</v>
      </c>
      <c r="D33" s="9" t="s">
        <v>35</v>
      </c>
      <c r="E33" s="11"/>
      <c r="F33" s="11">
        <f t="shared" si="1"/>
        <v>0</v>
      </c>
    </row>
    <row r="34" spans="1:6" ht="15" customHeight="1" x14ac:dyDescent="0.25">
      <c r="A34" s="9">
        <v>24</v>
      </c>
      <c r="B34" s="1" t="s">
        <v>62</v>
      </c>
      <c r="C34" s="10">
        <v>1</v>
      </c>
      <c r="D34" s="9" t="s">
        <v>35</v>
      </c>
      <c r="E34" s="11"/>
      <c r="F34" s="11">
        <f t="shared" si="1"/>
        <v>0</v>
      </c>
    </row>
    <row r="35" spans="1:6" ht="15" customHeight="1" x14ac:dyDescent="0.25">
      <c r="A35" s="9">
        <v>25</v>
      </c>
      <c r="B35" s="1" t="s">
        <v>63</v>
      </c>
      <c r="C35" s="10">
        <v>1</v>
      </c>
      <c r="D35" s="9" t="s">
        <v>35</v>
      </c>
      <c r="E35" s="11"/>
      <c r="F35" s="11">
        <f t="shared" si="1"/>
        <v>0</v>
      </c>
    </row>
    <row r="36" spans="1:6" ht="15" customHeight="1" x14ac:dyDescent="0.25">
      <c r="A36" s="9">
        <v>26</v>
      </c>
      <c r="B36" s="1" t="s">
        <v>64</v>
      </c>
      <c r="C36" s="10">
        <v>1</v>
      </c>
      <c r="D36" s="9" t="s">
        <v>35</v>
      </c>
      <c r="E36" s="11"/>
      <c r="F36" s="11">
        <f t="shared" si="1"/>
        <v>0</v>
      </c>
    </row>
    <row r="37" spans="1:6" ht="15" customHeight="1" x14ac:dyDescent="0.25">
      <c r="A37" s="19" t="s">
        <v>65</v>
      </c>
      <c r="B37" s="19"/>
      <c r="C37" s="19"/>
      <c r="D37" s="19"/>
      <c r="E37" s="19"/>
      <c r="F37" s="12">
        <f>SUM(F28:F36)</f>
        <v>0</v>
      </c>
    </row>
    <row r="39" spans="1:6" ht="19.5" customHeight="1" x14ac:dyDescent="0.25">
      <c r="A39" s="22" t="s">
        <v>66</v>
      </c>
      <c r="B39" s="22"/>
      <c r="C39" s="22"/>
      <c r="D39" s="22"/>
      <c r="E39" s="22"/>
      <c r="F39" s="22"/>
    </row>
    <row r="40" spans="1:6" s="17" customFormat="1" ht="15" customHeight="1" x14ac:dyDescent="0.25">
      <c r="A40" s="13">
        <v>27</v>
      </c>
      <c r="B40" s="14" t="s">
        <v>67</v>
      </c>
      <c r="C40" s="15">
        <v>1</v>
      </c>
      <c r="D40" s="13" t="s">
        <v>35</v>
      </c>
      <c r="E40" s="16"/>
      <c r="F40" s="16" t="s">
        <v>79</v>
      </c>
    </row>
    <row r="41" spans="1:6" ht="15" customHeight="1" x14ac:dyDescent="0.25">
      <c r="A41" s="9">
        <v>28</v>
      </c>
      <c r="B41" s="1" t="s">
        <v>68</v>
      </c>
      <c r="C41" s="10">
        <v>1</v>
      </c>
      <c r="D41" s="9" t="s">
        <v>35</v>
      </c>
      <c r="E41" s="11"/>
      <c r="F41" s="11">
        <f t="shared" ref="F40:F45" si="2">C41*E41</f>
        <v>0</v>
      </c>
    </row>
    <row r="42" spans="1:6" ht="15" customHeight="1" x14ac:dyDescent="0.25">
      <c r="A42" s="9">
        <v>29</v>
      </c>
      <c r="B42" s="1" t="s">
        <v>69</v>
      </c>
      <c r="C42" s="10">
        <v>1</v>
      </c>
      <c r="D42" s="9" t="s">
        <v>33</v>
      </c>
      <c r="E42" s="11"/>
      <c r="F42" s="11">
        <f t="shared" si="2"/>
        <v>0</v>
      </c>
    </row>
    <row r="43" spans="1:6" ht="15" customHeight="1" x14ac:dyDescent="0.25">
      <c r="A43" s="9">
        <v>30</v>
      </c>
      <c r="B43" s="1" t="s">
        <v>70</v>
      </c>
      <c r="C43" s="10">
        <v>2</v>
      </c>
      <c r="D43" s="9" t="s">
        <v>35</v>
      </c>
      <c r="E43" s="11"/>
      <c r="F43" s="11">
        <f t="shared" si="2"/>
        <v>0</v>
      </c>
    </row>
    <row r="44" spans="1:6" ht="15" customHeight="1" x14ac:dyDescent="0.25">
      <c r="A44" s="9">
        <v>31</v>
      </c>
      <c r="B44" s="1" t="s">
        <v>71</v>
      </c>
      <c r="C44" s="10">
        <v>5</v>
      </c>
      <c r="D44" s="9" t="s">
        <v>33</v>
      </c>
      <c r="E44" s="11"/>
      <c r="F44" s="11">
        <f t="shared" si="2"/>
        <v>0</v>
      </c>
    </row>
    <row r="45" spans="1:6" ht="15" customHeight="1" x14ac:dyDescent="0.25">
      <c r="A45" s="9">
        <v>32</v>
      </c>
      <c r="B45" s="1" t="s">
        <v>72</v>
      </c>
      <c r="C45" s="10">
        <v>1</v>
      </c>
      <c r="D45" s="9" t="s">
        <v>35</v>
      </c>
      <c r="E45" s="11"/>
      <c r="F45" s="11">
        <f t="shared" si="2"/>
        <v>0</v>
      </c>
    </row>
    <row r="46" spans="1:6" ht="15" customHeight="1" x14ac:dyDescent="0.25">
      <c r="A46" s="19" t="s">
        <v>73</v>
      </c>
      <c r="B46" s="19"/>
      <c r="C46" s="19"/>
      <c r="D46" s="19"/>
      <c r="E46" s="19"/>
      <c r="F46" s="12">
        <f>SUM(F40:F45)</f>
        <v>0</v>
      </c>
    </row>
    <row r="48" spans="1:6" ht="19.5" customHeight="1" x14ac:dyDescent="0.25">
      <c r="A48" s="22" t="s">
        <v>74</v>
      </c>
      <c r="B48" s="22"/>
      <c r="C48" s="22"/>
      <c r="D48" s="22"/>
      <c r="E48" s="22"/>
      <c r="F48" s="22"/>
    </row>
    <row r="49" spans="1:6" s="17" customFormat="1" ht="15" customHeight="1" x14ac:dyDescent="0.25">
      <c r="A49" s="13">
        <v>33</v>
      </c>
      <c r="B49" s="14" t="s">
        <v>75</v>
      </c>
      <c r="C49" s="15">
        <v>1</v>
      </c>
      <c r="D49" s="13" t="s">
        <v>35</v>
      </c>
      <c r="E49" s="16"/>
      <c r="F49" s="16" t="s">
        <v>79</v>
      </c>
    </row>
    <row r="50" spans="1:6" ht="15" customHeight="1" x14ac:dyDescent="0.25">
      <c r="A50" s="9">
        <v>34</v>
      </c>
      <c r="B50" s="1" t="s">
        <v>76</v>
      </c>
      <c r="C50" s="10">
        <v>1</v>
      </c>
      <c r="D50" s="9" t="s">
        <v>35</v>
      </c>
      <c r="E50" s="11"/>
      <c r="F50" s="11">
        <f>C50*E50</f>
        <v>0</v>
      </c>
    </row>
    <row r="51" spans="1:6" ht="15" customHeight="1" x14ac:dyDescent="0.25">
      <c r="A51" s="19" t="s">
        <v>77</v>
      </c>
      <c r="B51" s="19"/>
      <c r="C51" s="19"/>
      <c r="D51" s="19"/>
      <c r="E51" s="19"/>
      <c r="F51" s="12">
        <f>SUM(F49:F50)</f>
        <v>0</v>
      </c>
    </row>
    <row r="54" spans="1:6" ht="24.75" customHeight="1" x14ac:dyDescent="0.25">
      <c r="A54" s="20" t="s">
        <v>78</v>
      </c>
      <c r="B54" s="20"/>
      <c r="C54" s="20"/>
      <c r="D54" s="20"/>
      <c r="E54" s="20"/>
      <c r="F54" s="6">
        <f>F21+F25+F37+F46+F51</f>
        <v>0</v>
      </c>
    </row>
    <row r="55" spans="1:6" ht="15" customHeight="1" x14ac:dyDescent="0.25">
      <c r="A55" s="21" t="s">
        <v>22</v>
      </c>
      <c r="B55" s="21"/>
      <c r="C55" s="21"/>
      <c r="D55" s="21"/>
      <c r="E55" s="21"/>
      <c r="F55" s="4">
        <f>ROUND(F54*0.21,0)</f>
        <v>0</v>
      </c>
    </row>
    <row r="56" spans="1:6" ht="24.75" customHeight="1" x14ac:dyDescent="0.25">
      <c r="A56" s="20" t="s">
        <v>23</v>
      </c>
      <c r="B56" s="20"/>
      <c r="C56" s="20"/>
      <c r="D56" s="20"/>
      <c r="E56" s="20"/>
      <c r="F56" s="6">
        <f>F54+F55</f>
        <v>0</v>
      </c>
    </row>
  </sheetData>
  <mergeCells count="14">
    <mergeCell ref="A1:F1"/>
    <mergeCell ref="A4:F4"/>
    <mergeCell ref="A21:E21"/>
    <mergeCell ref="A23:F23"/>
    <mergeCell ref="A25:E25"/>
    <mergeCell ref="A51:E51"/>
    <mergeCell ref="A54:E54"/>
    <mergeCell ref="A55:E55"/>
    <mergeCell ref="A56:E56"/>
    <mergeCell ref="A27:F27"/>
    <mergeCell ref="A37:E37"/>
    <mergeCell ref="A39:F39"/>
    <mergeCell ref="A46:E46"/>
    <mergeCell ref="A48:F48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Krycí list</vt:lpstr>
      <vt:lpstr>Položkový rozpočet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/>
  <cp:revision>1</cp:revision>
  <dcterms:created xsi:type="dcterms:W3CDTF">2026-05-12T08:47:57Z</dcterms:created>
  <dcterms:modified xsi:type="dcterms:W3CDTF">2026-07-30T07:45:20Z</dcterms:modified>
  <dc:language/>
</cp:coreProperties>
</file>