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SV\TENDERIUM\POJEKTY 2\Rerich farma Mičina\PHZ OHRADNIKY\"/>
    </mc:Choice>
  </mc:AlternateContent>
  <xr:revisionPtr revIDLastSave="0" documentId="13_ncr:1_{7DE338CD-EEBB-47F5-99A7-DB034BE684D7}" xr6:coauthVersionLast="47" xr6:coauthVersionMax="47" xr10:uidLastSave="{00000000-0000-0000-0000-000000000000}"/>
  <bookViews>
    <workbookView showHorizontalScroll="0" showVerticalScroll="0" showSheetTabs="0" xWindow="28680" yWindow="63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G45" i="1"/>
  <c r="D42" i="1"/>
  <c r="D30" i="1"/>
  <c r="D25" i="1"/>
  <c r="D24" i="1"/>
  <c r="D23" i="1"/>
  <c r="D21" i="1"/>
  <c r="D14" i="1"/>
  <c r="D15" i="1"/>
  <c r="D16" i="1"/>
</calcChain>
</file>

<file path=xl/sharedStrings.xml><?xml version="1.0" encoding="utf-8"?>
<sst xmlns="http://schemas.openxmlformats.org/spreadsheetml/2006/main" count="91" uniqueCount="58">
  <si>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</si>
  <si>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</si>
  <si>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</si>
  <si>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</si>
  <si>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</si>
  <si>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</si>
  <si>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áno</t>
  </si>
  <si>
    <t>pozn. 2: Neplatca DPH uvádza konečnú cenu v stĺpci "Cena za 1 ks v EUR bez DPH"</t>
  </si>
  <si>
    <t>Doplňte prosím presný názov výrobcu a typ ponúkanej techniky/zariadenia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</si>
  <si>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</si>
  <si>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</si>
  <si>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Názov obstarávateľa: Farma Mičiná s.r.o.</t>
  </si>
  <si>
    <t xml:space="preserve">Kontaktné údaje uchádzača (kontaktná osoba, tel.č.): </t>
  </si>
  <si>
    <t>Názov zákazky:  Ohradníky so systémom digitalizácie</t>
  </si>
  <si>
    <t>Ohradníky so systémom digitalizácie</t>
  </si>
  <si>
    <t>Izolátor brány, dvojstranný, Easy2use v počte ks min.</t>
  </si>
  <si>
    <t>Izolátor rohový porcelán kruh v počte ks min.</t>
  </si>
  <si>
    <t>Izolátor ťažný rohový porcelán v počte ks min.</t>
  </si>
  <si>
    <t>Izolátor ťažný rohový porcelán. v počte ks min.</t>
  </si>
  <si>
    <t>Izolátor kruh XDI so samorezkou v počte ks min.</t>
  </si>
  <si>
    <t>Brána sada, s lankom, pružná, 6,5 - 11 m, s 2 rukoväťami</t>
  </si>
  <si>
    <t xml:space="preserve">Drôt oceľový, AD 2,5 mm x L 625 m </t>
  </si>
  <si>
    <t>Agátové koly odkôrnené s hrotom s priemerom v rozmedzí v 12-14 cm v počte ks min.</t>
  </si>
  <si>
    <t>Drôt oceľový, AD 1,6 mm x L 315 m</t>
  </si>
  <si>
    <t>Spojka pre drôt</t>
  </si>
  <si>
    <t>Napinák pružinový pre 2,5mm drôt</t>
  </si>
  <si>
    <t>Napinák rotačný</t>
  </si>
  <si>
    <t>Napinák drôtu rotačný</t>
  </si>
  <si>
    <t>Kábel uzemňovací a prívodný AD2,5mm v počte metrov min.</t>
  </si>
  <si>
    <t>Chránička flexibilná, d = 25 mm, L = 50 m</t>
  </si>
  <si>
    <t>Vypínač el. oplotenia</t>
  </si>
  <si>
    <t>Bleskoistka</t>
  </si>
  <si>
    <t>Tabuľa výstražná el. oplotenia EU univerzal 25x15cm</t>
  </si>
  <si>
    <t>Diaľkové ovládanie I seria</t>
  </si>
  <si>
    <t>WIFI ROUTER 12 V</t>
  </si>
  <si>
    <t>zdroj MBS3000</t>
  </si>
  <si>
    <t xml:space="preserve">WIFI brána </t>
  </si>
  <si>
    <t>Alarm sekciový pre i-serie na monitorovanie</t>
  </si>
  <si>
    <t>Tyč uzemňovacia L200cm so svorkou</t>
  </si>
  <si>
    <t>Skrinka bezpečnostná</t>
  </si>
  <si>
    <t>spotrebný materiál</t>
  </si>
  <si>
    <t>zapojenie a spustenie oplôtku</t>
  </si>
  <si>
    <t>brána navijáková</t>
  </si>
  <si>
    <t>napinák sada</t>
  </si>
  <si>
    <t>Izolátor Clip pre drôt a lanko</t>
  </si>
  <si>
    <t>dodávka a montáž</t>
  </si>
  <si>
    <t>-</t>
  </si>
  <si>
    <t>stĺpik el. oplotenia min. výška v cm 140 v počte ks min.</t>
  </si>
  <si>
    <t>Špecifikácia zadefinovaná obstarávateľom</t>
  </si>
  <si>
    <t>120</t>
  </si>
  <si>
    <t>Počet kusov</t>
  </si>
  <si>
    <t>Požadovaný technický parameter</t>
  </si>
  <si>
    <t>áno / nie</t>
  </si>
  <si>
    <t>Sídlo obstarávateľa: Robotnícka 10 Banská Bystrica97401</t>
  </si>
  <si>
    <t>IČO uchádzača: 45474371</t>
  </si>
  <si>
    <t>Uviesť áno alebo nie alebo číselnú hodnotu</t>
  </si>
  <si>
    <t>aplikácia na prenos a zber dát</t>
  </si>
  <si>
    <t>Príloha č. 1 Špecifikácia s cenovou ponukou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</si>
</sst>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5" borderId="6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9" fillId="0" borderId="0" xfId="0" applyFont="1"/>
    <xf numFmtId="0" fontId="0" fillId="0" borderId="16" xfId="0" applyBorder="1"/>
    <xf numFmtId="0" fontId="2" fillId="0" borderId="17" xfId="0" applyFont="1" applyBorder="1" applyAlignment="1">
      <alignment wrapText="1"/>
    </xf>
    <xf numFmtId="0" fontId="0" fillId="0" borderId="19" xfId="0" applyBorder="1"/>
    <xf numFmtId="0" fontId="0" fillId="0" borderId="21" xfId="0" applyBorder="1"/>
    <xf numFmtId="0" fontId="3" fillId="0" borderId="22" xfId="0" applyFont="1" applyBorder="1" applyAlignment="1">
      <alignment horizontal="center" vertical="center" wrapText="1"/>
    </xf>
    <xf numFmtId="0" fontId="0" fillId="7" borderId="0" xfId="0" applyFill="1"/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2" fillId="0" borderId="9" xfId="0" applyFont="1" applyBorder="1"/>
    <xf numFmtId="0" fontId="3" fillId="0" borderId="10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3" fillId="0" borderId="0" xfId="0" applyFont="1"/>
    <xf numFmtId="0" fontId="8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0" fillId="0" borderId="18" xfId="0" applyBorder="1"/>
    <xf numFmtId="0" fontId="0" fillId="0" borderId="20" xfId="0" applyBorder="1"/>
    <xf numFmtId="0" fontId="0" fillId="0" borderId="23" xfId="0" applyBorder="1"/>
    <xf numFmtId="0" fontId="6" fillId="0" borderId="10" xfId="0" applyFont="1" applyBorder="1" applyAlignment="1">
      <alignment horizontal="center" wrapText="1"/>
    </xf>
    <xf numFmtId="0" fontId="6" fillId="0" borderId="13" xfId="0" applyFont="1" applyBorder="1"/>
    <xf numFmtId="0" fontId="0" fillId="0" borderId="1" xfId="0" applyBorder="1" applyAlignment="1">
      <alignment horizontal="left" wrapText="1"/>
    </xf>
    <xf numFmtId="0" fontId="2" fillId="0" borderId="25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2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49" fontId="10" fillId="7" borderId="24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" fillId="5" borderId="0" xfId="0" applyFont="1" applyFill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top"/>
    </xf>
    <xf numFmtId="0" fontId="1" fillId="7" borderId="15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left" wrapText="1"/>
    </xf>
    <xf numFmtId="0" fontId="5" fillId="5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6" fillId="6" borderId="9" xfId="0" applyFont="1" applyFill="1" applyBorder="1" applyAlignment="1">
      <alignment horizontal="left"/>
    </xf>
    <xf numFmtId="0" fontId="6" fillId="6" borderId="22" xfId="0" applyFont="1" applyFill="1" applyBorder="1" applyAlignment="1">
      <alignment horizontal="left"/>
    </xf>
    <xf numFmtId="0" fontId="6" fillId="6" borderId="26" xfId="0" applyFont="1" applyFill="1" applyBorder="1" applyAlignment="1">
      <alignment horizontal="left"/>
    </xf>
    <xf numFmtId="4" fontId="2" fillId="2" borderId="27" xfId="0" applyNumberFormat="1" applyFont="1" applyFill="1" applyBorder="1" applyAlignment="1">
      <alignment horizontal="right" vertical="top" wrapText="1"/>
    </xf>
    <xf numFmtId="4" fontId="2" fillId="2" borderId="28" xfId="0" applyNumberFormat="1" applyFont="1" applyFill="1" applyBorder="1" applyAlignment="1">
      <alignment horizontal="right" vertical="top" wrapText="1"/>
    </xf>
    <xf numFmtId="0" fontId="6" fillId="7" borderId="17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4" fontId="1" fillId="3" borderId="29" xfId="0" applyNumberFormat="1" applyFont="1" applyFill="1" applyBorder="1" applyAlignment="1">
      <alignment horizontal="center" vertical="top"/>
    </xf>
    <xf numFmtId="4" fontId="1" fillId="3" borderId="2" xfId="0" applyNumberFormat="1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332528</xdr:colOff>
      <xdr:row>50</xdr:row>
      <xdr:rowOff>2117</xdr:rowOff>
    </xdr:from>
    <xdr:to>
      <xdr:col>7</xdr:col>
      <xdr:colOff>66675</xdr:colOff>
      <xdr:row>58</xdr:row>
      <xdr:rowOff>76201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332528" y="14746817"/>
          <a:ext cx="9144847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63"/>
  <sheetViews>
    <sheetView showGridLines="0" tabSelected="1" view="pageBreakPreview" topLeftCell="A7" zoomScale="80" zoomScaleNormal="80" zoomScaleSheetLayoutView="80" zoomScalePageLayoutView="125" workbookViewId="0">
      <selection activeCell="N13" sqref="N13"/>
    </sheetView>
  </sheetViews>
  <sheetFormatPr defaultColWidth="11" defaultRowHeight="15.6" x14ac:dyDescent="0.3"/>
  <cols>
    <col min="1" max="1" width="5" customWidth="1"/>
    <col min="2" max="2" width="14.8984375" customWidth="1"/>
    <col min="3" max="3" width="44.19921875" style="2" customWidth="1"/>
    <col min="4" max="4" width="17.69921875" style="38" customWidth="1"/>
    <col min="5" max="5" width="6.19921875" hidden="1" customWidth="1"/>
    <col min="6" max="6" width="17.69921875" customWidth="1"/>
    <col min="7" max="7" width="17.59765625" style="1" customWidth="1"/>
    <col min="8" max="8" width="16.5" customWidth="1"/>
  </cols>
  <sheetData>
    <row r="2" spans="2:8" ht="21" customHeight="1" thickBot="1" x14ac:dyDescent="0.35">
      <c r="B2" s="64" t="s">
        <v>57</v>
      </c>
      <c r="C2" s="64"/>
      <c r="D2" s="64"/>
      <c r="E2" s="64"/>
      <c r="F2" s="64"/>
      <c r="G2" s="64"/>
      <c r="H2" s="64"/>
    </row>
    <row r="3" spans="2:8" ht="21" x14ac:dyDescent="0.3">
      <c r="B3" s="14" t="s">
        <v>11</v>
      </c>
      <c r="C3" s="15"/>
      <c r="D3" s="21"/>
      <c r="E3" s="22"/>
      <c r="F3" s="22"/>
      <c r="G3" s="22"/>
      <c r="H3" s="29"/>
    </row>
    <row r="4" spans="2:8" ht="21" x14ac:dyDescent="0.3">
      <c r="B4" s="16" t="s">
        <v>53</v>
      </c>
      <c r="C4"/>
      <c r="D4" s="20"/>
      <c r="E4" s="3"/>
      <c r="F4" s="3"/>
      <c r="G4" s="3"/>
      <c r="H4" s="30"/>
    </row>
    <row r="5" spans="2:8" ht="20.399999999999999" x14ac:dyDescent="0.3">
      <c r="B5" s="16" t="s">
        <v>54</v>
      </c>
      <c r="C5" s="3"/>
      <c r="D5" s="3"/>
      <c r="E5" s="3"/>
      <c r="F5" s="3"/>
      <c r="G5" s="3"/>
      <c r="H5" s="30"/>
    </row>
    <row r="6" spans="2:8" ht="21" thickBot="1" x14ac:dyDescent="0.35">
      <c r="B6" s="17" t="s">
        <v>12</v>
      </c>
      <c r="C6" s="18"/>
      <c r="D6" s="18"/>
      <c r="E6" s="18"/>
      <c r="F6" s="18"/>
      <c r="G6" s="18"/>
      <c r="H6" s="31"/>
    </row>
    <row r="7" spans="2:8" ht="21" thickBot="1" x14ac:dyDescent="0.35">
      <c r="C7" s="3"/>
      <c r="D7" s="3"/>
      <c r="E7" s="3"/>
      <c r="F7" s="3"/>
      <c r="G7" s="3"/>
    </row>
    <row r="8" spans="2:8" ht="21.6" thickBot="1" x14ac:dyDescent="0.45">
      <c r="B8" s="23" t="s">
        <v>13</v>
      </c>
      <c r="C8" s="24"/>
      <c r="D8" s="37"/>
      <c r="E8" s="25"/>
      <c r="F8" s="25"/>
      <c r="G8" s="32"/>
      <c r="H8" s="33"/>
    </row>
    <row r="9" spans="2:8" ht="16.2" thickBot="1" x14ac:dyDescent="0.35">
      <c r="B9" s="8"/>
      <c r="C9" s="7"/>
      <c r="D9" s="10"/>
      <c r="E9" s="9"/>
      <c r="F9" s="9"/>
      <c r="G9" s="10"/>
      <c r="H9" s="8"/>
    </row>
    <row r="10" spans="2:8" ht="31.2" customHeight="1" thickBot="1" x14ac:dyDescent="0.35">
      <c r="B10" s="67" t="s">
        <v>48</v>
      </c>
      <c r="C10" s="68"/>
      <c r="D10" s="69"/>
      <c r="E10" s="11" t="s">
        <v>5</v>
      </c>
      <c r="F10" s="70" t="s">
        <v>51</v>
      </c>
      <c r="G10" s="70" t="s">
        <v>55</v>
      </c>
      <c r="H10" s="72" t="s">
        <v>1</v>
      </c>
    </row>
    <row r="11" spans="2:8" ht="66" customHeight="1" thickBot="1" x14ac:dyDescent="0.35">
      <c r="B11" s="49" t="s">
        <v>3</v>
      </c>
      <c r="C11" s="45" t="s">
        <v>0</v>
      </c>
      <c r="D11" s="45" t="s">
        <v>50</v>
      </c>
      <c r="E11" s="43"/>
      <c r="F11" s="74"/>
      <c r="G11" s="71"/>
      <c r="H11" s="73"/>
    </row>
    <row r="12" spans="2:8" ht="31.2" x14ac:dyDescent="0.3">
      <c r="B12" s="65" t="s">
        <v>14</v>
      </c>
      <c r="C12" s="34" t="s">
        <v>22</v>
      </c>
      <c r="D12" s="39">
        <v>1500</v>
      </c>
      <c r="F12" s="46" t="s">
        <v>52</v>
      </c>
      <c r="G12" s="44"/>
      <c r="H12" s="75"/>
    </row>
    <row r="13" spans="2:8" x14ac:dyDescent="0.3">
      <c r="B13" s="66"/>
      <c r="C13" s="34" t="s">
        <v>19</v>
      </c>
      <c r="D13" s="39">
        <f>15*250</f>
        <v>3750</v>
      </c>
      <c r="F13" s="47" t="s">
        <v>52</v>
      </c>
      <c r="G13" s="44"/>
      <c r="H13" s="76"/>
    </row>
    <row r="14" spans="2:8" x14ac:dyDescent="0.3">
      <c r="B14" s="66"/>
      <c r="C14" s="34" t="s">
        <v>18</v>
      </c>
      <c r="D14" s="39">
        <f>2*120</f>
        <v>240</v>
      </c>
      <c r="F14" s="47" t="s">
        <v>52</v>
      </c>
      <c r="G14" s="44"/>
      <c r="H14" s="76"/>
    </row>
    <row r="15" spans="2:8" x14ac:dyDescent="0.3">
      <c r="B15" s="66"/>
      <c r="C15" s="2" t="s">
        <v>17</v>
      </c>
      <c r="D15" s="39">
        <f>10*6</f>
        <v>60</v>
      </c>
      <c r="F15" s="47" t="s">
        <v>52</v>
      </c>
      <c r="G15" s="44"/>
      <c r="H15" s="76"/>
    </row>
    <row r="16" spans="2:8" s="13" customFormat="1" x14ac:dyDescent="0.3">
      <c r="B16" s="66"/>
      <c r="C16" s="34" t="s">
        <v>16</v>
      </c>
      <c r="D16" s="39">
        <f>60*6</f>
        <v>360</v>
      </c>
      <c r="F16" s="47" t="s">
        <v>52</v>
      </c>
      <c r="G16" s="44"/>
      <c r="H16" s="76"/>
    </row>
    <row r="17" spans="2:8" s="13" customFormat="1" ht="31.2" x14ac:dyDescent="0.3">
      <c r="B17" s="66"/>
      <c r="C17" s="34" t="s">
        <v>15</v>
      </c>
      <c r="D17" s="39">
        <v>15</v>
      </c>
      <c r="F17" s="47" t="s">
        <v>52</v>
      </c>
      <c r="G17" s="44"/>
      <c r="H17" s="76"/>
    </row>
    <row r="18" spans="2:8" s="13" customFormat="1" ht="31.2" x14ac:dyDescent="0.3">
      <c r="B18" s="66"/>
      <c r="C18" s="34" t="s">
        <v>20</v>
      </c>
      <c r="D18" s="39">
        <v>12</v>
      </c>
      <c r="F18" s="47" t="s">
        <v>52</v>
      </c>
      <c r="G18" s="44"/>
      <c r="H18" s="76"/>
    </row>
    <row r="19" spans="2:8" s="13" customFormat="1" x14ac:dyDescent="0.3">
      <c r="B19" s="66"/>
      <c r="C19" s="34" t="s">
        <v>21</v>
      </c>
      <c r="D19" s="39">
        <v>25</v>
      </c>
      <c r="F19" s="47" t="s">
        <v>52</v>
      </c>
      <c r="G19" s="44"/>
      <c r="H19" s="76"/>
    </row>
    <row r="20" spans="2:8" s="13" customFormat="1" x14ac:dyDescent="0.3">
      <c r="B20" s="66"/>
      <c r="C20" s="34" t="s">
        <v>23</v>
      </c>
      <c r="D20" s="39">
        <v>2</v>
      </c>
      <c r="F20" s="47" t="s">
        <v>52</v>
      </c>
      <c r="G20" s="44"/>
      <c r="H20" s="76"/>
    </row>
    <row r="21" spans="2:8" x14ac:dyDescent="0.3">
      <c r="B21" s="66"/>
      <c r="C21" s="34" t="s">
        <v>24</v>
      </c>
      <c r="D21" s="39">
        <f>14*10</f>
        <v>140</v>
      </c>
      <c r="F21" s="47" t="s">
        <v>52</v>
      </c>
      <c r="G21" s="44"/>
      <c r="H21" s="76"/>
    </row>
    <row r="22" spans="2:8" x14ac:dyDescent="0.3">
      <c r="B22" s="66"/>
      <c r="C22" s="34" t="s">
        <v>25</v>
      </c>
      <c r="D22" s="39">
        <v>26</v>
      </c>
      <c r="F22" s="47" t="s">
        <v>52</v>
      </c>
      <c r="G22" s="44"/>
      <c r="H22" s="76"/>
    </row>
    <row r="23" spans="2:8" x14ac:dyDescent="0.3">
      <c r="B23" s="66"/>
      <c r="C23" s="34" t="s">
        <v>26</v>
      </c>
      <c r="D23" s="39">
        <f>25*2</f>
        <v>50</v>
      </c>
      <c r="F23" s="47" t="s">
        <v>52</v>
      </c>
      <c r="G23" s="44"/>
      <c r="H23" s="76"/>
    </row>
    <row r="24" spans="2:8" x14ac:dyDescent="0.3">
      <c r="B24" s="66"/>
      <c r="C24" s="34" t="s">
        <v>27</v>
      </c>
      <c r="D24" s="39">
        <f>1*3</f>
        <v>3</v>
      </c>
      <c r="F24" s="47" t="s">
        <v>52</v>
      </c>
      <c r="G24" s="44"/>
      <c r="H24" s="76"/>
    </row>
    <row r="25" spans="2:8" ht="31.2" x14ac:dyDescent="0.3">
      <c r="B25" s="66"/>
      <c r="C25" s="34" t="s">
        <v>28</v>
      </c>
      <c r="D25" s="39">
        <f>4*100</f>
        <v>400</v>
      </c>
      <c r="F25" s="47" t="s">
        <v>52</v>
      </c>
      <c r="G25" s="44"/>
      <c r="H25" s="76"/>
    </row>
    <row r="26" spans="2:8" x14ac:dyDescent="0.3">
      <c r="B26" s="66"/>
      <c r="C26" s="34" t="s">
        <v>29</v>
      </c>
      <c r="D26" s="39">
        <v>6</v>
      </c>
      <c r="F26" s="47" t="s">
        <v>52</v>
      </c>
      <c r="G26" s="44"/>
      <c r="H26" s="76"/>
    </row>
    <row r="27" spans="2:8" x14ac:dyDescent="0.3">
      <c r="B27" s="66"/>
      <c r="C27" s="34" t="s">
        <v>30</v>
      </c>
      <c r="D27" s="39">
        <v>3</v>
      </c>
      <c r="F27" s="47" t="s">
        <v>52</v>
      </c>
      <c r="G27" s="44"/>
      <c r="H27" s="76"/>
    </row>
    <row r="28" spans="2:8" x14ac:dyDescent="0.3">
      <c r="B28" s="66"/>
      <c r="C28" s="34" t="s">
        <v>31</v>
      </c>
      <c r="D28" s="39">
        <v>3</v>
      </c>
      <c r="F28" s="47" t="s">
        <v>52</v>
      </c>
      <c r="G28" s="44"/>
      <c r="H28" s="76"/>
    </row>
    <row r="29" spans="2:8" ht="31.2" x14ac:dyDescent="0.3">
      <c r="B29" s="66"/>
      <c r="C29" s="34" t="s">
        <v>32</v>
      </c>
      <c r="D29" s="39">
        <v>60</v>
      </c>
      <c r="F29" s="47" t="s">
        <v>52</v>
      </c>
      <c r="G29" s="44"/>
      <c r="H29" s="76"/>
    </row>
    <row r="30" spans="2:8" x14ac:dyDescent="0.3">
      <c r="B30" s="66"/>
      <c r="C30" s="34" t="s">
        <v>33</v>
      </c>
      <c r="D30" s="39">
        <f>2</f>
        <v>2</v>
      </c>
      <c r="F30" s="47" t="s">
        <v>52</v>
      </c>
      <c r="G30" s="44"/>
      <c r="H30" s="76"/>
    </row>
    <row r="31" spans="2:8" x14ac:dyDescent="0.3">
      <c r="B31" s="66"/>
      <c r="C31" s="34" t="s">
        <v>36</v>
      </c>
      <c r="D31" s="39">
        <v>2</v>
      </c>
      <c r="F31" s="47" t="s">
        <v>52</v>
      </c>
      <c r="G31" s="44"/>
      <c r="H31" s="76"/>
    </row>
    <row r="32" spans="2:8" x14ac:dyDescent="0.3">
      <c r="B32" s="66"/>
      <c r="C32" s="34" t="s">
        <v>35</v>
      </c>
      <c r="D32" s="39">
        <v>2</v>
      </c>
      <c r="F32" s="47" t="s">
        <v>52</v>
      </c>
      <c r="G32" s="44"/>
      <c r="H32" s="76"/>
    </row>
    <row r="33" spans="2:8" x14ac:dyDescent="0.3">
      <c r="B33" s="66"/>
      <c r="C33" s="34" t="s">
        <v>34</v>
      </c>
      <c r="D33" s="39">
        <v>2</v>
      </c>
      <c r="F33" s="47" t="s">
        <v>52</v>
      </c>
      <c r="G33" s="44"/>
      <c r="H33" s="76"/>
    </row>
    <row r="34" spans="2:8" x14ac:dyDescent="0.3">
      <c r="B34" s="66"/>
      <c r="C34" s="34" t="s">
        <v>37</v>
      </c>
      <c r="D34" s="39">
        <v>12</v>
      </c>
      <c r="F34" s="47" t="s">
        <v>52</v>
      </c>
      <c r="G34" s="44"/>
      <c r="H34" s="76"/>
    </row>
    <row r="35" spans="2:8" x14ac:dyDescent="0.3">
      <c r="B35" s="66"/>
      <c r="C35" s="34" t="s">
        <v>38</v>
      </c>
      <c r="D35" s="39">
        <v>24</v>
      </c>
      <c r="F35" s="47" t="s">
        <v>52</v>
      </c>
      <c r="G35" s="44"/>
      <c r="H35" s="76"/>
    </row>
    <row r="36" spans="2:8" x14ac:dyDescent="0.3">
      <c r="B36" s="66"/>
      <c r="C36" s="34" t="s">
        <v>39</v>
      </c>
      <c r="D36" s="39">
        <v>2</v>
      </c>
      <c r="F36" s="47" t="s">
        <v>52</v>
      </c>
      <c r="G36" s="44"/>
      <c r="H36" s="76"/>
    </row>
    <row r="37" spans="2:8" x14ac:dyDescent="0.3">
      <c r="B37" s="66"/>
      <c r="C37" s="34" t="s">
        <v>40</v>
      </c>
      <c r="D37" s="39">
        <v>1</v>
      </c>
      <c r="F37" s="47" t="s">
        <v>52</v>
      </c>
      <c r="G37" s="44"/>
      <c r="H37" s="76"/>
    </row>
    <row r="38" spans="2:8" x14ac:dyDescent="0.3">
      <c r="B38" s="66"/>
      <c r="C38" s="34" t="s">
        <v>41</v>
      </c>
      <c r="D38" s="39">
        <v>2</v>
      </c>
      <c r="F38" s="47" t="s">
        <v>52</v>
      </c>
      <c r="G38" s="44"/>
      <c r="H38" s="76"/>
    </row>
    <row r="39" spans="2:8" x14ac:dyDescent="0.3">
      <c r="B39" s="66"/>
      <c r="C39" s="34" t="s">
        <v>42</v>
      </c>
      <c r="D39" s="39">
        <v>12</v>
      </c>
      <c r="F39" s="47" t="s">
        <v>52</v>
      </c>
      <c r="G39" s="44"/>
      <c r="H39" s="76"/>
    </row>
    <row r="40" spans="2:8" x14ac:dyDescent="0.3">
      <c r="B40" s="66"/>
      <c r="C40" s="34" t="s">
        <v>43</v>
      </c>
      <c r="D40" s="39">
        <v>10</v>
      </c>
      <c r="F40" s="47" t="s">
        <v>52</v>
      </c>
      <c r="G40" s="44"/>
      <c r="H40" s="76"/>
    </row>
    <row r="41" spans="2:8" ht="31.2" x14ac:dyDescent="0.3">
      <c r="B41" s="66"/>
      <c r="C41" s="34" t="s">
        <v>47</v>
      </c>
      <c r="D41" s="40" t="s">
        <v>49</v>
      </c>
      <c r="E41" s="36">
        <v>30</v>
      </c>
      <c r="F41" s="47" t="s">
        <v>52</v>
      </c>
      <c r="G41" s="44"/>
      <c r="H41" s="76"/>
    </row>
    <row r="42" spans="2:8" x14ac:dyDescent="0.3">
      <c r="B42" s="66"/>
      <c r="C42" s="34" t="s">
        <v>44</v>
      </c>
      <c r="D42" s="39">
        <f>4*100</f>
        <v>400</v>
      </c>
      <c r="F42" s="47" t="s">
        <v>52</v>
      </c>
      <c r="G42" s="44"/>
      <c r="H42" s="76"/>
    </row>
    <row r="43" spans="2:8" x14ac:dyDescent="0.3">
      <c r="B43" s="66"/>
      <c r="C43" s="48" t="s">
        <v>56</v>
      </c>
      <c r="D43" s="40" t="s">
        <v>6</v>
      </c>
      <c r="E43" s="36"/>
      <c r="F43" s="47" t="s">
        <v>52</v>
      </c>
      <c r="G43" s="44"/>
      <c r="H43" s="76"/>
    </row>
    <row r="44" spans="2:8" ht="16.2" thickBot="1" x14ac:dyDescent="0.35">
      <c r="B44" s="66"/>
      <c r="C44" s="34" t="s">
        <v>45</v>
      </c>
      <c r="D44" s="40" t="s">
        <v>6</v>
      </c>
      <c r="E44" s="36" t="s">
        <v>46</v>
      </c>
      <c r="F44" s="47" t="s">
        <v>52</v>
      </c>
      <c r="G44" s="44"/>
      <c r="H44" s="76"/>
    </row>
    <row r="45" spans="2:8" ht="16.2" thickBot="1" x14ac:dyDescent="0.35">
      <c r="B45" s="57" t="s">
        <v>9</v>
      </c>
      <c r="C45" s="58"/>
      <c r="D45" s="59"/>
      <c r="E45" s="35"/>
      <c r="F45" s="12"/>
      <c r="G45" s="60">
        <f>SUM(H12:H44)</f>
        <v>0</v>
      </c>
      <c r="H45" s="61"/>
    </row>
    <row r="46" spans="2:8" x14ac:dyDescent="0.3">
      <c r="C46" s="6"/>
      <c r="D46" s="41"/>
      <c r="E46" s="4"/>
      <c r="F46" s="4"/>
      <c r="G46" s="5"/>
    </row>
    <row r="47" spans="2:8" ht="16.2" thickBot="1" x14ac:dyDescent="0.35">
      <c r="C47" s="6"/>
      <c r="D47" s="41"/>
      <c r="E47" s="4"/>
      <c r="F47" s="4"/>
      <c r="G47" s="5"/>
    </row>
    <row r="48" spans="2:8" ht="52.95" customHeight="1" thickBot="1" x14ac:dyDescent="0.35">
      <c r="B48" s="51" t="s">
        <v>8</v>
      </c>
      <c r="C48" s="52"/>
      <c r="D48" s="53"/>
      <c r="E48" s="54"/>
      <c r="F48" s="55"/>
      <c r="G48" s="55"/>
      <c r="H48" s="56"/>
    </row>
    <row r="49" spans="2:8" s="19" customFormat="1" ht="52.95" customHeight="1" x14ac:dyDescent="0.3">
      <c r="B49" s="62" t="s">
        <v>10</v>
      </c>
      <c r="C49" s="62"/>
      <c r="D49" s="62"/>
      <c r="E49" s="62"/>
      <c r="F49" s="62"/>
      <c r="G49" s="62"/>
      <c r="H49" s="62"/>
    </row>
    <row r="50" spans="2:8" s="19" customFormat="1" ht="17.25" customHeight="1" x14ac:dyDescent="0.3">
      <c r="B50" s="63"/>
      <c r="C50" s="63"/>
      <c r="D50" s="63"/>
      <c r="E50" s="63"/>
      <c r="F50" s="63"/>
      <c r="G50" s="63"/>
      <c r="H50" s="63"/>
    </row>
    <row r="60" spans="2:8" x14ac:dyDescent="0.3">
      <c r="B60" s="26" t="s">
        <v>4</v>
      </c>
      <c r="C60" s="27"/>
      <c r="D60" s="42"/>
      <c r="E60" s="26"/>
      <c r="F60" s="26"/>
      <c r="G60" s="28"/>
      <c r="H60" s="26"/>
    </row>
    <row r="61" spans="2:8" ht="21.75" customHeight="1" x14ac:dyDescent="0.3">
      <c r="B61" s="50" t="s">
        <v>7</v>
      </c>
      <c r="C61" s="50"/>
      <c r="D61" s="50"/>
      <c r="E61" s="50"/>
      <c r="F61" s="50"/>
      <c r="G61" s="50"/>
      <c r="H61" s="50"/>
    </row>
    <row r="62" spans="2:8" x14ac:dyDescent="0.3">
      <c r="C62" s="7"/>
    </row>
    <row r="63" spans="2:8" x14ac:dyDescent="0.3">
      <c r="B63" s="7" t="s">
        <v>2</v>
      </c>
    </row>
  </sheetData>
  <mergeCells count="13">
    <mergeCell ref="B2:H2"/>
    <mergeCell ref="B12:B44"/>
    <mergeCell ref="B10:D10"/>
    <mergeCell ref="G10:G11"/>
    <mergeCell ref="H10:H11"/>
    <mergeCell ref="F10:F11"/>
    <mergeCell ref="H12:H44"/>
    <mergeCell ref="B61:H61"/>
    <mergeCell ref="B48:D48"/>
    <mergeCell ref="E48:H48"/>
    <mergeCell ref="B45:D45"/>
    <mergeCell ref="G45:H45"/>
    <mergeCell ref="B49:H50"/>
  </mergeCells>
  <pageMargins left="0.75" right="0.75" top="1" bottom="1" header="0.5" footer="0.5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user</cp:lastModifiedBy>
  <cp:lastPrinted>2026-03-25T13:23:48Z</cp:lastPrinted>
  <dcterms:created xsi:type="dcterms:W3CDTF">2018-02-23T08:27:59Z</dcterms:created>
  <dcterms:modified xsi:type="dcterms:W3CDTF">2026-09-14T07:16:11Z</dcterms:modified>
</cp:coreProperties>
</file>