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 RASLAVICE\Agro Raslavice - Ležoviskové boxy a hradenie\"/>
    </mc:Choice>
  </mc:AlternateContent>
  <xr:revisionPtr revIDLastSave="0" documentId="13_ncr:1_{3F485A96-3006-4B86-B9E3-704B6476B5BA}" xr6:coauthVersionLast="47" xr6:coauthVersionMax="47" xr10:uidLastSave="{00000000-0000-0000-0000-000000000000}"/>
  <bookViews>
    <workbookView xWindow="-110" yWindow="-110" windowWidth="19420" windowHeight="10300" xr2:uid="{933D17B0-39CE-4459-92D6-D399767656FC}"/>
  </bookViews>
  <sheets>
    <sheet name="Hárok1" sheetId="1" r:id="rId1"/>
  </sheets>
  <definedNames>
    <definedName name="_xlnm.Print_Area" localSheetId="0">Hárok1!$A$1:$G$133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8" i="1" l="1"/>
  <c r="G96" i="1"/>
  <c r="G83" i="1"/>
  <c r="G74" i="1"/>
  <c r="G65" i="1"/>
  <c r="G64" i="1"/>
  <c r="G63" i="1"/>
  <c r="G62" i="1"/>
  <c r="G61" i="1"/>
  <c r="G60" i="1"/>
  <c r="G59" i="1"/>
  <c r="G58" i="1"/>
  <c r="G90" i="1"/>
  <c r="G44" i="1"/>
  <c r="G87" i="1"/>
  <c r="G86" i="1"/>
  <c r="G79" i="1"/>
  <c r="G80" i="1"/>
  <c r="G81" i="1"/>
  <c r="G82" i="1"/>
  <c r="G78" i="1"/>
  <c r="G70" i="1"/>
  <c r="G71" i="1"/>
  <c r="G72" i="1"/>
  <c r="G73" i="1"/>
  <c r="G69" i="1"/>
  <c r="G66" i="1"/>
  <c r="G55" i="1"/>
  <c r="G54" i="1"/>
  <c r="G53" i="1"/>
  <c r="G52" i="1"/>
  <c r="G51" i="1"/>
  <c r="G50" i="1"/>
  <c r="G49" i="1"/>
  <c r="G48" i="1"/>
  <c r="G47" i="1"/>
  <c r="G46" i="1"/>
  <c r="G45" i="1"/>
  <c r="G43" i="1"/>
  <c r="G42" i="1"/>
  <c r="G41" i="1"/>
  <c r="G40" i="1"/>
  <c r="G39" i="1"/>
  <c r="G38" i="1"/>
  <c r="G37" i="1"/>
  <c r="G24" i="1"/>
  <c r="G25" i="1"/>
  <c r="G26" i="1"/>
  <c r="G27" i="1"/>
  <c r="G28" i="1"/>
  <c r="G29" i="1"/>
  <c r="G30" i="1"/>
  <c r="G31" i="1"/>
  <c r="G32" i="1"/>
  <c r="G33" i="1"/>
  <c r="G34" i="1"/>
  <c r="G23" i="1"/>
  <c r="G14" i="1"/>
  <c r="G15" i="1"/>
  <c r="G16" i="1"/>
  <c r="G17" i="1"/>
  <c r="G18" i="1"/>
  <c r="G19" i="1"/>
  <c r="G13" i="1"/>
  <c r="G84" i="1" l="1"/>
  <c r="G75" i="1"/>
  <c r="G88" i="1"/>
  <c r="G67" i="1"/>
  <c r="G56" i="1"/>
  <c r="G35" i="1"/>
  <c r="G20" i="1"/>
  <c r="G97" i="1" l="1"/>
</calcChain>
</file>

<file path=xl/sharedStrings.xml><?xml version="1.0" encoding="utf-8"?>
<sst xmlns="http://schemas.openxmlformats.org/spreadsheetml/2006/main" count="161" uniqueCount="100">
  <si>
    <t>ks</t>
  </si>
  <si>
    <t xml:space="preserve">kpl. </t>
  </si>
  <si>
    <t>Ležoviskové boxy a hradenie</t>
  </si>
  <si>
    <t xml:space="preserve">Ležoviskové boxy </t>
  </si>
  <si>
    <t>Stĺpik s pätkou 1600/76 silnostenný pozink</t>
  </si>
  <si>
    <r>
      <t>Trubka 2</t>
    </r>
    <r>
      <rPr>
        <sz val="11"/>
        <color theme="1"/>
        <rFont val="Calibri"/>
        <family val="2"/>
        <charset val="238"/>
      </rPr>
      <t>" pozinkovaná, závitová zváraná</t>
    </r>
  </si>
  <si>
    <t>m</t>
  </si>
  <si>
    <r>
      <t>Vŕtaná šijová zábrana 5/4</t>
    </r>
    <r>
      <rPr>
        <sz val="11"/>
        <color theme="1"/>
        <rFont val="Calibri"/>
        <family val="2"/>
        <charset val="238"/>
      </rPr>
      <t>", povrchová úprava žiarové zinkovanie</t>
    </r>
  </si>
  <si>
    <t>Zámok 60 Z, povrchová úprava žiarové zinkovanie</t>
  </si>
  <si>
    <t>Zámok 42, povrchová úprava žiarové zinkovanie</t>
  </si>
  <si>
    <t>Hradenie pre dobytok vrátane závesov</t>
  </si>
  <si>
    <t>Závora</t>
  </si>
  <si>
    <t>Závora do 5,5 m komplet</t>
  </si>
  <si>
    <t xml:space="preserve">ks </t>
  </si>
  <si>
    <t>Brány pre dojnice</t>
  </si>
  <si>
    <t>Zaistenie bránky na trubku</t>
  </si>
  <si>
    <t>Strmeň M10-61 s protikusom - komplet</t>
  </si>
  <si>
    <t>Spojovací a kotviaci materiál</t>
  </si>
  <si>
    <t>Stĺpiky do betónu</t>
  </si>
  <si>
    <t>Kotviace platne 80/200</t>
  </si>
  <si>
    <t>Pevné ohradenie</t>
  </si>
  <si>
    <t>Trubka 2" pozinkovaná, závitová zváraná</t>
  </si>
  <si>
    <t>Trubka 5/4" pozinkovaná, závitová zváraná</t>
  </si>
  <si>
    <t>Farba Zn spray</t>
  </si>
  <si>
    <t>Žľabová zábrana</t>
  </si>
  <si>
    <t>Predsunutá žľabová zábrana</t>
  </si>
  <si>
    <t>Fixačná zábrana</t>
  </si>
  <si>
    <t>Spojovací materiál</t>
  </si>
  <si>
    <t>Trubka 51x4 čierna bezšvová slúžiaca pre spojenie vodorovnej predsunutej trubky</t>
  </si>
  <si>
    <t>Príloha č. 1 Cenová ponuka</t>
  </si>
  <si>
    <t xml:space="preserve">Obchodné meno uchádzača: </t>
  </si>
  <si>
    <t>Sídlo:</t>
  </si>
  <si>
    <t>IČO:</t>
  </si>
  <si>
    <t>Platiteľ DPH / Neplatiteľ DPH:</t>
  </si>
  <si>
    <t>tel. č. / mobil:</t>
  </si>
  <si>
    <t>e-mail:</t>
  </si>
  <si>
    <t>Cena celkom ležoviskové boxy</t>
  </si>
  <si>
    <t>Celková cena brány pre dojnice</t>
  </si>
  <si>
    <t>Cena celkom závora</t>
  </si>
  <si>
    <t>Celková cena stĺpiky do betónu</t>
  </si>
  <si>
    <t>Celková cena prevné ohradenie</t>
  </si>
  <si>
    <t>Celková cena predsunutá žľabová zábrana</t>
  </si>
  <si>
    <t>Celková cena fixačná zábrana</t>
  </si>
  <si>
    <t>Celková cena v Eur bez DPH</t>
  </si>
  <si>
    <t>DPH</t>
  </si>
  <si>
    <t>Celková Cena v Eur s DPH</t>
  </si>
  <si>
    <t>Fošňové steny</t>
  </si>
  <si>
    <t>Fošňa stavebná omietaná SM/BO hr. 50 mm, 4-6 mm</t>
  </si>
  <si>
    <t>m3</t>
  </si>
  <si>
    <t>Jadrové vŕtanie do ŽB do D 250 mm</t>
  </si>
  <si>
    <r>
      <t xml:space="preserve">Štatutár/ </t>
    </r>
    <r>
      <rPr>
        <sz val="11"/>
        <color rgb="FFFF0000"/>
        <rFont val="Calibri (Text)"/>
        <charset val="238"/>
      </rPr>
      <t>oprávnená osoba na predkladanie cenových ponúk za uchádzača:</t>
    </r>
  </si>
  <si>
    <t>Pozn: Uchádzač/Predkladateľ ponuky vypĺňa zeleným podfarbená polia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</si>
  <si>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</si>
  <si>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Podpis a pečiatka:</t>
  </si>
  <si>
    <t>Miesto a dátum podpisu:</t>
  </si>
  <si>
    <t>Spojovací, kotviaci a kotviaci materiál</t>
  </si>
  <si>
    <t>Uchádzač je povinný do ceny jednotlivých položiek započítať aj cenu za dopravu a montáž</t>
  </si>
  <si>
    <t xml:space="preserve">Deliaca obluková zábrana ležiskového boxu pre dojnice, priemer rúry min.60, materiál </t>
  </si>
  <si>
    <t>Predsunutie žľabovej zábrany určené na uchytenie predsunutej šijovej zábrany v maštali</t>
  </si>
  <si>
    <r>
      <t xml:space="preserve">Bránka pre dojnice nastaviteľná 0,7-1,0 m, žiarovozinkovaná, oblúk 1000 mm,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  <scheme val="minor"/>
      </rPr>
      <t xml:space="preserve"> 43mm, s jednou pozdĺžnou priečkou</t>
    </r>
  </si>
  <si>
    <t>Bránka pre dojnice nastaviteľná 1,0-1,3 m, žiarovozinkovaná, oblúk 1000 mm,  Ø  43mm, s jednou pozdĺžnou priečkou</t>
  </si>
  <si>
    <t>Bránka pre dojnice nastaviteľná 1,6-1,9 m, žiarovozinkovaná, oblúk 1000 mm, Ø  43mm, s jednou pozdĺžnou priečkou</t>
  </si>
  <si>
    <t>Bránka pre dojnice nastaviteľná 1,9-2,2 m, žiarovozinkovaná,  oblúk 1000 mm, Ø  43mm, s jednou pozdĺžnou priečkou</t>
  </si>
  <si>
    <t>Bránka pre dojnice nastaviteľná 1,9-2,2 m, žiarovozinkovaná, oblúk 1000 mm, Ø  60mm, s jednou pozdĺžnou priečkou</t>
  </si>
  <si>
    <t>Bránka pre dojnice nastaviteľná 2,5-2,8 m, žiarovozinkovaná, oblúk 1000 mm,  Ø  43mm, s jednou pozdĺžnou priečkou</t>
  </si>
  <si>
    <t>Bránka pre dojnice nastaviteľná 2,8-3,1 m, žiarovozinkovaná, výška oblúku 1000 mm,  Ø 43mm, s jednou pozdĺžnou priečkou</t>
  </si>
  <si>
    <t>Bránka pre dojnice nastaviteľná 3,1-3,4 m, žiarovozinkovaná, oblúk 1000 mm,  Ø  43mm, s jednou pozdĺžnou priečkou</t>
  </si>
  <si>
    <t>Bránka pre dobytok s karisieťou do 3,5m, žiarovozinkovaná, výška oblúku 1550 mm, Ø  60mm, výplň Ø  43mm</t>
  </si>
  <si>
    <t>Bránka pre dojnice nastaviteľná 1,3-1,6 m, žiarovozinkovaná, oblúk 1000 mm,  Ø 43, s jednou pozdĺžnou priečkou</t>
  </si>
  <si>
    <t>Bránka pre dojnice nastaviteľná 2,2-2,5 m, žiarovozinkovaná, oblúk 1000 mm,  Ø  43mm, s jednou pozdĺžnou priečkou</t>
  </si>
  <si>
    <t>Bránka pre dobytok s karisieťou do 3m, žiarovozinkovaná, oblúk 1550 mm, Ø  43mm, s jednou pozdĺžnou priečkou</t>
  </si>
  <si>
    <t>Súbor dielov pre zavesenie bránky Ø  60 na stĺpik 76., žiarovozinkované</t>
  </si>
  <si>
    <t>Súbor dielov pre zavesenie bránky Ø  60 na stĺpik 102., žiarovozinkované</t>
  </si>
  <si>
    <t>Súbor dielov pre zalomené zavesenie bránky Ø 60 na stĺpik 76., žiarovozinkované</t>
  </si>
  <si>
    <t>Zaistenie bránky na stĺpik 76, hr. 5 mm, žiarovozinkované</t>
  </si>
  <si>
    <t>Zaistenie bránky na stĺpik 76 dlhé, hr. 5 mm, žiarovozinkované</t>
  </si>
  <si>
    <t>Zaistenie bránky na stĺpik 102, hr. 5 mm, žiarovozinkované</t>
  </si>
  <si>
    <t>Zaistenie bránky na stĺpik 102 dlhé, hr. 5 mm, žiarovozinkované</t>
  </si>
  <si>
    <t>Zaistenie bránky na stenu zvislé svetlé, hr. 5 mm, žiarovozinkované</t>
  </si>
  <si>
    <t>Zaistenie bránky na stenu zvislé dlhé, hr. 5 mm, žiarovozinkované</t>
  </si>
  <si>
    <t>Krúžok zaisťovací na trubku 76 mm, žiarovozinkované</t>
  </si>
  <si>
    <t>Krúžok zaisťovací na trubku 102 mm, žiarovozinkované</t>
  </si>
  <si>
    <t>Prídavná priečka pre nastaviteľné bránky s 5/4" oblúkom</t>
  </si>
  <si>
    <t>Prídavná priečka pre nastaviteľné bránky s 2" oblúkom</t>
  </si>
  <si>
    <t>Čap bránky pr. 18 mm, žiarovozinkované</t>
  </si>
  <si>
    <t xml:space="preserve">Stĺpik žľabovej zábrany  s obojstranným uchytením fošien Ø 76x3,65mm, výška stĺpika  1 820mm, s kotviacou platňou do betónu, žiarovozinkovaný </t>
  </si>
  <si>
    <t xml:space="preserve">Stĺpik žľabovej zábrany  s ľavým uchytením fošien Ø 76x3,65mm, výška stĺpika  1 820mm s kotviacou platňou do betónu, žiarovozinkovaný </t>
  </si>
  <si>
    <t xml:space="preserve">Stĺpik žľabovej zábrany  s pravým uchytením fošien Ø 76x3,65mm, výška stĺpika  1 820mm s kotviacou platňou do betónu, žiarovozinkovaný </t>
  </si>
  <si>
    <r>
      <t>Silnostenný stĺpik s navarenou nerezovou ochranou 400/250,  Ø</t>
    </r>
    <r>
      <rPr>
        <sz val="11"/>
        <rFont val="Times New Roman"/>
        <family val="1"/>
        <charset val="238"/>
      </rPr>
      <t xml:space="preserve"> </t>
    </r>
    <r>
      <rPr>
        <sz val="11"/>
        <rFont val="Calibri"/>
        <family val="2"/>
        <charset val="238"/>
      </rPr>
      <t>76x6,3mm, výška 1 800mm, žiarovozinkovaný s kotviacou platňou a s plastovým viečkom</t>
    </r>
  </si>
  <si>
    <r>
      <t>Silnostenný stĺpik s navarenou nerezovou ochranou 400/250,  Ø</t>
    </r>
    <r>
      <rPr>
        <sz val="11"/>
        <rFont val="Times New Roman"/>
        <family val="1"/>
        <charset val="238"/>
      </rPr>
      <t xml:space="preserve"> 102</t>
    </r>
    <r>
      <rPr>
        <sz val="11"/>
        <rFont val="Calibri"/>
        <family val="2"/>
        <charset val="238"/>
      </rPr>
      <t>x6,3mm, výška 1 800mm,  žiarovozinkovaný s kotviacou platňou a s plastovým viečkom</t>
    </r>
  </si>
  <si>
    <r>
      <t>Silnostenný stĺpik s navarenou nerezovou ochranou 400/250,  Ø</t>
    </r>
    <r>
      <rPr>
        <sz val="11"/>
        <rFont val="Times New Roman"/>
        <family val="1"/>
        <charset val="238"/>
      </rPr>
      <t xml:space="preserve"> 102</t>
    </r>
    <r>
      <rPr>
        <sz val="11"/>
        <rFont val="Calibri"/>
        <family val="2"/>
        <charset val="238"/>
      </rPr>
      <t>x6,3mm, výška 2 000mm, žiarovozinkovaný s kotviacou platňou a s plastovým viečkom</t>
    </r>
  </si>
  <si>
    <t xml:space="preserve">Pánt skladací zvislý </t>
  </si>
  <si>
    <t>Profilový stĺpik U65 s platňou a otvormi pre jednostranné uchytenie fošien,  s kotviacou platňou do betónu, výška 1 700mm, žiarovozinkovaný</t>
  </si>
  <si>
    <t>Profilový stĺpik H60 s obojstranným uchytením fošien, výška 1 700mm, žiarovozinkovaný</t>
  </si>
  <si>
    <t>Zámok 60,žiarovozinkované</t>
  </si>
  <si>
    <t>Zámok 42, žiarovozinkované</t>
  </si>
  <si>
    <t>Zakončenie predsunutia 60/3000, žiarovozinkované</t>
  </si>
  <si>
    <t xml:space="preserve">Fixačná zábrana/Headlock pre dojnice, šírka min. 600 mm </t>
  </si>
  <si>
    <t>Doprava</t>
  </si>
  <si>
    <t>Montáž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</si>
</sst>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6" formatCode="_-* #,##0.00\ [$€-41B]_-;\-* #,##0.00\ [$€-41B]_-;_-* &quot;-&quot;??\ [$€-41B]_-;_-@_-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 (Text)"/>
      <charset val="23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/>
    <xf numFmtId="164" fontId="0" fillId="0" borderId="3" xfId="0" applyNumberForma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164" fontId="0" fillId="0" borderId="2" xfId="0" applyNumberFormat="1" applyBorder="1"/>
    <xf numFmtId="164" fontId="0" fillId="0" borderId="6" xfId="0" applyNumberFormat="1" applyBorder="1"/>
    <xf numFmtId="0" fontId="0" fillId="0" borderId="6" xfId="0" applyBorder="1"/>
    <xf numFmtId="164" fontId="1" fillId="0" borderId="3" xfId="0" applyNumberFormat="1" applyFont="1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164" fontId="0" fillId="0" borderId="0" xfId="0" applyNumberFormat="1"/>
    <xf numFmtId="164" fontId="0" fillId="0" borderId="6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2" xfId="0" applyNumberFormat="1" applyFont="1" applyBorder="1"/>
    <xf numFmtId="0" fontId="4" fillId="0" borderId="1" xfId="0" applyFont="1" applyBorder="1"/>
    <xf numFmtId="164" fontId="4" fillId="0" borderId="2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/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/>
    <xf numFmtId="164" fontId="0" fillId="0" borderId="9" xfId="0" applyNumberFormat="1" applyBorder="1" applyAlignment="1">
      <alignment horizontal="center" vertical="center"/>
    </xf>
    <xf numFmtId="0" fontId="8" fillId="0" borderId="0" xfId="0" applyFont="1"/>
    <xf numFmtId="0" fontId="0" fillId="4" borderId="0" xfId="0" applyFill="1" applyAlignment="1">
      <alignment vertical="center"/>
    </xf>
    <xf numFmtId="0" fontId="0" fillId="4" borderId="0" xfId="0" applyFill="1"/>
    <xf numFmtId="0" fontId="4" fillId="4" borderId="0" xfId="0" applyFont="1" applyFill="1" applyAlignment="1">
      <alignment vertical="center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/>
    <xf numFmtId="0" fontId="11" fillId="3" borderId="1" xfId="0" applyFont="1" applyFill="1" applyBorder="1" applyAlignment="1">
      <alignment horizontal="center" vertical="center" wrapText="1"/>
    </xf>
    <xf numFmtId="166" fontId="0" fillId="0" borderId="3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14FF-CB6B-45AC-981C-15C195EC8AC3}">
  <dimension ref="B1:L132"/>
  <sheetViews>
    <sheetView showGridLines="0" tabSelected="1" topLeftCell="A95" zoomScaleNormal="100" workbookViewId="0">
      <selection activeCell="M101" sqref="M101"/>
    </sheetView>
  </sheetViews>
  <sheetFormatPr defaultColWidth="8.81640625" defaultRowHeight="14.5"/>
  <cols>
    <col min="2" max="2" width="16.81640625" customWidth="1"/>
    <col min="3" max="3" width="49.453125" customWidth="1"/>
    <col min="6" max="6" width="9.453125" customWidth="1"/>
    <col min="7" max="7" width="15.453125" customWidth="1"/>
    <col min="8" max="8" width="8.81640625" customWidth="1"/>
  </cols>
  <sheetData>
    <row r="1" spans="2:9">
      <c r="B1" t="s">
        <v>29</v>
      </c>
    </row>
    <row r="2" spans="2:9" ht="15.5">
      <c r="B2" s="29" t="s">
        <v>51</v>
      </c>
    </row>
    <row r="3" spans="2:9" s="23" customFormat="1" ht="22" customHeight="1">
      <c r="B3" s="22" t="s">
        <v>30</v>
      </c>
      <c r="C3" s="22"/>
      <c r="D3" s="43"/>
      <c r="E3" s="43"/>
      <c r="F3" s="43"/>
      <c r="G3" s="43"/>
    </row>
    <row r="4" spans="2:9" s="23" customFormat="1" ht="22" customHeight="1">
      <c r="B4" s="38" t="s">
        <v>31</v>
      </c>
      <c r="C4" s="38"/>
      <c r="D4" s="43"/>
      <c r="E4" s="43"/>
      <c r="F4" s="43"/>
      <c r="G4" s="43"/>
    </row>
    <row r="5" spans="2:9" s="23" customFormat="1" ht="22" customHeight="1">
      <c r="B5" s="38" t="s">
        <v>32</v>
      </c>
      <c r="C5" s="38"/>
      <c r="D5" s="43"/>
      <c r="E5" s="43"/>
      <c r="F5" s="43"/>
      <c r="G5" s="43"/>
    </row>
    <row r="6" spans="2:9" s="23" customFormat="1" ht="22" customHeight="1">
      <c r="B6" s="38" t="s">
        <v>33</v>
      </c>
      <c r="C6" s="38"/>
      <c r="D6" s="43"/>
      <c r="E6" s="43"/>
      <c r="F6" s="43"/>
      <c r="G6" s="43"/>
    </row>
    <row r="7" spans="2:9" s="23" customFormat="1" ht="22" customHeight="1">
      <c r="B7" s="38" t="s">
        <v>50</v>
      </c>
      <c r="C7" s="38"/>
      <c r="D7" s="43"/>
      <c r="E7" s="43"/>
      <c r="F7" s="43"/>
      <c r="G7" s="43"/>
      <c r="I7" s="32"/>
    </row>
    <row r="8" spans="2:9" s="23" customFormat="1" ht="22" customHeight="1">
      <c r="B8" s="38" t="s">
        <v>34</v>
      </c>
      <c r="C8" s="38"/>
      <c r="D8" s="43"/>
      <c r="E8" s="43"/>
      <c r="F8" s="43"/>
      <c r="G8" s="43"/>
    </row>
    <row r="9" spans="2:9" s="23" customFormat="1" ht="22" customHeight="1">
      <c r="B9" s="38" t="s">
        <v>35</v>
      </c>
      <c r="C9" s="38"/>
      <c r="D9" s="43"/>
      <c r="E9" s="43"/>
      <c r="F9" s="43"/>
      <c r="G9" s="43"/>
    </row>
    <row r="11" spans="2:9" ht="15.5">
      <c r="B11" s="39" t="s">
        <v>2</v>
      </c>
      <c r="C11" s="39"/>
      <c r="D11" s="39"/>
    </row>
    <row r="12" spans="2:9" ht="28.5" customHeight="1">
      <c r="B12" s="40" t="s">
        <v>3</v>
      </c>
      <c r="C12" s="40"/>
      <c r="D12" s="40"/>
      <c r="E12" s="2"/>
      <c r="F12" s="2"/>
      <c r="G12" s="2"/>
    </row>
    <row r="13" spans="2:9" ht="30" customHeight="1">
      <c r="B13" s="2"/>
      <c r="C13" s="35" t="s">
        <v>57</v>
      </c>
      <c r="D13" s="4">
        <v>264</v>
      </c>
      <c r="E13" s="4" t="s">
        <v>0</v>
      </c>
      <c r="F13" s="25">
        <v>0</v>
      </c>
      <c r="G13" s="5">
        <f>D13*F13</f>
        <v>0</v>
      </c>
    </row>
    <row r="14" spans="2:9" ht="15" customHeight="1">
      <c r="B14" s="2"/>
      <c r="C14" s="7" t="s">
        <v>4</v>
      </c>
      <c r="D14" s="4">
        <v>76</v>
      </c>
      <c r="E14" s="4" t="s">
        <v>0</v>
      </c>
      <c r="F14" s="25">
        <v>0</v>
      </c>
      <c r="G14" s="5">
        <f t="shared" ref="G14:G19" si="0">D14*F14</f>
        <v>0</v>
      </c>
    </row>
    <row r="15" spans="2:9" ht="15" customHeight="1">
      <c r="B15" s="2"/>
      <c r="C15" s="7" t="s">
        <v>5</v>
      </c>
      <c r="D15" s="4">
        <v>240</v>
      </c>
      <c r="E15" s="4" t="s">
        <v>6</v>
      </c>
      <c r="F15" s="25">
        <v>0</v>
      </c>
      <c r="G15" s="5">
        <f t="shared" si="0"/>
        <v>0</v>
      </c>
    </row>
    <row r="16" spans="2:9" ht="29">
      <c r="B16" s="2"/>
      <c r="C16" s="8" t="s">
        <v>7</v>
      </c>
      <c r="D16" s="4">
        <v>256</v>
      </c>
      <c r="E16" s="4" t="s">
        <v>0</v>
      </c>
      <c r="F16" s="25">
        <v>0</v>
      </c>
      <c r="G16" s="5">
        <f t="shared" si="0"/>
        <v>0</v>
      </c>
    </row>
    <row r="17" spans="2:7">
      <c r="B17" s="2"/>
      <c r="C17" s="8" t="s">
        <v>8</v>
      </c>
      <c r="D17" s="4">
        <v>284</v>
      </c>
      <c r="E17" s="4" t="s">
        <v>0</v>
      </c>
      <c r="F17" s="25">
        <v>0</v>
      </c>
      <c r="G17" s="5">
        <f t="shared" si="0"/>
        <v>0</v>
      </c>
    </row>
    <row r="18" spans="2:7">
      <c r="B18" s="2"/>
      <c r="C18" s="8" t="s">
        <v>9</v>
      </c>
      <c r="D18" s="4">
        <v>24</v>
      </c>
      <c r="E18" s="4" t="s">
        <v>0</v>
      </c>
      <c r="F18" s="25">
        <v>0</v>
      </c>
      <c r="G18" s="5">
        <f t="shared" si="0"/>
        <v>0</v>
      </c>
    </row>
    <row r="19" spans="2:7" ht="15" thickBot="1">
      <c r="B19" s="2"/>
      <c r="C19" s="8" t="s">
        <v>55</v>
      </c>
      <c r="D19" s="4">
        <v>1</v>
      </c>
      <c r="E19" s="4" t="s">
        <v>1</v>
      </c>
      <c r="F19" s="25">
        <v>0</v>
      </c>
      <c r="G19" s="10">
        <f t="shared" si="0"/>
        <v>0</v>
      </c>
    </row>
    <row r="20" spans="2:7" ht="15" thickBot="1">
      <c r="B20" s="45" t="s">
        <v>36</v>
      </c>
      <c r="C20" s="45"/>
      <c r="D20" s="45"/>
      <c r="E20" s="45"/>
      <c r="F20" s="46"/>
      <c r="G20" s="6">
        <f>SUM(G13:G19)</f>
        <v>0</v>
      </c>
    </row>
    <row r="21" spans="2:7">
      <c r="B21" s="41" t="s">
        <v>10</v>
      </c>
      <c r="C21" s="41"/>
      <c r="D21" s="42"/>
      <c r="G21" s="11"/>
    </row>
    <row r="22" spans="2:7">
      <c r="B22" s="44" t="s">
        <v>14</v>
      </c>
      <c r="C22" s="44"/>
      <c r="D22" s="44"/>
      <c r="E22" s="2"/>
      <c r="F22" s="2"/>
      <c r="G22" s="5"/>
    </row>
    <row r="23" spans="2:7" ht="43.5">
      <c r="B23" s="2"/>
      <c r="C23" s="3" t="s">
        <v>59</v>
      </c>
      <c r="D23" s="4">
        <v>2</v>
      </c>
      <c r="E23" s="4" t="s">
        <v>0</v>
      </c>
      <c r="F23" s="25">
        <v>0</v>
      </c>
      <c r="G23" s="5">
        <f>D23*F23</f>
        <v>0</v>
      </c>
    </row>
    <row r="24" spans="2:7" ht="43.5">
      <c r="B24" s="2"/>
      <c r="C24" s="9" t="s">
        <v>60</v>
      </c>
      <c r="D24" s="4">
        <v>4</v>
      </c>
      <c r="E24" s="4" t="s">
        <v>0</v>
      </c>
      <c r="F24" s="25">
        <v>0</v>
      </c>
      <c r="G24" s="5">
        <f t="shared" ref="G24:G34" si="1">D24*F24</f>
        <v>0</v>
      </c>
    </row>
    <row r="25" spans="2:7" ht="43.5">
      <c r="B25" s="2"/>
      <c r="C25" s="9" t="s">
        <v>68</v>
      </c>
      <c r="D25" s="4">
        <v>6</v>
      </c>
      <c r="E25" s="4" t="s">
        <v>0</v>
      </c>
      <c r="F25" s="25">
        <v>0</v>
      </c>
      <c r="G25" s="5">
        <f t="shared" si="1"/>
        <v>0</v>
      </c>
    </row>
    <row r="26" spans="2:7" ht="43.5">
      <c r="B26" s="2"/>
      <c r="C26" s="9" t="s">
        <v>61</v>
      </c>
      <c r="D26" s="4">
        <v>8</v>
      </c>
      <c r="E26" s="4" t="s">
        <v>0</v>
      </c>
      <c r="F26" s="25">
        <v>0</v>
      </c>
      <c r="G26" s="5">
        <f t="shared" si="1"/>
        <v>0</v>
      </c>
    </row>
    <row r="27" spans="2:7" ht="43.5">
      <c r="B27" s="2"/>
      <c r="C27" s="9" t="s">
        <v>62</v>
      </c>
      <c r="D27" s="4">
        <v>4</v>
      </c>
      <c r="E27" s="4" t="s">
        <v>0</v>
      </c>
      <c r="F27" s="25">
        <v>0</v>
      </c>
      <c r="G27" s="5">
        <f t="shared" si="1"/>
        <v>0</v>
      </c>
    </row>
    <row r="28" spans="2:7" ht="43.5">
      <c r="B28" s="2"/>
      <c r="C28" s="9" t="s">
        <v>63</v>
      </c>
      <c r="D28" s="4">
        <v>2</v>
      </c>
      <c r="E28" s="4" t="s">
        <v>0</v>
      </c>
      <c r="F28" s="25">
        <v>0</v>
      </c>
      <c r="G28" s="5">
        <f t="shared" si="1"/>
        <v>0</v>
      </c>
    </row>
    <row r="29" spans="2:7" ht="43.5">
      <c r="B29" s="2"/>
      <c r="C29" s="9" t="s">
        <v>69</v>
      </c>
      <c r="D29" s="4">
        <v>4</v>
      </c>
      <c r="E29" s="4" t="s">
        <v>0</v>
      </c>
      <c r="F29" s="25">
        <v>0</v>
      </c>
      <c r="G29" s="5">
        <f t="shared" si="1"/>
        <v>0</v>
      </c>
    </row>
    <row r="30" spans="2:7" ht="43.5">
      <c r="B30" s="2"/>
      <c r="C30" s="9" t="s">
        <v>64</v>
      </c>
      <c r="D30" s="4">
        <v>2</v>
      </c>
      <c r="E30" s="4" t="s">
        <v>0</v>
      </c>
      <c r="F30" s="25">
        <v>0</v>
      </c>
      <c r="G30" s="5">
        <f t="shared" si="1"/>
        <v>0</v>
      </c>
    </row>
    <row r="31" spans="2:7" ht="43.5">
      <c r="B31" s="2"/>
      <c r="C31" s="9" t="s">
        <v>65</v>
      </c>
      <c r="D31" s="4">
        <v>6</v>
      </c>
      <c r="E31" s="4" t="s">
        <v>0</v>
      </c>
      <c r="F31" s="25">
        <v>0</v>
      </c>
      <c r="G31" s="5">
        <f t="shared" si="1"/>
        <v>0</v>
      </c>
    </row>
    <row r="32" spans="2:7" ht="43.5">
      <c r="B32" s="2"/>
      <c r="C32" s="9" t="s">
        <v>66</v>
      </c>
      <c r="D32" s="4">
        <v>5</v>
      </c>
      <c r="E32" s="4" t="s">
        <v>0</v>
      </c>
      <c r="F32" s="25">
        <v>0</v>
      </c>
      <c r="G32" s="5">
        <f t="shared" si="1"/>
        <v>0</v>
      </c>
    </row>
    <row r="33" spans="2:7" ht="43.5">
      <c r="B33" s="2"/>
      <c r="C33" s="9" t="s">
        <v>70</v>
      </c>
      <c r="D33" s="4">
        <v>8</v>
      </c>
      <c r="E33" s="4" t="s">
        <v>0</v>
      </c>
      <c r="F33" s="25">
        <v>0</v>
      </c>
      <c r="G33" s="5">
        <f t="shared" si="1"/>
        <v>0</v>
      </c>
    </row>
    <row r="34" spans="2:7" ht="44" thickBot="1">
      <c r="B34" s="2"/>
      <c r="C34" s="9" t="s">
        <v>67</v>
      </c>
      <c r="D34" s="4">
        <v>4</v>
      </c>
      <c r="E34" s="4" t="s">
        <v>0</v>
      </c>
      <c r="F34" s="25">
        <v>0</v>
      </c>
      <c r="G34" s="10">
        <f t="shared" si="1"/>
        <v>0</v>
      </c>
    </row>
    <row r="35" spans="2:7" ht="15" thickBot="1">
      <c r="B35" s="51" t="s">
        <v>37</v>
      </c>
      <c r="C35" s="52"/>
      <c r="D35" s="52"/>
      <c r="E35" s="52"/>
      <c r="F35" s="52"/>
      <c r="G35" s="6">
        <f>SUM(G23:G34)</f>
        <v>0</v>
      </c>
    </row>
    <row r="36" spans="2:7">
      <c r="B36" s="50" t="s">
        <v>11</v>
      </c>
      <c r="C36" s="50"/>
      <c r="D36" s="50"/>
      <c r="E36" s="2"/>
      <c r="F36" s="2"/>
      <c r="G36" s="11"/>
    </row>
    <row r="37" spans="2:7">
      <c r="B37" s="2"/>
      <c r="C37" s="2" t="s">
        <v>12</v>
      </c>
      <c r="D37" s="4">
        <v>1</v>
      </c>
      <c r="E37" s="4" t="s">
        <v>13</v>
      </c>
      <c r="F37" s="25">
        <v>0</v>
      </c>
      <c r="G37" s="5">
        <f t="shared" ref="G37:G55" si="2">D37*F37</f>
        <v>0</v>
      </c>
    </row>
    <row r="38" spans="2:7" ht="29">
      <c r="B38" s="2"/>
      <c r="C38" s="9" t="s">
        <v>72</v>
      </c>
      <c r="D38" s="4">
        <v>23</v>
      </c>
      <c r="E38" s="4" t="s">
        <v>0</v>
      </c>
      <c r="F38" s="25">
        <v>0</v>
      </c>
      <c r="G38" s="5">
        <f t="shared" si="2"/>
        <v>0</v>
      </c>
    </row>
    <row r="39" spans="2:7" ht="29">
      <c r="B39" s="2"/>
      <c r="C39" s="9" t="s">
        <v>71</v>
      </c>
      <c r="D39" s="4">
        <v>12</v>
      </c>
      <c r="E39" s="4" t="s">
        <v>0</v>
      </c>
      <c r="F39" s="25">
        <v>0</v>
      </c>
      <c r="G39" s="5">
        <f t="shared" si="2"/>
        <v>0</v>
      </c>
    </row>
    <row r="40" spans="2:7" ht="29">
      <c r="B40" s="2"/>
      <c r="C40" s="9" t="s">
        <v>73</v>
      </c>
      <c r="D40" s="4">
        <v>2</v>
      </c>
      <c r="E40" s="4" t="s">
        <v>0</v>
      </c>
      <c r="F40" s="25">
        <v>0</v>
      </c>
      <c r="G40" s="5">
        <f t="shared" si="2"/>
        <v>0</v>
      </c>
    </row>
    <row r="41" spans="2:7">
      <c r="B41" s="2"/>
      <c r="C41" s="9" t="s">
        <v>74</v>
      </c>
      <c r="D41" s="4">
        <v>12</v>
      </c>
      <c r="E41" s="4" t="s">
        <v>0</v>
      </c>
      <c r="F41" s="25">
        <v>0</v>
      </c>
      <c r="G41" s="5">
        <f t="shared" si="2"/>
        <v>0</v>
      </c>
    </row>
    <row r="42" spans="2:7" ht="29">
      <c r="B42" s="2"/>
      <c r="C42" s="9" t="s">
        <v>75</v>
      </c>
      <c r="D42" s="4">
        <v>12</v>
      </c>
      <c r="E42" s="4" t="s">
        <v>0</v>
      </c>
      <c r="F42" s="25">
        <v>0</v>
      </c>
      <c r="G42" s="5">
        <f t="shared" si="2"/>
        <v>0</v>
      </c>
    </row>
    <row r="43" spans="2:7" ht="29">
      <c r="B43" s="2"/>
      <c r="C43" s="9" t="s">
        <v>76</v>
      </c>
      <c r="D43" s="4">
        <v>2</v>
      </c>
      <c r="E43" s="4" t="s">
        <v>0</v>
      </c>
      <c r="F43" s="25">
        <v>0</v>
      </c>
      <c r="G43" s="5">
        <f t="shared" si="2"/>
        <v>0</v>
      </c>
    </row>
    <row r="44" spans="2:7" ht="29">
      <c r="B44" s="2"/>
      <c r="C44" s="9" t="s">
        <v>77</v>
      </c>
      <c r="D44" s="4">
        <v>2</v>
      </c>
      <c r="E44" s="4" t="s">
        <v>0</v>
      </c>
      <c r="F44" s="25">
        <v>0</v>
      </c>
      <c r="G44" s="5">
        <f t="shared" si="2"/>
        <v>0</v>
      </c>
    </row>
    <row r="45" spans="2:7" ht="29">
      <c r="B45" s="2"/>
      <c r="C45" s="9" t="s">
        <v>78</v>
      </c>
      <c r="D45" s="4">
        <v>10</v>
      </c>
      <c r="E45" s="4" t="s">
        <v>0</v>
      </c>
      <c r="F45" s="25">
        <v>0</v>
      </c>
      <c r="G45" s="5">
        <f t="shared" si="2"/>
        <v>0</v>
      </c>
    </row>
    <row r="46" spans="2:7" ht="29">
      <c r="B46" s="2"/>
      <c r="C46" s="9" t="s">
        <v>79</v>
      </c>
      <c r="D46" s="4">
        <v>36</v>
      </c>
      <c r="E46" s="4" t="s">
        <v>0</v>
      </c>
      <c r="F46" s="25">
        <v>0</v>
      </c>
      <c r="G46" s="5">
        <f t="shared" si="2"/>
        <v>0</v>
      </c>
    </row>
    <row r="47" spans="2:7">
      <c r="B47" s="2"/>
      <c r="C47" s="9" t="s">
        <v>15</v>
      </c>
      <c r="D47" s="1">
        <v>50</v>
      </c>
      <c r="E47" s="4" t="s">
        <v>0</v>
      </c>
      <c r="F47" s="25">
        <v>0</v>
      </c>
      <c r="G47" s="5">
        <f t="shared" si="2"/>
        <v>0</v>
      </c>
    </row>
    <row r="48" spans="2:7">
      <c r="B48" s="2"/>
      <c r="C48" s="9" t="s">
        <v>80</v>
      </c>
      <c r="D48" s="4">
        <v>24</v>
      </c>
      <c r="E48" s="4" t="s">
        <v>0</v>
      </c>
      <c r="F48" s="25">
        <v>0</v>
      </c>
      <c r="G48" s="5">
        <f t="shared" si="2"/>
        <v>0</v>
      </c>
    </row>
    <row r="49" spans="2:7">
      <c r="B49" s="2"/>
      <c r="C49" s="9" t="s">
        <v>81</v>
      </c>
      <c r="D49" s="4">
        <v>4</v>
      </c>
      <c r="E49" s="4" t="s">
        <v>0</v>
      </c>
      <c r="F49" s="25">
        <v>0</v>
      </c>
      <c r="G49" s="5">
        <f t="shared" si="2"/>
        <v>0</v>
      </c>
    </row>
    <row r="50" spans="2:7">
      <c r="B50" s="2"/>
      <c r="C50" s="9" t="s">
        <v>82</v>
      </c>
      <c r="D50" s="4">
        <v>10</v>
      </c>
      <c r="E50" s="4" t="s">
        <v>0</v>
      </c>
      <c r="F50" s="25">
        <v>0</v>
      </c>
      <c r="G50" s="5">
        <f t="shared" si="2"/>
        <v>0</v>
      </c>
    </row>
    <row r="51" spans="2:7">
      <c r="B51" s="2"/>
      <c r="C51" s="9" t="s">
        <v>83</v>
      </c>
      <c r="D51" s="4">
        <v>16</v>
      </c>
      <c r="E51" s="4" t="s">
        <v>0</v>
      </c>
      <c r="F51" s="25">
        <v>0</v>
      </c>
      <c r="G51" s="5">
        <f t="shared" si="2"/>
        <v>0</v>
      </c>
    </row>
    <row r="52" spans="2:7">
      <c r="B52" s="2"/>
      <c r="C52" s="9" t="s">
        <v>91</v>
      </c>
      <c r="D52" s="4">
        <v>48</v>
      </c>
      <c r="E52" s="4" t="s">
        <v>0</v>
      </c>
      <c r="F52" s="25">
        <v>0</v>
      </c>
      <c r="G52" s="5">
        <f t="shared" si="2"/>
        <v>0</v>
      </c>
    </row>
    <row r="53" spans="2:7">
      <c r="B53" s="2"/>
      <c r="C53" s="9" t="s">
        <v>16</v>
      </c>
      <c r="D53" s="4">
        <v>96</v>
      </c>
      <c r="E53" s="4" t="s">
        <v>0</v>
      </c>
      <c r="F53" s="25">
        <v>0</v>
      </c>
      <c r="G53" s="5">
        <f t="shared" si="2"/>
        <v>0</v>
      </c>
    </row>
    <row r="54" spans="2:7">
      <c r="B54" s="2"/>
      <c r="C54" s="9" t="s">
        <v>84</v>
      </c>
      <c r="D54" s="4">
        <v>55</v>
      </c>
      <c r="E54" s="4" t="s">
        <v>0</v>
      </c>
      <c r="F54" s="25">
        <v>0</v>
      </c>
      <c r="G54" s="5">
        <f t="shared" si="2"/>
        <v>0</v>
      </c>
    </row>
    <row r="55" spans="2:7" ht="15" thickBot="1">
      <c r="B55" s="2"/>
      <c r="C55" s="9" t="s">
        <v>17</v>
      </c>
      <c r="D55" s="4">
        <v>1</v>
      </c>
      <c r="E55" s="4" t="s">
        <v>1</v>
      </c>
      <c r="F55" s="25">
        <v>0</v>
      </c>
      <c r="G55" s="10">
        <f t="shared" si="2"/>
        <v>0</v>
      </c>
    </row>
    <row r="56" spans="2:7" ht="15" thickBot="1">
      <c r="B56" s="46" t="s">
        <v>38</v>
      </c>
      <c r="C56" s="53"/>
      <c r="D56" s="53"/>
      <c r="E56" s="53"/>
      <c r="F56" s="53"/>
      <c r="G56" s="6">
        <f>SUM(G37:G55)</f>
        <v>0</v>
      </c>
    </row>
    <row r="57" spans="2:7">
      <c r="B57" s="44" t="s">
        <v>18</v>
      </c>
      <c r="C57" s="44"/>
      <c r="D57" s="44"/>
      <c r="E57" s="2"/>
      <c r="F57" s="2"/>
      <c r="G57" s="12"/>
    </row>
    <row r="58" spans="2:7" ht="41.25" customHeight="1">
      <c r="B58" s="20"/>
      <c r="C58" s="37" t="s">
        <v>85</v>
      </c>
      <c r="D58" s="36">
        <v>46</v>
      </c>
      <c r="E58" s="18" t="s">
        <v>0</v>
      </c>
      <c r="F58" s="26">
        <v>0</v>
      </c>
      <c r="G58" s="21">
        <f t="shared" ref="G58:G66" si="3">D58*F58</f>
        <v>0</v>
      </c>
    </row>
    <row r="59" spans="2:7" ht="43.5">
      <c r="B59" s="20"/>
      <c r="C59" s="9" t="s">
        <v>86</v>
      </c>
      <c r="D59" s="18">
        <v>4</v>
      </c>
      <c r="E59" s="18" t="s">
        <v>0</v>
      </c>
      <c r="F59" s="26">
        <v>0</v>
      </c>
      <c r="G59" s="21">
        <f t="shared" si="3"/>
        <v>0</v>
      </c>
    </row>
    <row r="60" spans="2:7" ht="43.5">
      <c r="B60" s="20"/>
      <c r="C60" s="9" t="s">
        <v>87</v>
      </c>
      <c r="D60" s="18">
        <v>4</v>
      </c>
      <c r="E60" s="18" t="s">
        <v>0</v>
      </c>
      <c r="F60" s="26">
        <v>0</v>
      </c>
      <c r="G60" s="21">
        <f t="shared" si="3"/>
        <v>0</v>
      </c>
    </row>
    <row r="61" spans="2:7" ht="43.5">
      <c r="B61" s="20"/>
      <c r="C61" s="9" t="s">
        <v>88</v>
      </c>
      <c r="D61" s="18">
        <v>16</v>
      </c>
      <c r="E61" s="18" t="s">
        <v>0</v>
      </c>
      <c r="F61" s="26">
        <v>0</v>
      </c>
      <c r="G61" s="21">
        <f t="shared" si="3"/>
        <v>0</v>
      </c>
    </row>
    <row r="62" spans="2:7" ht="58">
      <c r="B62" s="20"/>
      <c r="C62" s="9" t="s">
        <v>89</v>
      </c>
      <c r="D62" s="18">
        <v>5</v>
      </c>
      <c r="E62" s="18" t="s">
        <v>0</v>
      </c>
      <c r="F62" s="26">
        <v>0</v>
      </c>
      <c r="G62" s="21">
        <f t="shared" si="3"/>
        <v>0</v>
      </c>
    </row>
    <row r="63" spans="2:7" ht="58">
      <c r="B63" s="20"/>
      <c r="C63" s="9" t="s">
        <v>90</v>
      </c>
      <c r="D63" s="18">
        <v>23</v>
      </c>
      <c r="E63" s="18" t="s">
        <v>0</v>
      </c>
      <c r="F63" s="26">
        <v>0</v>
      </c>
      <c r="G63" s="21">
        <f t="shared" si="3"/>
        <v>0</v>
      </c>
    </row>
    <row r="64" spans="2:7" ht="43.5">
      <c r="B64" s="20"/>
      <c r="C64" s="9" t="s">
        <v>92</v>
      </c>
      <c r="D64" s="18">
        <v>32</v>
      </c>
      <c r="E64" s="18" t="s">
        <v>0</v>
      </c>
      <c r="F64" s="26">
        <v>0</v>
      </c>
      <c r="G64" s="21">
        <f t="shared" si="3"/>
        <v>0</v>
      </c>
    </row>
    <row r="65" spans="2:7" ht="29">
      <c r="B65" s="20"/>
      <c r="C65" s="9" t="s">
        <v>93</v>
      </c>
      <c r="D65" s="18">
        <v>8</v>
      </c>
      <c r="E65" s="18" t="s">
        <v>0</v>
      </c>
      <c r="F65" s="26">
        <v>0</v>
      </c>
      <c r="G65" s="21">
        <f t="shared" si="3"/>
        <v>0</v>
      </c>
    </row>
    <row r="66" spans="2:7" ht="15" thickBot="1">
      <c r="B66" s="15"/>
      <c r="C66" s="9" t="s">
        <v>19</v>
      </c>
      <c r="D66" s="18">
        <v>98</v>
      </c>
      <c r="E66" s="18" t="s">
        <v>0</v>
      </c>
      <c r="F66" s="27">
        <v>0</v>
      </c>
      <c r="G66" s="19">
        <f t="shared" si="3"/>
        <v>0</v>
      </c>
    </row>
    <row r="67" spans="2:7" ht="15" thickBot="1">
      <c r="B67" s="46" t="s">
        <v>39</v>
      </c>
      <c r="C67" s="53"/>
      <c r="D67" s="53"/>
      <c r="E67" s="53"/>
      <c r="F67" s="53"/>
      <c r="G67" s="6">
        <f>SUM(G58:G66)</f>
        <v>0</v>
      </c>
    </row>
    <row r="68" spans="2:7">
      <c r="B68" s="44" t="s">
        <v>20</v>
      </c>
      <c r="C68" s="44"/>
      <c r="D68" s="44"/>
      <c r="E68" s="2"/>
      <c r="F68" s="2"/>
      <c r="G68" s="12"/>
    </row>
    <row r="69" spans="2:7">
      <c r="B69" s="2"/>
      <c r="C69" s="9" t="s">
        <v>21</v>
      </c>
      <c r="D69" s="4">
        <v>30</v>
      </c>
      <c r="E69" s="4" t="s">
        <v>6</v>
      </c>
      <c r="F69" s="25">
        <v>0</v>
      </c>
      <c r="G69" s="5">
        <f>D69*F69</f>
        <v>0</v>
      </c>
    </row>
    <row r="70" spans="2:7">
      <c r="B70" s="2"/>
      <c r="C70" s="9" t="s">
        <v>22</v>
      </c>
      <c r="D70" s="4">
        <v>60</v>
      </c>
      <c r="E70" s="4" t="s">
        <v>6</v>
      </c>
      <c r="F70" s="25">
        <v>0</v>
      </c>
      <c r="G70" s="5">
        <f t="shared" ref="G70:G73" si="4">D70*F70</f>
        <v>0</v>
      </c>
    </row>
    <row r="71" spans="2:7">
      <c r="B71" s="2"/>
      <c r="C71" s="9" t="s">
        <v>94</v>
      </c>
      <c r="D71" s="4">
        <v>4</v>
      </c>
      <c r="E71" s="4" t="s">
        <v>0</v>
      </c>
      <c r="F71" s="25">
        <v>0</v>
      </c>
      <c r="G71" s="5">
        <f t="shared" si="4"/>
        <v>0</v>
      </c>
    </row>
    <row r="72" spans="2:7">
      <c r="B72" s="2"/>
      <c r="C72" s="9" t="s">
        <v>95</v>
      </c>
      <c r="D72" s="4">
        <v>6</v>
      </c>
      <c r="E72" s="4" t="s">
        <v>0</v>
      </c>
      <c r="F72" s="25">
        <v>0</v>
      </c>
      <c r="G72" s="5">
        <f t="shared" si="4"/>
        <v>0</v>
      </c>
    </row>
    <row r="73" spans="2:7">
      <c r="B73" s="2"/>
      <c r="C73" s="9" t="s">
        <v>23</v>
      </c>
      <c r="D73" s="4">
        <v>3</v>
      </c>
      <c r="E73" s="4" t="s">
        <v>0</v>
      </c>
      <c r="F73" s="25">
        <v>0</v>
      </c>
      <c r="G73" s="5">
        <f t="shared" si="4"/>
        <v>0</v>
      </c>
    </row>
    <row r="74" spans="2:7" ht="15" thickBot="1">
      <c r="B74" s="2"/>
      <c r="C74" s="33" t="s">
        <v>27</v>
      </c>
      <c r="D74" s="4">
        <v>1</v>
      </c>
      <c r="E74" s="4" t="s">
        <v>1</v>
      </c>
      <c r="F74" s="25">
        <v>0</v>
      </c>
      <c r="G74" s="10">
        <f>D74*F74</f>
        <v>0</v>
      </c>
    </row>
    <row r="75" spans="2:7" ht="15" thickBot="1">
      <c r="B75" s="46" t="s">
        <v>40</v>
      </c>
      <c r="C75" s="52"/>
      <c r="D75" s="52"/>
      <c r="E75" s="52"/>
      <c r="F75" s="52"/>
      <c r="G75" s="6">
        <f>SUM(G69:G74)</f>
        <v>0</v>
      </c>
    </row>
    <row r="76" spans="2:7">
      <c r="B76" s="44" t="s">
        <v>24</v>
      </c>
      <c r="C76" s="44"/>
      <c r="D76" s="44"/>
      <c r="E76" s="2"/>
      <c r="F76" s="2"/>
      <c r="G76" s="12"/>
    </row>
    <row r="77" spans="2:7">
      <c r="B77" s="44" t="s">
        <v>25</v>
      </c>
      <c r="C77" s="44"/>
      <c r="D77" s="44"/>
      <c r="E77" s="2"/>
      <c r="F77" s="2"/>
      <c r="G77" s="2"/>
    </row>
    <row r="78" spans="2:7" ht="29">
      <c r="B78" s="2"/>
      <c r="C78" s="3" t="s">
        <v>28</v>
      </c>
      <c r="D78" s="1">
        <v>12</v>
      </c>
      <c r="E78" s="1" t="s">
        <v>6</v>
      </c>
      <c r="F78" s="25">
        <v>0</v>
      </c>
      <c r="G78" s="5">
        <f>D78*F78</f>
        <v>0</v>
      </c>
    </row>
    <row r="79" spans="2:7">
      <c r="B79" s="2"/>
      <c r="C79" s="2" t="s">
        <v>21</v>
      </c>
      <c r="D79" s="1">
        <v>96</v>
      </c>
      <c r="E79" s="1" t="s">
        <v>6</v>
      </c>
      <c r="F79" s="25">
        <v>0</v>
      </c>
      <c r="G79" s="5">
        <f t="shared" ref="G79:G82" si="5">D79*F79</f>
        <v>0</v>
      </c>
    </row>
    <row r="80" spans="2:7">
      <c r="B80" s="2"/>
      <c r="C80" s="2" t="s">
        <v>22</v>
      </c>
      <c r="D80" s="1">
        <v>108</v>
      </c>
      <c r="E80" s="1" t="s">
        <v>6</v>
      </c>
      <c r="F80" s="25">
        <v>0</v>
      </c>
      <c r="G80" s="5">
        <f t="shared" si="5"/>
        <v>0</v>
      </c>
    </row>
    <row r="81" spans="2:7" ht="29">
      <c r="B81" s="2"/>
      <c r="C81" s="3" t="s">
        <v>58</v>
      </c>
      <c r="D81" s="1">
        <v>30</v>
      </c>
      <c r="E81" s="1" t="s">
        <v>0</v>
      </c>
      <c r="F81" s="25">
        <v>0</v>
      </c>
      <c r="G81" s="5">
        <f t="shared" si="5"/>
        <v>0</v>
      </c>
    </row>
    <row r="82" spans="2:7">
      <c r="B82" s="2"/>
      <c r="C82" s="3" t="s">
        <v>96</v>
      </c>
      <c r="D82" s="1">
        <v>6</v>
      </c>
      <c r="E82" s="1" t="s">
        <v>0</v>
      </c>
      <c r="F82" s="25">
        <v>0</v>
      </c>
      <c r="G82" s="5">
        <f t="shared" si="5"/>
        <v>0</v>
      </c>
    </row>
    <row r="83" spans="2:7" ht="15" thickBot="1">
      <c r="B83" s="2"/>
      <c r="C83" s="33" t="s">
        <v>27</v>
      </c>
      <c r="D83" s="4">
        <v>1</v>
      </c>
      <c r="E83" s="4" t="s">
        <v>1</v>
      </c>
      <c r="F83" s="25">
        <v>0</v>
      </c>
      <c r="G83" s="10">
        <f>D83*F83</f>
        <v>0</v>
      </c>
    </row>
    <row r="84" spans="2:7" ht="15" thickBot="1">
      <c r="B84" s="45" t="s">
        <v>41</v>
      </c>
      <c r="C84" s="45"/>
      <c r="D84" s="45"/>
      <c r="E84" s="45"/>
      <c r="F84" s="46"/>
      <c r="G84" s="6">
        <f>SUM(G78:G83)</f>
        <v>0</v>
      </c>
    </row>
    <row r="85" spans="2:7">
      <c r="B85" s="54" t="s">
        <v>26</v>
      </c>
      <c r="C85" s="54"/>
      <c r="D85" s="54"/>
    </row>
    <row r="86" spans="2:7">
      <c r="B86" s="2"/>
      <c r="C86" s="3" t="s">
        <v>97</v>
      </c>
      <c r="D86" s="4">
        <v>62</v>
      </c>
      <c r="E86" s="4" t="s">
        <v>0</v>
      </c>
      <c r="F86" s="25">
        <v>0</v>
      </c>
      <c r="G86" s="5">
        <f>D86*F86</f>
        <v>0</v>
      </c>
    </row>
    <row r="87" spans="2:7" ht="15" thickBot="1">
      <c r="B87" s="2"/>
      <c r="C87" s="2" t="s">
        <v>27</v>
      </c>
      <c r="D87" s="4">
        <v>1</v>
      </c>
      <c r="E87" s="4" t="s">
        <v>1</v>
      </c>
      <c r="F87" s="25">
        <v>0</v>
      </c>
      <c r="G87" s="10">
        <f t="shared" ref="G87" si="6">D87*F87</f>
        <v>0</v>
      </c>
    </row>
    <row r="88" spans="2:7" ht="15" thickBot="1">
      <c r="B88" s="46" t="s">
        <v>42</v>
      </c>
      <c r="C88" s="53"/>
      <c r="D88" s="53"/>
      <c r="E88" s="53"/>
      <c r="F88" s="53"/>
      <c r="G88" s="6">
        <f>SUM(G86:G87)</f>
        <v>0</v>
      </c>
    </row>
    <row r="89" spans="2:7">
      <c r="B89" s="47" t="s">
        <v>46</v>
      </c>
      <c r="C89" s="48"/>
      <c r="D89" s="48"/>
      <c r="E89" s="48"/>
      <c r="F89" s="48"/>
      <c r="G89" s="17"/>
    </row>
    <row r="90" spans="2:7" ht="15" thickBot="1">
      <c r="B90" s="1"/>
      <c r="C90" s="14" t="s">
        <v>47</v>
      </c>
      <c r="D90" s="4">
        <v>9.4499999999999993</v>
      </c>
      <c r="E90" s="4" t="s">
        <v>48</v>
      </c>
      <c r="F90" s="24">
        <v>0</v>
      </c>
      <c r="G90" s="28">
        <f>D90*F90</f>
        <v>0</v>
      </c>
    </row>
    <row r="91" spans="2:7" ht="15" thickBot="1">
      <c r="B91" s="47" t="s">
        <v>98</v>
      </c>
      <c r="C91" s="48"/>
      <c r="D91" s="48"/>
      <c r="E91" s="48"/>
      <c r="F91" s="49"/>
      <c r="G91" s="59">
        <v>0</v>
      </c>
    </row>
    <row r="92" spans="2:7" ht="15" thickBot="1">
      <c r="B92" s="47" t="s">
        <v>99</v>
      </c>
      <c r="C92" s="48"/>
      <c r="D92" s="48"/>
      <c r="E92" s="48"/>
      <c r="F92" s="49"/>
      <c r="G92" s="59">
        <v>0</v>
      </c>
    </row>
    <row r="93" spans="2:7" ht="15" thickBot="1">
      <c r="B93" s="47" t="s">
        <v>49</v>
      </c>
      <c r="C93" s="48"/>
      <c r="D93" s="48"/>
      <c r="E93" s="48"/>
      <c r="F93" s="49"/>
      <c r="G93" s="59">
        <v>0</v>
      </c>
    </row>
    <row r="94" spans="2:7" ht="33.75" customHeight="1">
      <c r="B94" s="34"/>
      <c r="C94" s="34"/>
      <c r="D94" s="34"/>
      <c r="E94" s="34"/>
      <c r="F94" s="34"/>
      <c r="G94" s="16"/>
    </row>
    <row r="95" spans="2:7" ht="15" thickBot="1">
      <c r="B95" s="55" t="s">
        <v>56</v>
      </c>
      <c r="C95" s="55"/>
      <c r="D95" s="55"/>
      <c r="E95" s="55"/>
      <c r="F95" s="55"/>
      <c r="G95" s="55"/>
    </row>
    <row r="96" spans="2:7" ht="15" thickBot="1">
      <c r="B96" s="44" t="s">
        <v>43</v>
      </c>
      <c r="C96" s="44"/>
      <c r="D96" s="44"/>
      <c r="E96" s="44"/>
      <c r="F96" s="47"/>
      <c r="G96" s="6">
        <f>G20+G35+G56+G75+G84+G88+G91+G92+G93</f>
        <v>0</v>
      </c>
    </row>
    <row r="97" spans="2:7" ht="15" thickBot="1">
      <c r="B97" s="44" t="s">
        <v>44</v>
      </c>
      <c r="C97" s="44"/>
      <c r="D97" s="44"/>
      <c r="E97" s="44"/>
      <c r="F97" s="47"/>
      <c r="G97" s="6">
        <f>G96/100*12</f>
        <v>0</v>
      </c>
    </row>
    <row r="98" spans="2:7" ht="15" thickBot="1">
      <c r="B98" s="44" t="s">
        <v>45</v>
      </c>
      <c r="C98" s="44"/>
      <c r="D98" s="44"/>
      <c r="E98" s="44"/>
      <c r="F98" s="47"/>
      <c r="G98" s="13">
        <f>G96*1.23</f>
        <v>0</v>
      </c>
    </row>
    <row r="100" spans="2:7" ht="42.5" customHeight="1">
      <c r="B100" s="56" t="s">
        <v>52</v>
      </c>
      <c r="C100" s="57"/>
      <c r="D100" s="58"/>
      <c r="E100" s="58"/>
      <c r="F100" s="58"/>
      <c r="G100" s="58"/>
    </row>
    <row r="101" spans="2:7">
      <c r="B101" s="56" t="s">
        <v>53</v>
      </c>
      <c r="C101" s="57"/>
      <c r="D101" s="58"/>
      <c r="E101" s="58"/>
      <c r="F101" s="58"/>
      <c r="G101" s="58"/>
    </row>
    <row r="102" spans="2:7">
      <c r="B102" s="56" t="s">
        <v>54</v>
      </c>
      <c r="C102" s="57"/>
      <c r="D102" s="58"/>
      <c r="E102" s="58"/>
      <c r="F102" s="58"/>
      <c r="G102" s="58"/>
    </row>
    <row r="126" spans="9:12" ht="30" customHeight="1"/>
    <row r="127" spans="9:12" ht="30" customHeight="1">
      <c r="I127" s="30"/>
      <c r="J127" s="31"/>
      <c r="K127" s="31"/>
      <c r="L127" s="31"/>
    </row>
    <row r="128" spans="9:12" ht="30" customHeight="1"/>
    <row r="130" spans="9:9" ht="56.15" customHeight="1">
      <c r="I130" s="31"/>
    </row>
    <row r="131" spans="9:9" ht="66" customHeight="1"/>
    <row r="132" spans="9:9" ht="56.15" customHeight="1"/>
  </sheetData>
  <mergeCells count="44">
    <mergeCell ref="B95:G95"/>
    <mergeCell ref="B101:C101"/>
    <mergeCell ref="B102:C102"/>
    <mergeCell ref="D100:G100"/>
    <mergeCell ref="D101:G101"/>
    <mergeCell ref="D102:G102"/>
    <mergeCell ref="B100:C100"/>
    <mergeCell ref="B97:F97"/>
    <mergeCell ref="B98:F98"/>
    <mergeCell ref="B96:F96"/>
    <mergeCell ref="B93:F93"/>
    <mergeCell ref="B35:F35"/>
    <mergeCell ref="B56:F56"/>
    <mergeCell ref="B67:F67"/>
    <mergeCell ref="B75:F75"/>
    <mergeCell ref="B84:F84"/>
    <mergeCell ref="B85:D85"/>
    <mergeCell ref="B88:F88"/>
    <mergeCell ref="B92:F92"/>
    <mergeCell ref="B22:D22"/>
    <mergeCell ref="B20:F20"/>
    <mergeCell ref="B89:F89"/>
    <mergeCell ref="B91:F91"/>
    <mergeCell ref="B36:D36"/>
    <mergeCell ref="B57:D57"/>
    <mergeCell ref="B68:D68"/>
    <mergeCell ref="B76:D76"/>
    <mergeCell ref="B77:D77"/>
    <mergeCell ref="B8:C8"/>
    <mergeCell ref="B11:D11"/>
    <mergeCell ref="B12:D12"/>
    <mergeCell ref="B21:D21"/>
    <mergeCell ref="D3:G3"/>
    <mergeCell ref="D4:G4"/>
    <mergeCell ref="D5:G5"/>
    <mergeCell ref="D6:G6"/>
    <mergeCell ref="B4:C4"/>
    <mergeCell ref="B5:C5"/>
    <mergeCell ref="B6:C6"/>
    <mergeCell ref="B9:C9"/>
    <mergeCell ref="D7:G7"/>
    <mergeCell ref="D8:G8"/>
    <mergeCell ref="D9:G9"/>
    <mergeCell ref="B7:C7"/>
  </mergeCells>
  <pageMargins left="0.7" right="0.7" top="0.75" bottom="0.75" header="0.3" footer="0.3"/>
  <pageSetup paperSize="9" scale="68" orientation="portrait" r:id="rId1"/>
  <rowBreaks count="2" manualBreakCount="2">
    <brk id="34" max="6" man="1"/>
    <brk id="63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Moravec</dc:creator>
  <cp:lastModifiedBy>Viktor Moravec</cp:lastModifiedBy>
  <dcterms:created xsi:type="dcterms:W3CDTF">2026-08-22T11:52:53Z</dcterms:created>
  <dcterms:modified xsi:type="dcterms:W3CDTF">2026-10-01T11:41:48Z</dcterms:modified>
</cp:coreProperties>
</file>