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D8D81617-A0D8-45AC-9EDF-76AE9CB5B1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  <c r="N12" i="2" s="1"/>
  <c r="I13" i="2"/>
  <c r="N13" i="2" s="1"/>
  <c r="I14" i="2"/>
  <c r="N14" i="2" s="1"/>
  <c r="I15" i="2"/>
  <c r="N15" i="2" s="1"/>
  <c r="I16" i="2"/>
  <c r="N16" i="2" s="1"/>
  <c r="I17" i="2"/>
  <c r="N17" i="2" s="1"/>
  <c r="I18" i="2"/>
  <c r="N18" i="2" s="1"/>
  <c r="I19" i="2"/>
  <c r="N19" i="2" s="1"/>
  <c r="I11" i="2"/>
  <c r="N11" i="2" s="1"/>
  <c r="L22" i="2"/>
  <c r="Q22" i="2" s="1"/>
  <c r="N26" i="2" l="1"/>
  <c r="K12" i="2" l="1"/>
  <c r="P12" i="2" s="1"/>
  <c r="K13" i="2"/>
  <c r="P13" i="2" s="1"/>
  <c r="K14" i="2"/>
  <c r="P14" i="2" s="1"/>
  <c r="K15" i="2"/>
  <c r="P15" i="2" s="1"/>
  <c r="J12" i="2"/>
  <c r="O12" i="2" s="1"/>
  <c r="J13" i="2"/>
  <c r="O13" i="2" s="1"/>
  <c r="J14" i="2"/>
  <c r="O14" i="2" s="1"/>
  <c r="J15" i="2"/>
  <c r="O15" i="2" s="1"/>
  <c r="K16" i="2"/>
  <c r="P16" i="2" s="1"/>
  <c r="J16" i="2"/>
  <c r="O16" i="2" s="1"/>
  <c r="L24" i="2" l="1"/>
  <c r="Q24" i="2" s="1"/>
  <c r="L21" i="2"/>
  <c r="Q21" i="2" s="1"/>
  <c r="K17" i="2"/>
  <c r="P17" i="2" s="1"/>
  <c r="J17" i="2"/>
  <c r="O17" i="2" s="1"/>
  <c r="K11" i="2"/>
  <c r="L25" i="2" l="1"/>
  <c r="Q25" i="2" s="1"/>
  <c r="L23" i="2"/>
  <c r="Q23" i="2" s="1"/>
  <c r="L20" i="2"/>
  <c r="Q20" i="2" s="1"/>
  <c r="K19" i="2"/>
  <c r="P19" i="2" s="1"/>
  <c r="J19" i="2"/>
  <c r="O19" i="2" s="1"/>
  <c r="K18" i="2"/>
  <c r="P18" i="2" s="1"/>
  <c r="J18" i="2"/>
  <c r="O18" i="2" s="1"/>
  <c r="P11" i="2"/>
  <c r="J11" i="2"/>
  <c r="O11" i="2" s="1"/>
  <c r="O26" i="2" l="1"/>
  <c r="Q26" i="2"/>
  <c r="P26" i="2"/>
  <c r="N27" i="2" l="1"/>
  <c r="N28" i="2" s="1"/>
  <c r="N29" i="2" s="1"/>
  <c r="B15" i="1" l="1"/>
</calcChain>
</file>

<file path=xl/sharedStrings.xml><?xml version="1.0" encoding="utf-8"?>
<sst xmlns="http://schemas.openxmlformats.org/spreadsheetml/2006/main" count="79" uniqueCount="64">
  <si>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</si>
  <si>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</si>
  <si>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</si>
  <si>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</si>
  <si>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</si>
  <si>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</si>
  <si>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</si>
  <si>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</si>
  <si>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</si>
  <si>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</si>
  <si>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</si>
  <si>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</si>
  <si>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</si>
  <si>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</si>
  <si>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</si>
  <si>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</si>
  <si>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</si>
  <si>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</si>
  <si>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</si>
  <si>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</si>
  <si>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</si>
  <si>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</si>
  <si>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</si>
  <si>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</si>
  <si>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</si>
  <si>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</si>
  <si>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</si>
  <si>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</si>
  <si>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</si>
  <si>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</si>
  <si>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</si>
  <si>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</si>
  <si>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</si>
  <si>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</si>
  <si>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</si>
  <si>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</si>
  <si>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</si>
  <si>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</si>
  <si>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</si>
  <si>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</si>
  <si>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</si>
  <si>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</si>
  <si>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</si>
  <si>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</si>
  <si>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nulté meranie</t>
  </si>
  <si>
    <t>počet nultých meraní</t>
  </si>
  <si>
    <t>cena za nulté merania</t>
  </si>
  <si>
    <t>Identifikácia uchádzača:</t>
  </si>
  <si>
    <t>Obchodné meno:</t>
  </si>
  <si>
    <t>Sídlo/miesto podnikania:</t>
  </si>
  <si>
    <t>IČO:</t>
  </si>
  <si>
    <t>Časť 9: Rýchlostná cesta R4 Prešov – Severný obchvat, II. etapa 
(km 4,300 - 14,500)</t>
  </si>
  <si>
    <t>Geodetické body</t>
  </si>
  <si>
    <r>
      <t>C</t>
    </r>
    <r>
      <rPr>
        <sz val="10"/>
        <rFont val="Arial"/>
        <family val="2"/>
        <charset val="238"/>
      </rPr>
      <t xml:space="preserve">elková cena za uskutočnenie predmetu  zákazky pre
 časť 9: R4 Prešov – Severný obchvat, II. etapa </t>
    </r>
    <r>
      <rPr>
        <sz val="11"/>
        <rFont val="Arial"/>
        <family val="2"/>
        <charset val="238"/>
      </rPr>
      <t>(km 4,300 - 14,500)</t>
    </r>
  </si>
  <si>
    <t>„Geotechnický monitoring počas prevádzky v správe NDS, a.s.“</t>
  </si>
  <si>
    <t>Časť 9: Rýchlostná cesta R4 Prešov – Severný obchvat, II. etapa (km 4,300 – 14,500)</t>
  </si>
  <si>
    <t>Celková cena bez DPH za úsek Časť 9: Rýchlostná cesta R4 Prešov – Severný obchvat, II. etapa (km 4,300 – 14,500)“</t>
  </si>
  <si>
    <t>Rozpočet GTM  Časť 9: Rýchlostná cesta R4 Prešov – Severný obchvat, II. etapa (km 4,300 - 14,500)</t>
  </si>
  <si>
    <t>Dynamometre - meranie únosnosti kotiev</t>
  </si>
  <si>
    <t>Meranie úrovne hladiny podzemnej vody - HPV</t>
  </si>
  <si>
    <t>Meranie výdatnosti horizontálnych odvodňovacích vrtov - HOV</t>
  </si>
  <si>
    <t>Vertikálne inklinometre (31ks)</t>
  </si>
  <si>
    <t>Horizontálne inklinometre – kontrola sadania zemných telies (11ks)</t>
  </si>
  <si>
    <t>Vybudovanie inklinometra s vystrojením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</si>
</sst>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83">
    <xf numFmtId="0" fontId="0" fillId="0" borderId="0" xfId="0"/>
    <xf numFmtId="4" fontId="12" fillId="2" borderId="20" xfId="0" applyNumberFormat="1" applyFont="1" applyFill="1" applyBorder="1" applyAlignment="1" applyProtection="1">
      <alignment vertical="center"/>
      <protection locked="0"/>
    </xf>
    <xf numFmtId="4" fontId="12" fillId="2" borderId="44" xfId="0" applyNumberFormat="1" applyFont="1" applyFill="1" applyBorder="1" applyAlignment="1" applyProtection="1">
      <alignment vertical="center"/>
      <protection locked="0"/>
    </xf>
    <xf numFmtId="4" fontId="12" fillId="2" borderId="25" xfId="0" applyNumberFormat="1" applyFont="1" applyFill="1" applyBorder="1" applyAlignment="1" applyProtection="1">
      <alignment horizontal="right" vertical="center"/>
      <protection locked="0"/>
    </xf>
    <xf numFmtId="4" fontId="12" fillId="2" borderId="47" xfId="0" applyNumberFormat="1" applyFont="1" applyFill="1" applyBorder="1" applyAlignment="1" applyProtection="1">
      <alignment horizontal="right" vertical="center"/>
      <protection locked="0"/>
    </xf>
    <xf numFmtId="4" fontId="12" fillId="2" borderId="44" xfId="0" applyNumberFormat="1" applyFont="1" applyFill="1" applyBorder="1" applyAlignment="1" applyProtection="1">
      <alignment horizontal="right" vertical="center"/>
      <protection locked="0"/>
    </xf>
    <xf numFmtId="4" fontId="12" fillId="2" borderId="55" xfId="0" applyNumberFormat="1" applyFont="1" applyFill="1" applyBorder="1" applyAlignment="1" applyProtection="1">
      <alignment horizontal="right" vertical="center"/>
      <protection locked="0"/>
    </xf>
    <xf numFmtId="4" fontId="12" fillId="2" borderId="34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5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5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Border="1" applyAlignment="1" applyProtection="1">
      <alignment horizontal="right" vertical="center" indent="1"/>
      <protection hidden="1"/>
    </xf>
    <xf numFmtId="0" fontId="14" fillId="0" borderId="0" xfId="0" applyFont="1" applyAlignment="1" applyProtection="1">
      <alignment vertical="center"/>
      <protection hidden="1"/>
    </xf>
    <xf numFmtId="0" fontId="16" fillId="0" borderId="50" xfId="0" applyFont="1" applyBorder="1" applyAlignment="1" applyProtection="1">
      <alignment horizontal="center" vertical="center"/>
      <protection hidden="1"/>
    </xf>
    <xf numFmtId="0" fontId="16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2" fontId="12" fillId="0" borderId="20" xfId="0" applyNumberFormat="1" applyFont="1" applyFill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Fill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2" fontId="12" fillId="0" borderId="44" xfId="0" applyNumberFormat="1" applyFont="1" applyFill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Fill="1" applyBorder="1" applyAlignment="1" applyProtection="1">
      <alignment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Fill="1" applyBorder="1" applyAlignment="1" applyProtection="1">
      <alignment vertical="center"/>
      <protection hidden="1"/>
    </xf>
    <xf numFmtId="1" fontId="12" fillId="0" borderId="25" xfId="0" applyNumberFormat="1" applyFont="1" applyFill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0" fontId="12" fillId="0" borderId="44" xfId="0" applyFont="1" applyFill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1" fontId="12" fillId="0" borderId="0" xfId="0" applyNumberFormat="1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 indent="1"/>
      <protection hidden="1"/>
    </xf>
    <xf numFmtId="4" fontId="12" fillId="0" borderId="56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60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19" fillId="2" borderId="36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0" fontId="12" fillId="0" borderId="31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  <xf numFmtId="4" fontId="13" fillId="0" borderId="38" xfId="0" applyNumberFormat="1" applyFont="1" applyFill="1" applyBorder="1" applyAlignment="1" applyProtection="1">
      <alignment horizontal="center" vertical="center"/>
      <protection hidden="1"/>
    </xf>
    <xf numFmtId="4" fontId="13" fillId="0" borderId="58" xfId="0" applyNumberFormat="1" applyFont="1" applyFill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7" xfId="0" applyNumberFormat="1" applyBorder="1" applyAlignment="1" applyProtection="1">
      <alignment horizontal="center" vertical="center"/>
      <protection hidden="1"/>
    </xf>
    <xf numFmtId="1" fontId="13" fillId="0" borderId="37" xfId="0" applyNumberFormat="1" applyFont="1" applyBorder="1" applyAlignment="1" applyProtection="1">
      <alignment horizontal="center" vertical="center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1" fontId="13" fillId="0" borderId="58" xfId="0" applyNumberFormat="1" applyFon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9" xfId="0" applyNumberFormat="1" applyBorder="1" applyAlignment="1" applyProtection="1">
      <alignment horizontal="center" vertical="center"/>
      <protection hidden="1"/>
    </xf>
    <xf numFmtId="4" fontId="0" fillId="0" borderId="41" xfId="0" applyNumberForma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Fill="1" applyBorder="1" applyAlignment="1" applyProtection="1">
      <alignment horizontal="center" vertical="center"/>
      <protection hidden="1"/>
    </xf>
    <xf numFmtId="4" fontId="12" fillId="0" borderId="26" xfId="0" applyNumberFormat="1" applyFont="1" applyFill="1" applyBorder="1" applyAlignment="1" applyProtection="1">
      <alignment horizontal="center" vertical="center"/>
      <protection hidden="1"/>
    </xf>
    <xf numFmtId="4" fontId="12" fillId="0" borderId="35" xfId="0" applyNumberFormat="1" applyFont="1" applyFill="1" applyBorder="1" applyAlignment="1" applyProtection="1">
      <alignment horizontal="center" vertical="center"/>
      <protection hidden="1"/>
    </xf>
    <xf numFmtId="1" fontId="12" fillId="0" borderId="61" xfId="0" applyNumberFormat="1" applyFont="1" applyBorder="1" applyAlignment="1" applyProtection="1">
      <alignment horizontal="center" vertical="center"/>
      <protection hidden="1"/>
    </xf>
    <xf numFmtId="1" fontId="12" fillId="0" borderId="62" xfId="0" applyNumberFormat="1" applyFont="1" applyBorder="1" applyAlignment="1" applyProtection="1">
      <alignment horizontal="center" vertical="center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5" xfId="0" applyFont="1" applyBorder="1" applyAlignment="1" applyProtection="1">
      <alignment horizontal="center" vertical="top" wrapText="1"/>
      <protection hidden="1"/>
    </xf>
    <xf numFmtId="1" fontId="16" fillId="0" borderId="10" xfId="0" applyNumberFormat="1" applyFont="1" applyBorder="1" applyAlignment="1" applyProtection="1">
      <alignment horizontal="center" vertical="top" wrapText="1"/>
      <protection hidden="1"/>
    </xf>
    <xf numFmtId="1" fontId="16" fillId="0" borderId="14" xfId="0" applyNumberFormat="1" applyFont="1" applyBorder="1" applyAlignment="1" applyProtection="1">
      <alignment horizontal="center" vertical="top" wrapText="1"/>
      <protection hidden="1"/>
    </xf>
    <xf numFmtId="1" fontId="16" fillId="0" borderId="17" xfId="0" applyNumberFormat="1" applyFont="1" applyBorder="1" applyAlignment="1" applyProtection="1">
      <alignment horizontal="center" vertical="top" wrapText="1"/>
      <protection hidden="1"/>
    </xf>
    <xf numFmtId="0" fontId="17" fillId="0" borderId="11" xfId="0" applyFont="1" applyBorder="1" applyAlignment="1" applyProtection="1">
      <alignment horizontal="center" vertical="top" wrapText="1"/>
      <protection hidden="1"/>
    </xf>
    <xf numFmtId="0" fontId="17" fillId="0" borderId="16" xfId="0" applyFont="1" applyBorder="1" applyAlignment="1" applyProtection="1">
      <alignment horizontal="center" vertical="top" wrapText="1"/>
      <protection hidden="1"/>
    </xf>
    <xf numFmtId="0" fontId="16" fillId="0" borderId="9" xfId="0" applyFont="1" applyBorder="1" applyAlignment="1" applyProtection="1">
      <alignment horizontal="center" vertical="top" wrapText="1"/>
      <protection hidden="1"/>
    </xf>
    <xf numFmtId="0" fontId="16" fillId="0" borderId="13" xfId="0" applyFont="1" applyBorder="1" applyAlignment="1" applyProtection="1">
      <alignment horizontal="center" vertical="top" wrapText="1"/>
      <protection hidden="1"/>
    </xf>
    <xf numFmtId="1" fontId="16" fillId="0" borderId="9" xfId="0" applyNumberFormat="1" applyFont="1" applyBorder="1" applyAlignment="1" applyProtection="1">
      <alignment horizontal="center" vertical="top" wrapText="1"/>
      <protection hidden="1"/>
    </xf>
    <xf numFmtId="1" fontId="16" fillId="0" borderId="13" xfId="0" applyNumberFormat="1" applyFont="1" applyBorder="1" applyAlignment="1" applyProtection="1">
      <alignment horizontal="center" vertical="top" wrapText="1"/>
      <protection hidden="1"/>
    </xf>
    <xf numFmtId="1" fontId="16" fillId="0" borderId="50" xfId="0" applyNumberFormat="1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6" fillId="0" borderId="8" xfId="0" applyFont="1" applyBorder="1" applyAlignment="1" applyProtection="1">
      <alignment horizontal="center" vertical="top" wrapText="1"/>
      <protection hidden="1"/>
    </xf>
    <xf numFmtId="0" fontId="16" fillId="0" borderId="12" xfId="0" applyFont="1" applyBorder="1" applyAlignment="1" applyProtection="1">
      <alignment horizontal="center" vertical="top" wrapText="1"/>
      <protection hidden="1"/>
    </xf>
    <xf numFmtId="0" fontId="16" fillId="0" borderId="49" xfId="0" applyFont="1" applyBorder="1" applyAlignment="1" applyProtection="1">
      <alignment horizontal="center" vertical="top" wrapText="1"/>
      <protection hidden="1"/>
    </xf>
    <xf numFmtId="0" fontId="16" fillId="0" borderId="9" xfId="0" applyFont="1" applyBorder="1" applyAlignment="1" applyProtection="1">
      <alignment horizontal="left" vertical="top" wrapText="1"/>
      <protection hidden="1"/>
    </xf>
    <xf numFmtId="0" fontId="16" fillId="0" borderId="13" xfId="0" applyFont="1" applyBorder="1" applyAlignment="1" applyProtection="1">
      <alignment horizontal="left" vertical="top"/>
      <protection hidden="1"/>
    </xf>
    <xf numFmtId="0" fontId="16" fillId="0" borderId="50" xfId="0" applyFont="1" applyBorder="1" applyAlignment="1" applyProtection="1">
      <alignment horizontal="left" vertical="top"/>
      <protection hidden="1"/>
    </xf>
    <xf numFmtId="0" fontId="16" fillId="0" borderId="9" xfId="0" applyFont="1" applyBorder="1" applyAlignment="1" applyProtection="1">
      <alignment horizontal="center" vertical="top"/>
      <protection hidden="1"/>
    </xf>
    <xf numFmtId="0" fontId="16" fillId="0" borderId="13" xfId="0" applyFont="1" applyBorder="1" applyAlignment="1" applyProtection="1">
      <alignment horizontal="center" vertical="top"/>
      <protection hidden="1"/>
    </xf>
    <xf numFmtId="0" fontId="16" fillId="0" borderId="50" xfId="0" applyFont="1" applyBorder="1" applyAlignment="1" applyProtection="1">
      <alignment horizontal="center" vertical="top"/>
      <protection hidden="1"/>
    </xf>
    <xf numFmtId="0" fontId="16" fillId="0" borderId="10" xfId="0" applyFont="1" applyBorder="1" applyAlignment="1" applyProtection="1">
      <alignment horizontal="center" vertical="top" wrapText="1"/>
      <protection hidden="1"/>
    </xf>
    <xf numFmtId="0" fontId="16" fillId="0" borderId="14" xfId="0" applyFont="1" applyBorder="1" applyAlignment="1" applyProtection="1">
      <alignment horizontal="center" vertical="top" wrapText="1"/>
      <protection hidden="1"/>
    </xf>
    <xf numFmtId="0" fontId="16" fillId="0" borderId="17" xfId="0" applyFont="1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5" fillId="0" borderId="0" xfId="0" applyNumberFormat="1" applyFont="1" applyAlignment="1" applyProtection="1">
      <alignment vertical="center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workbookViewId="0">
      <selection activeCell="B10" sqref="B10:B12"/>
    </sheetView>
  </sheetViews>
  <sheetFormatPr defaultColWidth="8.7109375" defaultRowHeight="15" x14ac:dyDescent="0.25"/>
  <cols>
    <col min="1" max="2" width="51" style="82" customWidth="1"/>
    <col min="3" max="4" width="42.140625" style="82" customWidth="1"/>
    <col min="5" max="16384" width="8.7109375" style="82"/>
  </cols>
  <sheetData>
    <row r="1" spans="1:3" s="99" customFormat="1" ht="15.75" x14ac:dyDescent="0.25">
      <c r="A1" s="97"/>
      <c r="B1" s="98" t="s">
        <v>0</v>
      </c>
    </row>
    <row r="2" spans="1:3" s="99" customFormat="1" ht="15.75" x14ac:dyDescent="0.25">
      <c r="A2" s="97"/>
    </row>
    <row r="3" spans="1:3" s="99" customFormat="1" ht="15.75" x14ac:dyDescent="0.25">
      <c r="A3" s="100"/>
    </row>
    <row r="4" spans="1:3" s="99" customFormat="1" ht="20.25" x14ac:dyDescent="0.25">
      <c r="A4" s="109" t="s">
        <v>1</v>
      </c>
      <c r="B4" s="109"/>
      <c r="C4" s="101"/>
    </row>
    <row r="5" spans="1:3" s="99" customFormat="1" ht="18.75" x14ac:dyDescent="0.3">
      <c r="A5" s="102"/>
      <c r="B5" s="103"/>
    </row>
    <row r="6" spans="1:3" s="99" customFormat="1" ht="60" customHeight="1" x14ac:dyDescent="0.25">
      <c r="A6" s="110" t="s">
        <v>54</v>
      </c>
      <c r="B6" s="110"/>
      <c r="C6" s="104"/>
    </row>
    <row r="7" spans="1:3" s="99" customFormat="1" ht="37.5" customHeight="1" x14ac:dyDescent="0.25">
      <c r="A7" s="110" t="s">
        <v>51</v>
      </c>
      <c r="B7" s="109"/>
      <c r="C7" s="101"/>
    </row>
    <row r="8" spans="1:3" s="99" customFormat="1" ht="15.75" x14ac:dyDescent="0.25">
      <c r="A8" s="100"/>
    </row>
    <row r="9" spans="1:3" ht="15.75" thickBot="1" x14ac:dyDescent="0.3">
      <c r="A9" s="83" t="s">
        <v>47</v>
      </c>
      <c r="B9" s="84"/>
    </row>
    <row r="10" spans="1:3" x14ac:dyDescent="0.25">
      <c r="A10" s="85" t="s">
        <v>48</v>
      </c>
      <c r="B10" s="94"/>
    </row>
    <row r="11" spans="1:3" x14ac:dyDescent="0.25">
      <c r="A11" s="86" t="s">
        <v>49</v>
      </c>
      <c r="B11" s="95"/>
    </row>
    <row r="12" spans="1:3" ht="15.75" thickBot="1" x14ac:dyDescent="0.3">
      <c r="A12" s="87" t="s">
        <v>50</v>
      </c>
      <c r="B12" s="96"/>
    </row>
    <row r="13" spans="1:3" ht="15.75" thickBot="1" x14ac:dyDescent="0.3">
      <c r="A13" s="88"/>
    </row>
    <row r="14" spans="1:3" ht="15.75" thickBot="1" x14ac:dyDescent="0.3">
      <c r="A14" s="89" t="s">
        <v>2</v>
      </c>
      <c r="B14" s="90" t="s">
        <v>3</v>
      </c>
    </row>
    <row r="15" spans="1:3" ht="43.5" thickBot="1" x14ac:dyDescent="0.3">
      <c r="A15" s="91" t="s">
        <v>53</v>
      </c>
      <c r="B15" s="92">
        <f>'Príloha č.1 k B.2-časť 1'!N27</f>
        <v>0</v>
      </c>
    </row>
    <row r="16" spans="1:3" s="99" customFormat="1" x14ac:dyDescent="0.25">
      <c r="A16" s="105"/>
    </row>
    <row r="17" spans="1:2" s="99" customFormat="1" x14ac:dyDescent="0.25">
      <c r="A17" s="111" t="s">
        <v>4</v>
      </c>
      <c r="B17" s="111"/>
    </row>
    <row r="18" spans="1:2" s="99" customFormat="1" x14ac:dyDescent="0.25">
      <c r="A18" s="106"/>
    </row>
    <row r="19" spans="1:2" s="99" customFormat="1" x14ac:dyDescent="0.25">
      <c r="A19" s="106"/>
    </row>
    <row r="20" spans="1:2" s="99" customFormat="1" x14ac:dyDescent="0.25">
      <c r="A20" s="106"/>
    </row>
    <row r="21" spans="1:2" s="99" customFormat="1" x14ac:dyDescent="0.25">
      <c r="A21" s="106"/>
    </row>
    <row r="22" spans="1:2" s="99" customFormat="1" x14ac:dyDescent="0.25">
      <c r="A22" s="106"/>
      <c r="B22" s="10"/>
    </row>
    <row r="23" spans="1:2" s="99" customFormat="1" x14ac:dyDescent="0.25">
      <c r="A23" s="8" t="s">
        <v>35</v>
      </c>
      <c r="B23" s="9" t="s">
        <v>5</v>
      </c>
    </row>
    <row r="24" spans="1:2" s="99" customFormat="1" ht="28.5" x14ac:dyDescent="0.25">
      <c r="A24" s="107"/>
      <c r="B24" s="108" t="s">
        <v>6</v>
      </c>
    </row>
    <row r="25" spans="1:2" x14ac:dyDescent="0.25">
      <c r="A25" s="93"/>
    </row>
    <row r="26" spans="1:2" x14ac:dyDescent="0.25">
      <c r="A26" s="93"/>
      <c r="B26" s="81"/>
    </row>
    <row r="27" spans="1:2" x14ac:dyDescent="0.25">
      <c r="A27" s="93"/>
    </row>
    <row r="28" spans="1:2" x14ac:dyDescent="0.25">
      <c r="A28" s="93"/>
    </row>
    <row r="29" spans="1:2" x14ac:dyDescent="0.25">
      <c r="A29" s="88"/>
    </row>
    <row r="30" spans="1:2" x14ac:dyDescent="0.25">
      <c r="A30" s="88"/>
    </row>
  </sheetData>
  <sheetProtection algorithmName="SHA-512" hashValue="5HM8kXkBlmQE0tBrzNVkmukIDCMB9TyMgHngsm+e/QX+Nv2yxCl+NN6K6XcF0ea8CBmKQcMLIm0ZOeQ7P7yavA==" saltValue="XxgxI/PLbC94bXtMWiIrIA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tabSelected="1" zoomScaleNormal="100" workbookViewId="0">
      <selection activeCell="M11" sqref="M11:M25"/>
    </sheetView>
  </sheetViews>
  <sheetFormatPr defaultColWidth="9.140625" defaultRowHeight="15" x14ac:dyDescent="0.25"/>
  <cols>
    <col min="1" max="1" width="6.7109375" style="11" customWidth="1"/>
    <col min="2" max="2" width="60.28515625" style="11" customWidth="1" collapsed="1"/>
    <col min="3" max="3" width="7.7109375" style="11" customWidth="1"/>
    <col min="4" max="4" width="5.7109375" style="11" customWidth="1"/>
    <col min="5" max="5" width="9" style="12" customWidth="1"/>
    <col min="6" max="6" width="10.28515625" style="13" customWidth="1"/>
    <col min="7" max="7" width="12.28515625" style="13" customWidth="1"/>
    <col min="8" max="8" width="12.7109375" style="13" customWidth="1"/>
    <col min="9" max="9" width="12.7109375" style="14" customWidth="1"/>
    <col min="10" max="11" width="9.7109375" style="13" customWidth="1"/>
    <col min="12" max="12" width="12.7109375" style="13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3.5703125" style="11" customWidth="1"/>
    <col min="17" max="17" width="12.7109375" style="11" customWidth="1"/>
    <col min="18" max="16384" width="9.140625" style="11"/>
  </cols>
  <sheetData>
    <row r="1" spans="1:19" s="178" customFormat="1" x14ac:dyDescent="0.25">
      <c r="E1" s="179"/>
      <c r="I1" s="179"/>
      <c r="N1" s="179"/>
      <c r="Q1" s="180" t="s">
        <v>7</v>
      </c>
    </row>
    <row r="2" spans="1:19" s="178" customFormat="1" x14ac:dyDescent="0.25">
      <c r="E2" s="179"/>
      <c r="I2" s="179"/>
      <c r="N2" s="179"/>
      <c r="Q2" s="180" t="s">
        <v>8</v>
      </c>
    </row>
    <row r="3" spans="1:19" s="178" customFormat="1" ht="18" x14ac:dyDescent="0.25">
      <c r="A3" s="109" t="s">
        <v>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9" s="178" customFormat="1" ht="20.100000000000001" customHeight="1" x14ac:dyDescent="0.25">
      <c r="A4" s="110" t="s">
        <v>54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19" s="178" customFormat="1" ht="33.75" customHeight="1" x14ac:dyDescent="0.25">
      <c r="A5" s="110" t="s">
        <v>55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9" s="178" customFormat="1" ht="15.75" thickBot="1" x14ac:dyDescent="0.3">
      <c r="E6" s="179"/>
      <c r="F6" s="181"/>
      <c r="G6" s="181"/>
      <c r="H6" s="181"/>
      <c r="I6" s="182"/>
      <c r="J6" s="181"/>
      <c r="K6" s="181"/>
      <c r="L6" s="181"/>
      <c r="N6" s="179"/>
    </row>
    <row r="7" spans="1:19" ht="15.75" thickBot="1" x14ac:dyDescent="0.3">
      <c r="A7" s="162" t="s">
        <v>57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5"/>
      <c r="M7" s="16" t="s">
        <v>10</v>
      </c>
      <c r="N7" s="17"/>
      <c r="O7" s="18">
        <v>3</v>
      </c>
      <c r="P7" s="164" t="s">
        <v>11</v>
      </c>
      <c r="Q7" s="165"/>
      <c r="S7" s="19"/>
    </row>
    <row r="8" spans="1:19" ht="20.100000000000001" customHeight="1" x14ac:dyDescent="0.25">
      <c r="A8" s="166" t="s">
        <v>12</v>
      </c>
      <c r="B8" s="169" t="s">
        <v>13</v>
      </c>
      <c r="C8" s="172" t="s">
        <v>14</v>
      </c>
      <c r="D8" s="172" t="s">
        <v>15</v>
      </c>
      <c r="E8" s="175" t="s">
        <v>44</v>
      </c>
      <c r="F8" s="159" t="s">
        <v>16</v>
      </c>
      <c r="G8" s="159" t="s">
        <v>17</v>
      </c>
      <c r="H8" s="152" t="s">
        <v>18</v>
      </c>
      <c r="I8" s="152" t="s">
        <v>45</v>
      </c>
      <c r="J8" s="159" t="s">
        <v>19</v>
      </c>
      <c r="K8" s="152" t="s">
        <v>20</v>
      </c>
      <c r="L8" s="152" t="s">
        <v>21</v>
      </c>
      <c r="M8" s="157" t="s">
        <v>22</v>
      </c>
      <c r="N8" s="150" t="s">
        <v>46</v>
      </c>
      <c r="O8" s="150" t="s">
        <v>23</v>
      </c>
      <c r="P8" s="150" t="s">
        <v>24</v>
      </c>
      <c r="Q8" s="155" t="s">
        <v>25</v>
      </c>
    </row>
    <row r="9" spans="1:19" ht="20.100000000000001" customHeight="1" x14ac:dyDescent="0.25">
      <c r="A9" s="167"/>
      <c r="B9" s="170"/>
      <c r="C9" s="173"/>
      <c r="D9" s="173"/>
      <c r="E9" s="176"/>
      <c r="F9" s="160"/>
      <c r="G9" s="160"/>
      <c r="H9" s="153"/>
      <c r="I9" s="153"/>
      <c r="J9" s="160"/>
      <c r="K9" s="153"/>
      <c r="L9" s="153"/>
      <c r="M9" s="158"/>
      <c r="N9" s="151"/>
      <c r="O9" s="151"/>
      <c r="P9" s="151"/>
      <c r="Q9" s="156"/>
    </row>
    <row r="10" spans="1:19" ht="15" customHeight="1" thickBot="1" x14ac:dyDescent="0.3">
      <c r="A10" s="168"/>
      <c r="B10" s="171"/>
      <c r="C10" s="174"/>
      <c r="D10" s="174"/>
      <c r="E10" s="177"/>
      <c r="F10" s="161"/>
      <c r="G10" s="161"/>
      <c r="H10" s="154"/>
      <c r="I10" s="154"/>
      <c r="J10" s="161"/>
      <c r="K10" s="154"/>
      <c r="L10" s="154"/>
      <c r="M10" s="20" t="s">
        <v>26</v>
      </c>
      <c r="N10" s="20" t="s">
        <v>26</v>
      </c>
      <c r="O10" s="20" t="s">
        <v>26</v>
      </c>
      <c r="P10" s="20" t="s">
        <v>26</v>
      </c>
      <c r="Q10" s="21" t="s">
        <v>26</v>
      </c>
    </row>
    <row r="11" spans="1:19" x14ac:dyDescent="0.25">
      <c r="A11" s="22">
        <v>1</v>
      </c>
      <c r="B11" s="23" t="s">
        <v>52</v>
      </c>
      <c r="C11" s="24">
        <v>110</v>
      </c>
      <c r="D11" s="25" t="s">
        <v>37</v>
      </c>
      <c r="E11" s="25">
        <v>1</v>
      </c>
      <c r="F11" s="26">
        <v>2</v>
      </c>
      <c r="G11" s="26">
        <v>2</v>
      </c>
      <c r="H11" s="143"/>
      <c r="I11" s="27">
        <f>C11*E11</f>
        <v>110</v>
      </c>
      <c r="J11" s="28">
        <f>C11*F11</f>
        <v>220</v>
      </c>
      <c r="K11" s="28">
        <f>C11*G11*$O$7</f>
        <v>660</v>
      </c>
      <c r="L11" s="145"/>
      <c r="M11" s="1"/>
      <c r="N11" s="29">
        <f>M11*I11</f>
        <v>0</v>
      </c>
      <c r="O11" s="28">
        <f>J11*M11</f>
        <v>0</v>
      </c>
      <c r="P11" s="30">
        <f>K11*M11</f>
        <v>0</v>
      </c>
      <c r="Q11" s="147"/>
    </row>
    <row r="12" spans="1:19" x14ac:dyDescent="0.25">
      <c r="A12" s="31">
        <v>2</v>
      </c>
      <c r="B12" s="23" t="s">
        <v>58</v>
      </c>
      <c r="C12" s="32">
        <v>36</v>
      </c>
      <c r="D12" s="33" t="s">
        <v>27</v>
      </c>
      <c r="E12" s="33">
        <v>0</v>
      </c>
      <c r="F12" s="34">
        <v>2</v>
      </c>
      <c r="G12" s="34">
        <v>2</v>
      </c>
      <c r="H12" s="133"/>
      <c r="I12" s="35">
        <f t="shared" ref="I12:I19" si="0">C12*E12</f>
        <v>0</v>
      </c>
      <c r="J12" s="36">
        <f t="shared" ref="J12:J15" si="1">C12*F12</f>
        <v>72</v>
      </c>
      <c r="K12" s="36">
        <f t="shared" ref="K12:K15" si="2">C12*G12*$O$7</f>
        <v>216</v>
      </c>
      <c r="L12" s="136"/>
      <c r="M12" s="2"/>
      <c r="N12" s="37">
        <f t="shared" ref="N12:N19" si="3">M12*I12</f>
        <v>0</v>
      </c>
      <c r="O12" s="36">
        <f t="shared" ref="O12:O15" si="4">J12*M12</f>
        <v>0</v>
      </c>
      <c r="P12" s="38">
        <f t="shared" ref="P12:P15" si="5">K12*M12</f>
        <v>0</v>
      </c>
      <c r="Q12" s="148"/>
    </row>
    <row r="13" spans="1:19" x14ac:dyDescent="0.25">
      <c r="A13" s="31">
        <v>3</v>
      </c>
      <c r="B13" s="23" t="s">
        <v>59</v>
      </c>
      <c r="C13" s="32">
        <v>21</v>
      </c>
      <c r="D13" s="33" t="s">
        <v>27</v>
      </c>
      <c r="E13" s="33">
        <v>0</v>
      </c>
      <c r="F13" s="34">
        <v>2</v>
      </c>
      <c r="G13" s="34">
        <v>2</v>
      </c>
      <c r="H13" s="133"/>
      <c r="I13" s="35">
        <f t="shared" si="0"/>
        <v>0</v>
      </c>
      <c r="J13" s="36">
        <f t="shared" si="1"/>
        <v>42</v>
      </c>
      <c r="K13" s="36">
        <f t="shared" si="2"/>
        <v>126</v>
      </c>
      <c r="L13" s="136"/>
      <c r="M13" s="2"/>
      <c r="N13" s="37">
        <f t="shared" si="3"/>
        <v>0</v>
      </c>
      <c r="O13" s="36">
        <f t="shared" si="4"/>
        <v>0</v>
      </c>
      <c r="P13" s="38">
        <f t="shared" si="5"/>
        <v>0</v>
      </c>
      <c r="Q13" s="148"/>
    </row>
    <row r="14" spans="1:19" x14ac:dyDescent="0.25">
      <c r="A14" s="31">
        <v>4</v>
      </c>
      <c r="B14" s="23" t="s">
        <v>60</v>
      </c>
      <c r="C14" s="32">
        <v>6</v>
      </c>
      <c r="D14" s="33" t="s">
        <v>27</v>
      </c>
      <c r="E14" s="33">
        <v>0</v>
      </c>
      <c r="F14" s="34">
        <v>2</v>
      </c>
      <c r="G14" s="34">
        <v>2</v>
      </c>
      <c r="H14" s="133"/>
      <c r="I14" s="35">
        <f t="shared" si="0"/>
        <v>0</v>
      </c>
      <c r="J14" s="36">
        <f t="shared" si="1"/>
        <v>12</v>
      </c>
      <c r="K14" s="36">
        <f t="shared" si="2"/>
        <v>36</v>
      </c>
      <c r="L14" s="136"/>
      <c r="M14" s="2"/>
      <c r="N14" s="37">
        <f t="shared" si="3"/>
        <v>0</v>
      </c>
      <c r="O14" s="36">
        <f t="shared" si="4"/>
        <v>0</v>
      </c>
      <c r="P14" s="38">
        <f t="shared" si="5"/>
        <v>0</v>
      </c>
      <c r="Q14" s="148"/>
    </row>
    <row r="15" spans="1:19" x14ac:dyDescent="0.25">
      <c r="A15" s="31">
        <v>5</v>
      </c>
      <c r="B15" s="23" t="s">
        <v>61</v>
      </c>
      <c r="C15" s="32">
        <v>486.5</v>
      </c>
      <c r="D15" s="33" t="s">
        <v>28</v>
      </c>
      <c r="E15" s="33">
        <v>1</v>
      </c>
      <c r="F15" s="34">
        <v>2</v>
      </c>
      <c r="G15" s="34">
        <v>2</v>
      </c>
      <c r="H15" s="133"/>
      <c r="I15" s="35">
        <f t="shared" si="0"/>
        <v>486.5</v>
      </c>
      <c r="J15" s="36">
        <f t="shared" si="1"/>
        <v>973</v>
      </c>
      <c r="K15" s="36">
        <f t="shared" si="2"/>
        <v>2919</v>
      </c>
      <c r="L15" s="136"/>
      <c r="M15" s="2"/>
      <c r="N15" s="37">
        <f t="shared" si="3"/>
        <v>0</v>
      </c>
      <c r="O15" s="36">
        <f t="shared" si="4"/>
        <v>0</v>
      </c>
      <c r="P15" s="38">
        <f t="shared" si="5"/>
        <v>0</v>
      </c>
      <c r="Q15" s="148"/>
    </row>
    <row r="16" spans="1:19" x14ac:dyDescent="0.25">
      <c r="A16" s="31">
        <v>6</v>
      </c>
      <c r="B16" s="23" t="s">
        <v>62</v>
      </c>
      <c r="C16" s="32">
        <v>845</v>
      </c>
      <c r="D16" s="33" t="s">
        <v>28</v>
      </c>
      <c r="E16" s="33">
        <v>1</v>
      </c>
      <c r="F16" s="34">
        <v>2</v>
      </c>
      <c r="G16" s="34">
        <v>2</v>
      </c>
      <c r="H16" s="133"/>
      <c r="I16" s="35">
        <f t="shared" si="0"/>
        <v>845</v>
      </c>
      <c r="J16" s="36">
        <f>C16*F16</f>
        <v>1690</v>
      </c>
      <c r="K16" s="36">
        <f>C16*G16*$O$7</f>
        <v>5070</v>
      </c>
      <c r="L16" s="136"/>
      <c r="M16" s="2"/>
      <c r="N16" s="37">
        <f t="shared" si="3"/>
        <v>0</v>
      </c>
      <c r="O16" s="36">
        <f t="shared" ref="O16:O19" si="6">J16*M16</f>
        <v>0</v>
      </c>
      <c r="P16" s="38">
        <f t="shared" ref="P16:P19" si="7">K16*M16</f>
        <v>0</v>
      </c>
      <c r="Q16" s="148"/>
    </row>
    <row r="17" spans="1:19" x14ac:dyDescent="0.25">
      <c r="A17" s="39">
        <v>7</v>
      </c>
      <c r="B17" s="40" t="s">
        <v>43</v>
      </c>
      <c r="C17" s="41">
        <v>80</v>
      </c>
      <c r="D17" s="42" t="s">
        <v>27</v>
      </c>
      <c r="E17" s="42">
        <v>1</v>
      </c>
      <c r="F17" s="43">
        <v>0</v>
      </c>
      <c r="G17" s="43">
        <v>0</v>
      </c>
      <c r="H17" s="133"/>
      <c r="I17" s="35">
        <f t="shared" si="0"/>
        <v>80</v>
      </c>
      <c r="J17" s="36">
        <f>C17*F17</f>
        <v>0</v>
      </c>
      <c r="K17" s="36">
        <f>C17*G17*$O$7</f>
        <v>0</v>
      </c>
      <c r="L17" s="136"/>
      <c r="M17" s="3"/>
      <c r="N17" s="44">
        <f t="shared" si="3"/>
        <v>0</v>
      </c>
      <c r="O17" s="36">
        <f t="shared" si="6"/>
        <v>0</v>
      </c>
      <c r="P17" s="38">
        <f t="shared" si="7"/>
        <v>0</v>
      </c>
      <c r="Q17" s="148"/>
      <c r="S17" s="19"/>
    </row>
    <row r="18" spans="1:19" collapsed="1" x14ac:dyDescent="0.25">
      <c r="A18" s="39">
        <v>8</v>
      </c>
      <c r="B18" s="23" t="s">
        <v>42</v>
      </c>
      <c r="C18" s="45">
        <v>1</v>
      </c>
      <c r="D18" s="42" t="s">
        <v>29</v>
      </c>
      <c r="E18" s="42">
        <v>0</v>
      </c>
      <c r="F18" s="43">
        <v>2</v>
      </c>
      <c r="G18" s="43">
        <v>2</v>
      </c>
      <c r="H18" s="133"/>
      <c r="I18" s="35">
        <f t="shared" si="0"/>
        <v>0</v>
      </c>
      <c r="J18" s="36">
        <f t="shared" ref="J18:J19" si="8">C18*F18</f>
        <v>2</v>
      </c>
      <c r="K18" s="36">
        <f t="shared" ref="K18" si="9">C18*G18*$O$7</f>
        <v>6</v>
      </c>
      <c r="L18" s="136"/>
      <c r="M18" s="3"/>
      <c r="N18" s="44">
        <f t="shared" si="3"/>
        <v>0</v>
      </c>
      <c r="O18" s="36">
        <f t="shared" si="6"/>
        <v>0</v>
      </c>
      <c r="P18" s="38">
        <f t="shared" si="7"/>
        <v>0</v>
      </c>
      <c r="Q18" s="148"/>
    </row>
    <row r="19" spans="1:19" ht="15.75" thickBot="1" x14ac:dyDescent="0.3">
      <c r="A19" s="46">
        <v>9</v>
      </c>
      <c r="B19" s="47" t="s">
        <v>41</v>
      </c>
      <c r="C19" s="48">
        <v>1</v>
      </c>
      <c r="D19" s="49" t="s">
        <v>29</v>
      </c>
      <c r="E19" s="49">
        <v>0</v>
      </c>
      <c r="F19" s="50">
        <v>1</v>
      </c>
      <c r="G19" s="50">
        <v>0</v>
      </c>
      <c r="H19" s="144"/>
      <c r="I19" s="51">
        <f t="shared" si="0"/>
        <v>0</v>
      </c>
      <c r="J19" s="52">
        <f t="shared" si="8"/>
        <v>1</v>
      </c>
      <c r="K19" s="52">
        <f>C19*G19</f>
        <v>0</v>
      </c>
      <c r="L19" s="146"/>
      <c r="M19" s="4"/>
      <c r="N19" s="53">
        <f t="shared" si="3"/>
        <v>0</v>
      </c>
      <c r="O19" s="52">
        <f t="shared" si="6"/>
        <v>0</v>
      </c>
      <c r="P19" s="54">
        <f t="shared" si="7"/>
        <v>0</v>
      </c>
      <c r="Q19" s="149"/>
    </row>
    <row r="20" spans="1:19" x14ac:dyDescent="0.25">
      <c r="A20" s="31">
        <v>10</v>
      </c>
      <c r="B20" s="55" t="s">
        <v>36</v>
      </c>
      <c r="C20" s="56">
        <v>20</v>
      </c>
      <c r="D20" s="33" t="s">
        <v>37</v>
      </c>
      <c r="E20" s="112"/>
      <c r="F20" s="132"/>
      <c r="G20" s="132"/>
      <c r="H20" s="34">
        <v>1</v>
      </c>
      <c r="I20" s="132"/>
      <c r="J20" s="135"/>
      <c r="K20" s="135"/>
      <c r="L20" s="57">
        <f t="shared" ref="L20:L25" si="10">C20*H20</f>
        <v>20</v>
      </c>
      <c r="M20" s="5"/>
      <c r="N20" s="138"/>
      <c r="O20" s="135"/>
      <c r="P20" s="135"/>
      <c r="Q20" s="58">
        <f t="shared" ref="Q20:Q25" si="11">L20*M20</f>
        <v>0</v>
      </c>
    </row>
    <row r="21" spans="1:19" x14ac:dyDescent="0.25">
      <c r="A21" s="31">
        <v>11</v>
      </c>
      <c r="B21" s="59" t="s">
        <v>38</v>
      </c>
      <c r="C21" s="56">
        <v>1</v>
      </c>
      <c r="D21" s="33" t="s">
        <v>39</v>
      </c>
      <c r="E21" s="113"/>
      <c r="F21" s="133"/>
      <c r="G21" s="133"/>
      <c r="H21" s="34">
        <v>8</v>
      </c>
      <c r="I21" s="133"/>
      <c r="J21" s="136"/>
      <c r="K21" s="136"/>
      <c r="L21" s="57">
        <f t="shared" si="10"/>
        <v>8</v>
      </c>
      <c r="M21" s="5"/>
      <c r="N21" s="139"/>
      <c r="O21" s="136"/>
      <c r="P21" s="136"/>
      <c r="Q21" s="58">
        <f t="shared" si="11"/>
        <v>0</v>
      </c>
    </row>
    <row r="22" spans="1:19" s="12" customFormat="1" x14ac:dyDescent="0.25">
      <c r="A22" s="31">
        <v>12</v>
      </c>
      <c r="B22" s="59" t="s">
        <v>63</v>
      </c>
      <c r="C22" s="56">
        <v>50</v>
      </c>
      <c r="D22" s="33" t="s">
        <v>28</v>
      </c>
      <c r="E22" s="113"/>
      <c r="F22" s="133"/>
      <c r="G22" s="133"/>
      <c r="H22" s="34">
        <v>1</v>
      </c>
      <c r="I22" s="133"/>
      <c r="J22" s="136"/>
      <c r="K22" s="136"/>
      <c r="L22" s="57">
        <f t="shared" si="10"/>
        <v>50</v>
      </c>
      <c r="M22" s="5"/>
      <c r="N22" s="139"/>
      <c r="O22" s="136"/>
      <c r="P22" s="136"/>
      <c r="Q22" s="58">
        <f t="shared" si="11"/>
        <v>0</v>
      </c>
    </row>
    <row r="23" spans="1:19" x14ac:dyDescent="0.25">
      <c r="A23" s="39">
        <v>13</v>
      </c>
      <c r="B23" s="23" t="s">
        <v>30</v>
      </c>
      <c r="C23" s="45">
        <v>1</v>
      </c>
      <c r="D23" s="42" t="s">
        <v>29</v>
      </c>
      <c r="E23" s="113"/>
      <c r="F23" s="133"/>
      <c r="G23" s="133"/>
      <c r="H23" s="43">
        <v>8</v>
      </c>
      <c r="I23" s="133"/>
      <c r="J23" s="136"/>
      <c r="K23" s="136"/>
      <c r="L23" s="36">
        <f t="shared" si="10"/>
        <v>8</v>
      </c>
      <c r="M23" s="3"/>
      <c r="N23" s="139"/>
      <c r="O23" s="136"/>
      <c r="P23" s="136"/>
      <c r="Q23" s="58">
        <f t="shared" si="11"/>
        <v>0</v>
      </c>
    </row>
    <row r="24" spans="1:19" x14ac:dyDescent="0.25">
      <c r="A24" s="60">
        <v>14</v>
      </c>
      <c r="B24" s="61" t="s">
        <v>40</v>
      </c>
      <c r="C24" s="62">
        <v>1</v>
      </c>
      <c r="D24" s="63" t="s">
        <v>29</v>
      </c>
      <c r="E24" s="113"/>
      <c r="F24" s="133"/>
      <c r="G24" s="133"/>
      <c r="H24" s="64">
        <v>8</v>
      </c>
      <c r="I24" s="133"/>
      <c r="J24" s="136"/>
      <c r="K24" s="136"/>
      <c r="L24" s="36">
        <f t="shared" si="10"/>
        <v>8</v>
      </c>
      <c r="M24" s="6"/>
      <c r="N24" s="139"/>
      <c r="O24" s="136"/>
      <c r="P24" s="136"/>
      <c r="Q24" s="65">
        <f t="shared" si="11"/>
        <v>0</v>
      </c>
    </row>
    <row r="25" spans="1:19" ht="15.75" thickBot="1" x14ac:dyDescent="0.3">
      <c r="A25" s="66">
        <v>15</v>
      </c>
      <c r="B25" s="67" t="s">
        <v>31</v>
      </c>
      <c r="C25" s="68">
        <v>1</v>
      </c>
      <c r="D25" s="69" t="s">
        <v>29</v>
      </c>
      <c r="E25" s="114"/>
      <c r="F25" s="134"/>
      <c r="G25" s="134"/>
      <c r="H25" s="70">
        <v>1</v>
      </c>
      <c r="I25" s="134"/>
      <c r="J25" s="137"/>
      <c r="K25" s="137"/>
      <c r="L25" s="71">
        <f t="shared" si="10"/>
        <v>1</v>
      </c>
      <c r="M25" s="7"/>
      <c r="N25" s="140"/>
      <c r="O25" s="137"/>
      <c r="P25" s="137"/>
      <c r="Q25" s="72">
        <f t="shared" si="11"/>
        <v>0</v>
      </c>
    </row>
    <row r="26" spans="1:19" ht="15.75" thickBot="1" x14ac:dyDescent="0.3">
      <c r="A26" s="73"/>
      <c r="B26" s="73"/>
      <c r="C26" s="73"/>
      <c r="D26" s="73"/>
      <c r="E26" s="141" t="s">
        <v>56</v>
      </c>
      <c r="F26" s="141"/>
      <c r="G26" s="141"/>
      <c r="H26" s="141"/>
      <c r="I26" s="141"/>
      <c r="J26" s="141"/>
      <c r="K26" s="141"/>
      <c r="L26" s="141"/>
      <c r="M26" s="142"/>
      <c r="N26" s="75">
        <f>SUM(N11:N19)</f>
        <v>0</v>
      </c>
      <c r="O26" s="76">
        <f>SUM(O11:O19)</f>
        <v>0</v>
      </c>
      <c r="P26" s="77">
        <f>SUM(P11:P19)</f>
        <v>0</v>
      </c>
      <c r="Q26" s="78">
        <f>SUM(Q20:Q25)</f>
        <v>0</v>
      </c>
    </row>
    <row r="27" spans="1:19" ht="15.75" x14ac:dyDescent="0.25">
      <c r="A27" s="79"/>
      <c r="B27" s="79"/>
      <c r="C27" s="73"/>
      <c r="D27" s="74"/>
      <c r="E27" s="74"/>
      <c r="F27" s="74"/>
      <c r="G27" s="74"/>
      <c r="H27" s="73"/>
      <c r="I27" s="73"/>
      <c r="J27" s="122" t="s">
        <v>34</v>
      </c>
      <c r="K27" s="123"/>
      <c r="L27" s="123"/>
      <c r="M27" s="124"/>
      <c r="N27" s="117">
        <f>SUM(N26:Q26)</f>
        <v>0</v>
      </c>
      <c r="O27" s="117"/>
      <c r="P27" s="117"/>
      <c r="Q27" s="118"/>
    </row>
    <row r="28" spans="1:19" x14ac:dyDescent="0.25">
      <c r="A28" s="80"/>
      <c r="B28" s="80"/>
      <c r="D28" s="13"/>
      <c r="E28" s="14"/>
      <c r="H28" s="11"/>
      <c r="I28" s="12"/>
      <c r="J28" s="125" t="s">
        <v>32</v>
      </c>
      <c r="K28" s="126"/>
      <c r="L28" s="127">
        <v>0.23</v>
      </c>
      <c r="M28" s="128"/>
      <c r="N28" s="129">
        <f>N27*L28</f>
        <v>0</v>
      </c>
      <c r="O28" s="130"/>
      <c r="P28" s="130"/>
      <c r="Q28" s="131"/>
    </row>
    <row r="29" spans="1:19" ht="15.75" thickBot="1" x14ac:dyDescent="0.3">
      <c r="A29" s="80"/>
      <c r="B29" s="80"/>
      <c r="F29" s="11"/>
      <c r="G29" s="11"/>
      <c r="H29" s="11"/>
      <c r="I29" s="12"/>
      <c r="J29" s="119" t="s">
        <v>33</v>
      </c>
      <c r="K29" s="120"/>
      <c r="L29" s="120"/>
      <c r="M29" s="121"/>
      <c r="N29" s="115">
        <f>N27+N28</f>
        <v>0</v>
      </c>
      <c r="O29" s="115"/>
      <c r="P29" s="115"/>
      <c r="Q29" s="116"/>
    </row>
    <row r="31" spans="1:19" x14ac:dyDescent="0.25">
      <c r="O31" s="12"/>
      <c r="P31" s="12"/>
      <c r="Q31" s="12"/>
    </row>
    <row r="32" spans="1:19" x14ac:dyDescent="0.25">
      <c r="O32" s="12"/>
      <c r="P32" s="12"/>
      <c r="Q32" s="12"/>
    </row>
    <row r="33" spans="8:17" x14ac:dyDescent="0.25">
      <c r="O33" s="12"/>
      <c r="P33" s="12"/>
      <c r="Q33" s="12"/>
    </row>
    <row r="34" spans="8:17" x14ac:dyDescent="0.25">
      <c r="O34" s="12"/>
      <c r="P34" s="12"/>
      <c r="Q34" s="12"/>
    </row>
    <row r="35" spans="8:17" x14ac:dyDescent="0.25">
      <c r="O35" s="12"/>
      <c r="P35" s="12"/>
      <c r="Q35" s="12"/>
    </row>
    <row r="36" spans="8:17" x14ac:dyDescent="0.25">
      <c r="O36" s="12"/>
      <c r="P36" s="12"/>
      <c r="Q36" s="12"/>
    </row>
    <row r="37" spans="8:17" x14ac:dyDescent="0.25">
      <c r="O37" s="12"/>
      <c r="P37" s="12"/>
      <c r="Q37" s="12"/>
    </row>
    <row r="38" spans="8:17" x14ac:dyDescent="0.25">
      <c r="H38" s="11"/>
      <c r="I38" s="12"/>
      <c r="J38" s="11"/>
      <c r="K38" s="11"/>
      <c r="L38" s="11"/>
    </row>
    <row r="39" spans="8:17" x14ac:dyDescent="0.25">
      <c r="H39" s="11"/>
      <c r="I39" s="12"/>
      <c r="J39" s="11"/>
      <c r="K39" s="11"/>
      <c r="L39" s="11"/>
    </row>
    <row r="40" spans="8:17" x14ac:dyDescent="0.25">
      <c r="H40" s="11"/>
      <c r="I40" s="12"/>
      <c r="J40" s="11"/>
      <c r="K40" s="11"/>
      <c r="L40" s="11"/>
    </row>
  </sheetData>
  <sheetProtection algorithmName="SHA-512" hashValue="/EFRAYmBvexxGdg9L2tcPYF3c3TatoyJq5w4OAQ5+NB+y0YI+qd7APCwJZWHt3rvPOIiiU+gEbZdktNc4CMUkQ==" saltValue="z7HK9zAitS5Pd9StyJ+4Ew==" spinCount="100000" sheet="1" objects="1" scenarios="1"/>
  <mergeCells count="42">
    <mergeCell ref="A8:A10"/>
    <mergeCell ref="B8:B10"/>
    <mergeCell ref="C8:C10"/>
    <mergeCell ref="D8:D10"/>
    <mergeCell ref="F8:F10"/>
    <mergeCell ref="E8:E10"/>
    <mergeCell ref="A3:Q3"/>
    <mergeCell ref="A4:Q4"/>
    <mergeCell ref="A5:Q5"/>
    <mergeCell ref="A7:K7"/>
    <mergeCell ref="P7:Q7"/>
    <mergeCell ref="G8:G10"/>
    <mergeCell ref="H8:H10"/>
    <mergeCell ref="J8:J10"/>
    <mergeCell ref="K8:K10"/>
    <mergeCell ref="L8:L10"/>
    <mergeCell ref="H11:H19"/>
    <mergeCell ref="L11:L19"/>
    <mergeCell ref="Q11:Q19"/>
    <mergeCell ref="P20:P25"/>
    <mergeCell ref="O8:O9"/>
    <mergeCell ref="P8:P9"/>
    <mergeCell ref="N8:N9"/>
    <mergeCell ref="I8:I10"/>
    <mergeCell ref="Q8:Q9"/>
    <mergeCell ref="M8:M9"/>
    <mergeCell ref="E20:E25"/>
    <mergeCell ref="N29:Q29"/>
    <mergeCell ref="N27:Q27"/>
    <mergeCell ref="J29:M29"/>
    <mergeCell ref="J27:M27"/>
    <mergeCell ref="J28:K28"/>
    <mergeCell ref="L28:M28"/>
    <mergeCell ref="N28:Q28"/>
    <mergeCell ref="F20:F25"/>
    <mergeCell ref="G20:G25"/>
    <mergeCell ref="J20:J25"/>
    <mergeCell ref="K20:K25"/>
    <mergeCell ref="O20:O25"/>
    <mergeCell ref="N20:N25"/>
    <mergeCell ref="I20:I25"/>
    <mergeCell ref="E26:M26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2026-03-17T13:44:34Z</cp:lastPrinted>
  <dcterms:created xsi:type="dcterms:W3CDTF">2025-03-25T13:40:03Z</dcterms:created>
  <dcterms:modified xsi:type="dcterms:W3CDTF">2026-06-29T11:22:18Z</dcterms:modified>
</cp:coreProperties>
</file>