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5300\30000\GTM pocas prevadzky\DMS1\"/>
    </mc:Choice>
  </mc:AlternateContent>
  <xr:revisionPtr revIDLastSave="0" documentId="8_{E2D389B5-25A2-4FB5-8EDF-B0C6419756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1 k A.2-časť 1" sheetId="1" r:id="rId1"/>
    <sheet name="Príloha č.1 k B.2-časť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" i="2" l="1"/>
  <c r="Q22" i="2" s="1"/>
  <c r="K11" i="2"/>
  <c r="N13" i="2"/>
  <c r="N14" i="2"/>
  <c r="N15" i="2"/>
  <c r="N16" i="2"/>
  <c r="N18" i="2"/>
  <c r="N19" i="2"/>
  <c r="N11" i="2"/>
  <c r="I12" i="2"/>
  <c r="N12" i="2" s="1"/>
  <c r="I13" i="2"/>
  <c r="I14" i="2"/>
  <c r="I15" i="2"/>
  <c r="I16" i="2"/>
  <c r="I17" i="2"/>
  <c r="N17" i="2" s="1"/>
  <c r="I18" i="2"/>
  <c r="I19" i="2"/>
  <c r="I11" i="2"/>
  <c r="K14" i="2"/>
  <c r="P14" i="2" s="1"/>
  <c r="K12" i="2"/>
  <c r="P12" i="2" s="1"/>
  <c r="K13" i="2"/>
  <c r="P13" i="2" s="1"/>
  <c r="J12" i="2"/>
  <c r="O12" i="2" s="1"/>
  <c r="J13" i="2"/>
  <c r="O13" i="2" s="1"/>
  <c r="J14" i="2"/>
  <c r="O14" i="2" s="1"/>
  <c r="K15" i="2"/>
  <c r="P15" i="2" s="1"/>
  <c r="J15" i="2"/>
  <c r="O15" i="2" s="1"/>
  <c r="N26" i="2" l="1"/>
  <c r="L24" i="2"/>
  <c r="Q24" i="2" s="1"/>
  <c r="L21" i="2"/>
  <c r="Q21" i="2" s="1"/>
  <c r="K17" i="2"/>
  <c r="P17" i="2" s="1"/>
  <c r="J17" i="2"/>
  <c r="O17" i="2" s="1"/>
  <c r="L25" i="2" l="1"/>
  <c r="Q25" i="2" s="1"/>
  <c r="L23" i="2"/>
  <c r="Q23" i="2" s="1"/>
  <c r="L20" i="2"/>
  <c r="Q20" i="2" s="1"/>
  <c r="K19" i="2"/>
  <c r="P19" i="2" s="1"/>
  <c r="J19" i="2"/>
  <c r="O19" i="2" s="1"/>
  <c r="K18" i="2"/>
  <c r="P18" i="2" s="1"/>
  <c r="J18" i="2"/>
  <c r="O18" i="2" s="1"/>
  <c r="P11" i="2"/>
  <c r="J11" i="2"/>
  <c r="O11" i="2" s="1"/>
  <c r="K16" i="2"/>
  <c r="P16" i="2" s="1"/>
  <c r="J16" i="2"/>
  <c r="O16" i="2" s="1"/>
  <c r="O26" i="2" l="1"/>
  <c r="Q26" i="2"/>
  <c r="P26" i="2"/>
  <c r="N27" i="2" l="1"/>
  <c r="N28" i="2" s="1"/>
  <c r="N29" i="2" s="1"/>
  <c r="B15" i="1" l="1"/>
</calcChain>
</file>

<file path=xl/sharedStrings.xml><?xml version="1.0" encoding="utf-8"?>
<sst xmlns="http://schemas.openxmlformats.org/spreadsheetml/2006/main" count="82" uniqueCount="65">
  <si>
    <t>Príloha č.1 k časti A.2</t>
  </si>
  <si>
    <t xml:space="preserve">Návrh na plnenie kritéria </t>
  </si>
  <si>
    <t>Kritérium</t>
  </si>
  <si>
    <t>Návrh uchádzača v € bez DPH</t>
  </si>
  <si>
    <t>Uchádzač uvedie skutočnosť či je/nie je platcom DPH:  som / nie som platcom DPH.</t>
  </si>
  <si>
    <t>...............................................</t>
  </si>
  <si>
    <t>Pečiatka a podpis
oprávnenej osoby uchádzača</t>
  </si>
  <si>
    <t>Príloha č. 1 k časti B.2</t>
  </si>
  <si>
    <t>(zároveň Príloha č. 1 k Rámcovej dohode)</t>
  </si>
  <si>
    <t>Špecifikácia ceny</t>
  </si>
  <si>
    <t>ost. roky:</t>
  </si>
  <si>
    <t>roky</t>
  </si>
  <si>
    <t>por. č.</t>
  </si>
  <si>
    <t>monitorovací objekt/
objekt opráv</t>
  </si>
  <si>
    <t>spolu</t>
  </si>
  <si>
    <t>m.j.</t>
  </si>
  <si>
    <t>frekvencia meraní za
1. rok</t>
  </si>
  <si>
    <t>frekvencia meraní za
ostatné roky</t>
  </si>
  <si>
    <t>frekvencia opráv počas obdobia GTM</t>
  </si>
  <si>
    <t>počet meraní za 1. rok</t>
  </si>
  <si>
    <t>počet meraní za ost. roky</t>
  </si>
  <si>
    <t>počet opráv počas obdobia GTM</t>
  </si>
  <si>
    <t>jednotková cena</t>
  </si>
  <si>
    <t>cena za merania za
1. rok</t>
  </si>
  <si>
    <t>cena za merania za    ost. roky</t>
  </si>
  <si>
    <t>cena za opravy počas obdobia GTM</t>
  </si>
  <si>
    <t>EUR bez DPH</t>
  </si>
  <si>
    <t>ks</t>
  </si>
  <si>
    <t>m</t>
  </si>
  <si>
    <t>kpl.</t>
  </si>
  <si>
    <t>Súvisiaca inžinierska činnosť</t>
  </si>
  <si>
    <t>Záverečná správa o dobudovaní siete GTM</t>
  </si>
  <si>
    <t>DPH</t>
  </si>
  <si>
    <t>Pečiatka a podpis</t>
  </si>
  <si>
    <t xml:space="preserve">
oprávnenej osoby uchádzača</t>
  </si>
  <si>
    <t>cena SPOLU bez DPH</t>
  </si>
  <si>
    <t>V ...................    , dňa ........................</t>
  </si>
  <si>
    <t>Oprava geodetických bodov</t>
  </si>
  <si>
    <t>bod</t>
  </si>
  <si>
    <t>Prenájom vysokozdvižnej plošiny</t>
  </si>
  <si>
    <t>deň</t>
  </si>
  <si>
    <t>Čiastková správa o dobudovaní siete GTM</t>
  </si>
  <si>
    <t>Záverečná správa (tlačené 5 ks + USB 3 ks)</t>
  </si>
  <si>
    <t>Čiastková správa (tlačené 2 ks + USB 1 ks)</t>
  </si>
  <si>
    <t>GPS zameranie objektov GTM</t>
  </si>
  <si>
    <t>Geodetické body</t>
  </si>
  <si>
    <t>Dynamometre - meranie síl v kotvách</t>
  </si>
  <si>
    <t>Celková cena bez DPH za úsek D1 Lietavská Lúčka - Dubná Skala</t>
  </si>
  <si>
    <t>cena za nutlé meranie</t>
  </si>
  <si>
    <t>nulté meranie</t>
  </si>
  <si>
    <t>počet nultých meraní</t>
  </si>
  <si>
    <t>cena SPOLU s DPH</t>
  </si>
  <si>
    <t>Identifikácia uchádzača:</t>
  </si>
  <si>
    <t>Obchodné meno:</t>
  </si>
  <si>
    <t>Sídlo/miesto podnikania:</t>
  </si>
  <si>
    <t>IČO:</t>
  </si>
  <si>
    <t>Vybudovanie inklinometrického vrtu</t>
  </si>
  <si>
    <t>Časť 2: Diaľnica D1 Lietavská Lúčka - Dubná Skala</t>
  </si>
  <si>
    <r>
      <t>C</t>
    </r>
    <r>
      <rPr>
        <sz val="10"/>
        <rFont val="Arial"/>
        <family val="2"/>
        <charset val="238"/>
      </rPr>
      <t>elková cena za uskutočnenie predmetu  zákazky pre
 Časť 2: Diaľnica D1 Lietavská Lúčka - Dubná Skala</t>
    </r>
  </si>
  <si>
    <t>Rozpočet GTM "Časť 2: Diaľnica D1 Lietavská Lúčka - Dubná Skala"</t>
  </si>
  <si>
    <t>Meranie urovne hladiny podzemnej vody -  HPV</t>
  </si>
  <si>
    <t xml:space="preserve">Horizontálne inklinometre - kontrola sadania zemných telies (3ks) </t>
  </si>
  <si>
    <t>Meranie výdatnosti horizontálych ovodňovacích vrtov -HOV</t>
  </si>
  <si>
    <t>„Geotechnický monitoring počas prevádzky v správe NDS, a.s.“</t>
  </si>
  <si>
    <t>Vertikálne inklinometre (80ks)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</si>
</sst>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DashDotDot">
        <color auto="1"/>
      </bottom>
      <diagonal/>
    </border>
    <border>
      <left style="hair">
        <color auto="1"/>
      </left>
      <right style="medium">
        <color auto="1"/>
      </right>
      <top/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mediumDashDotDot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/>
      <top style="hair">
        <color auto="1"/>
      </top>
      <bottom style="mediumDashDotDot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192">
    <xf numFmtId="0" fontId="0" fillId="0" borderId="0" xfId="0"/>
    <xf numFmtId="4" fontId="11" fillId="2" borderId="20" xfId="0" applyNumberFormat="1" applyFont="1" applyFill="1" applyBorder="1" applyAlignment="1" applyProtection="1">
      <alignment vertical="center"/>
      <protection locked="0"/>
    </xf>
    <xf numFmtId="4" fontId="11" fillId="2" borderId="44" xfId="0" applyNumberFormat="1" applyFont="1" applyFill="1" applyBorder="1" applyAlignment="1" applyProtection="1">
      <alignment vertical="center"/>
      <protection locked="0"/>
    </xf>
    <xf numFmtId="4" fontId="11" fillId="2" borderId="25" xfId="0" applyNumberFormat="1" applyFont="1" applyFill="1" applyBorder="1" applyAlignment="1" applyProtection="1">
      <alignment horizontal="right" vertical="center"/>
      <protection locked="0"/>
    </xf>
    <xf numFmtId="4" fontId="11" fillId="2" borderId="47" xfId="0" applyNumberFormat="1" applyFont="1" applyFill="1" applyBorder="1" applyAlignment="1" applyProtection="1">
      <alignment horizontal="right" vertical="center"/>
      <protection locked="0"/>
    </xf>
    <xf numFmtId="4" fontId="11" fillId="2" borderId="44" xfId="0" applyNumberFormat="1" applyFont="1" applyFill="1" applyBorder="1" applyAlignment="1" applyProtection="1">
      <alignment horizontal="right" vertical="center"/>
      <protection locked="0"/>
    </xf>
    <xf numFmtId="4" fontId="11" fillId="2" borderId="55" xfId="0" applyNumberFormat="1" applyFont="1" applyFill="1" applyBorder="1" applyAlignment="1" applyProtection="1">
      <alignment horizontal="right" vertical="center"/>
      <protection locked="0"/>
    </xf>
    <xf numFmtId="4" fontId="11" fillId="2" borderId="34" xfId="0" applyNumberFormat="1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0" fillId="0" borderId="0" xfId="0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1" fontId="15" fillId="0" borderId="0" xfId="0" applyNumberFormat="1" applyFont="1" applyAlignment="1" applyProtection="1">
      <alignment vertical="center"/>
      <protection hidden="1"/>
    </xf>
    <xf numFmtId="0" fontId="16" fillId="0" borderId="6" xfId="0" applyFont="1" applyBorder="1" applyAlignment="1" applyProtection="1">
      <alignment horizontal="left" vertical="center"/>
      <protection hidden="1"/>
    </xf>
    <xf numFmtId="0" fontId="11" fillId="0" borderId="7" xfId="0" applyFont="1" applyBorder="1" applyAlignment="1" applyProtection="1">
      <alignment horizontal="right" vertical="center" indent="1"/>
      <protection hidden="1"/>
    </xf>
    <xf numFmtId="0" fontId="14" fillId="0" borderId="5" xfId="0" applyFont="1" applyBorder="1" applyAlignment="1" applyProtection="1">
      <alignment horizontal="right" vertical="center" indent="1"/>
      <protection hidden="1"/>
    </xf>
    <xf numFmtId="0" fontId="13" fillId="0" borderId="0" xfId="0" applyFont="1" applyAlignment="1" applyProtection="1">
      <alignment vertical="center"/>
      <protection hidden="1"/>
    </xf>
    <xf numFmtId="0" fontId="14" fillId="0" borderId="50" xfId="0" applyFont="1" applyBorder="1" applyAlignment="1" applyProtection="1">
      <alignment horizontal="center" vertical="center"/>
      <protection hidden="1"/>
    </xf>
    <xf numFmtId="0" fontId="14" fillId="0" borderId="18" xfId="0" applyFont="1" applyBorder="1" applyAlignment="1" applyProtection="1">
      <alignment horizontal="center" vertical="center"/>
      <protection hidden="1"/>
    </xf>
    <xf numFmtId="1" fontId="11" fillId="0" borderId="19" xfId="0" applyNumberFormat="1" applyFont="1" applyBorder="1" applyAlignment="1" applyProtection="1">
      <alignment horizontal="center" vertical="center"/>
      <protection hidden="1"/>
    </xf>
    <xf numFmtId="0" fontId="11" fillId="0" borderId="25" xfId="0" applyFont="1" applyBorder="1" applyAlignment="1" applyProtection="1">
      <alignment vertical="center"/>
      <protection hidden="1"/>
    </xf>
    <xf numFmtId="1" fontId="11" fillId="0" borderId="20" xfId="0" applyNumberFormat="1" applyFont="1" applyFill="1" applyBorder="1" applyAlignment="1" applyProtection="1">
      <alignment horizontal="right" vertical="center"/>
      <protection hidden="1"/>
    </xf>
    <xf numFmtId="0" fontId="11" fillId="0" borderId="20" xfId="0" applyFont="1" applyBorder="1" applyAlignment="1" applyProtection="1">
      <alignment horizontal="center" vertical="center"/>
      <protection hidden="1"/>
    </xf>
    <xf numFmtId="1" fontId="11" fillId="0" borderId="20" xfId="0" applyNumberFormat="1" applyFont="1" applyBorder="1" applyAlignment="1" applyProtection="1">
      <alignment vertical="center"/>
      <protection hidden="1"/>
    </xf>
    <xf numFmtId="2" fontId="11" fillId="0" borderId="20" xfId="0" applyNumberFormat="1" applyFont="1" applyBorder="1" applyAlignment="1" applyProtection="1">
      <alignment horizontal="right" vertical="center"/>
      <protection hidden="1"/>
    </xf>
    <xf numFmtId="4" fontId="11" fillId="0" borderId="20" xfId="0" applyNumberFormat="1" applyFont="1" applyBorder="1" applyAlignment="1" applyProtection="1">
      <alignment vertical="center"/>
      <protection hidden="1"/>
    </xf>
    <xf numFmtId="4" fontId="11" fillId="0" borderId="20" xfId="0" applyNumberFormat="1" applyFont="1" applyFill="1" applyBorder="1" applyAlignment="1" applyProtection="1">
      <alignment vertical="center"/>
      <protection hidden="1"/>
    </xf>
    <xf numFmtId="4" fontId="11" fillId="0" borderId="22" xfId="0" applyNumberFormat="1" applyFont="1" applyBorder="1" applyAlignment="1" applyProtection="1">
      <alignment vertical="center"/>
      <protection hidden="1"/>
    </xf>
    <xf numFmtId="1" fontId="11" fillId="0" borderId="43" xfId="0" applyNumberFormat="1" applyFont="1" applyBorder="1" applyAlignment="1" applyProtection="1">
      <alignment horizontal="center" vertical="center"/>
      <protection hidden="1"/>
    </xf>
    <xf numFmtId="1" fontId="11" fillId="0" borderId="44" xfId="0" applyNumberFormat="1" applyFont="1" applyBorder="1" applyAlignment="1" applyProtection="1">
      <alignment horizontal="right" vertical="center"/>
      <protection hidden="1"/>
    </xf>
    <xf numFmtId="0" fontId="11" fillId="0" borderId="44" xfId="0" applyFont="1" applyBorder="1" applyAlignment="1" applyProtection="1">
      <alignment horizontal="center" vertical="center"/>
      <protection hidden="1"/>
    </xf>
    <xf numFmtId="1" fontId="11" fillId="0" borderId="44" xfId="0" applyNumberFormat="1" applyFont="1" applyBorder="1" applyAlignment="1" applyProtection="1">
      <alignment vertical="center"/>
      <protection hidden="1"/>
    </xf>
    <xf numFmtId="2" fontId="11" fillId="0" borderId="25" xfId="0" applyNumberFormat="1" applyFont="1" applyBorder="1" applyAlignment="1" applyProtection="1">
      <alignment horizontal="right" vertical="center"/>
      <protection hidden="1"/>
    </xf>
    <xf numFmtId="4" fontId="11" fillId="0" borderId="25" xfId="0" applyNumberFormat="1" applyFont="1" applyBorder="1" applyAlignment="1" applyProtection="1">
      <alignment vertical="center"/>
      <protection hidden="1"/>
    </xf>
    <xf numFmtId="4" fontId="11" fillId="0" borderId="44" xfId="0" applyNumberFormat="1" applyFont="1" applyFill="1" applyBorder="1" applyAlignment="1" applyProtection="1">
      <alignment vertical="center"/>
      <protection hidden="1"/>
    </xf>
    <xf numFmtId="4" fontId="11" fillId="0" borderId="27" xfId="0" applyNumberFormat="1" applyFont="1" applyBorder="1" applyAlignment="1" applyProtection="1">
      <alignment vertical="center"/>
      <protection hidden="1"/>
    </xf>
    <xf numFmtId="0" fontId="0" fillId="0" borderId="0" xfId="0" applyAlignment="1" applyProtection="1">
      <alignment horizontal="center" textRotation="90" readingOrder="2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textRotation="255"/>
      <protection hidden="1"/>
    </xf>
    <xf numFmtId="1" fontId="11" fillId="0" borderId="24" xfId="0" applyNumberFormat="1" applyFont="1" applyBorder="1" applyAlignment="1" applyProtection="1">
      <alignment horizontal="center" vertical="center"/>
      <protection hidden="1"/>
    </xf>
    <xf numFmtId="1" fontId="11" fillId="0" borderId="25" xfId="0" applyNumberFormat="1" applyFont="1" applyBorder="1" applyAlignment="1" applyProtection="1">
      <alignment horizontal="right" vertical="center"/>
      <protection hidden="1"/>
    </xf>
    <xf numFmtId="0" fontId="11" fillId="0" borderId="25" xfId="0" applyFont="1" applyBorder="1" applyAlignment="1" applyProtection="1">
      <alignment horizontal="center" vertical="center"/>
      <protection hidden="1"/>
    </xf>
    <xf numFmtId="1" fontId="11" fillId="0" borderId="25" xfId="0" applyNumberFormat="1" applyFont="1" applyBorder="1" applyAlignment="1" applyProtection="1">
      <alignment vertical="center"/>
      <protection hidden="1"/>
    </xf>
    <xf numFmtId="4" fontId="11" fillId="0" borderId="25" xfId="0" applyNumberFormat="1" applyFont="1" applyFill="1" applyBorder="1" applyAlignment="1" applyProtection="1">
      <alignment horizontal="right" vertical="center"/>
      <protection hidden="1"/>
    </xf>
    <xf numFmtId="0" fontId="11" fillId="0" borderId="25" xfId="0" applyFont="1" applyFill="1" applyBorder="1" applyAlignment="1" applyProtection="1">
      <alignment vertical="center"/>
      <protection hidden="1"/>
    </xf>
    <xf numFmtId="1" fontId="11" fillId="0" borderId="46" xfId="0" applyNumberFormat="1" applyFont="1" applyBorder="1" applyAlignment="1" applyProtection="1">
      <alignment horizontal="center" vertical="center"/>
      <protection hidden="1"/>
    </xf>
    <xf numFmtId="0" fontId="11" fillId="0" borderId="47" xfId="0" applyFont="1" applyBorder="1" applyAlignment="1" applyProtection="1">
      <alignment vertical="center"/>
      <protection hidden="1"/>
    </xf>
    <xf numFmtId="1" fontId="11" fillId="0" borderId="47" xfId="0" applyNumberFormat="1" applyFont="1" applyBorder="1" applyAlignment="1" applyProtection="1">
      <alignment horizontal="right" vertical="center"/>
      <protection hidden="1"/>
    </xf>
    <xf numFmtId="0" fontId="11" fillId="0" borderId="47" xfId="0" applyFont="1" applyBorder="1" applyAlignment="1" applyProtection="1">
      <alignment horizontal="center" vertical="center"/>
      <protection hidden="1"/>
    </xf>
    <xf numFmtId="1" fontId="11" fillId="0" borderId="47" xfId="0" applyNumberFormat="1" applyFont="1" applyBorder="1" applyAlignment="1" applyProtection="1">
      <alignment vertical="center"/>
      <protection hidden="1"/>
    </xf>
    <xf numFmtId="2" fontId="11" fillId="0" borderId="47" xfId="0" applyNumberFormat="1" applyFont="1" applyBorder="1" applyAlignment="1" applyProtection="1">
      <alignment horizontal="right" vertical="center"/>
      <protection hidden="1"/>
    </xf>
    <xf numFmtId="4" fontId="11" fillId="0" borderId="47" xfId="0" applyNumberFormat="1" applyFont="1" applyBorder="1" applyAlignment="1" applyProtection="1">
      <alignment vertical="center"/>
      <protection hidden="1"/>
    </xf>
    <xf numFmtId="4" fontId="11" fillId="0" borderId="47" xfId="0" applyNumberFormat="1" applyFont="1" applyFill="1" applyBorder="1" applyAlignment="1" applyProtection="1">
      <alignment horizontal="right" vertical="center"/>
      <protection hidden="1"/>
    </xf>
    <xf numFmtId="4" fontId="11" fillId="0" borderId="48" xfId="0" applyNumberFormat="1" applyFont="1" applyBorder="1" applyAlignment="1" applyProtection="1">
      <alignment vertical="center"/>
      <protection hidden="1"/>
    </xf>
    <xf numFmtId="0" fontId="11" fillId="0" borderId="44" xfId="0" applyFont="1" applyBorder="1" applyAlignment="1" applyProtection="1">
      <alignment vertical="center"/>
      <protection hidden="1"/>
    </xf>
    <xf numFmtId="1" fontId="11" fillId="0" borderId="26" xfId="0" applyNumberFormat="1" applyFont="1" applyBorder="1" applyAlignment="1" applyProtection="1">
      <alignment vertical="center"/>
      <protection hidden="1"/>
    </xf>
    <xf numFmtId="4" fontId="11" fillId="0" borderId="44" xfId="0" applyNumberFormat="1" applyFont="1" applyBorder="1" applyAlignment="1" applyProtection="1">
      <alignment vertical="center"/>
      <protection hidden="1"/>
    </xf>
    <xf numFmtId="4" fontId="11" fillId="0" borderId="45" xfId="0" applyNumberFormat="1" applyFont="1" applyBorder="1" applyAlignment="1" applyProtection="1">
      <alignment vertical="center"/>
      <protection hidden="1"/>
    </xf>
    <xf numFmtId="4" fontId="11" fillId="0" borderId="32" xfId="0" applyNumberFormat="1" applyFont="1" applyBorder="1" applyAlignment="1" applyProtection="1">
      <alignment vertical="center"/>
      <protection hidden="1"/>
    </xf>
    <xf numFmtId="1" fontId="11" fillId="0" borderId="54" xfId="0" applyNumberFormat="1" applyFont="1" applyBorder="1" applyAlignment="1" applyProtection="1">
      <alignment horizontal="center" vertical="center"/>
      <protection hidden="1"/>
    </xf>
    <xf numFmtId="0" fontId="11" fillId="0" borderId="55" xfId="0" applyFont="1" applyBorder="1" applyAlignment="1" applyProtection="1">
      <alignment vertical="center"/>
      <protection hidden="1"/>
    </xf>
    <xf numFmtId="1" fontId="11" fillId="0" borderId="55" xfId="0" applyNumberFormat="1" applyFont="1" applyBorder="1" applyAlignment="1" applyProtection="1">
      <alignment horizontal="right" vertical="center"/>
      <protection hidden="1"/>
    </xf>
    <xf numFmtId="0" fontId="11" fillId="0" borderId="55" xfId="0" applyFont="1" applyBorder="1" applyAlignment="1" applyProtection="1">
      <alignment horizontal="center" vertical="center"/>
      <protection hidden="1"/>
    </xf>
    <xf numFmtId="1" fontId="11" fillId="0" borderId="55" xfId="0" applyNumberFormat="1" applyFont="1" applyBorder="1" applyAlignment="1" applyProtection="1">
      <alignment vertical="center"/>
      <protection hidden="1"/>
    </xf>
    <xf numFmtId="1" fontId="11" fillId="0" borderId="33" xfId="0" applyNumberFormat="1" applyFont="1" applyBorder="1" applyAlignment="1" applyProtection="1">
      <alignment horizontal="center" vertical="center"/>
      <protection hidden="1"/>
    </xf>
    <xf numFmtId="0" fontId="11" fillId="0" borderId="34" xfId="0" applyFont="1" applyBorder="1" applyAlignment="1" applyProtection="1">
      <alignment vertical="center"/>
      <protection hidden="1"/>
    </xf>
    <xf numFmtId="1" fontId="11" fillId="0" borderId="34" xfId="0" applyNumberFormat="1" applyFont="1" applyBorder="1" applyAlignment="1" applyProtection="1">
      <alignment horizontal="right" vertical="center"/>
      <protection hidden="1"/>
    </xf>
    <xf numFmtId="0" fontId="11" fillId="0" borderId="34" xfId="0" applyFont="1" applyBorder="1" applyAlignment="1" applyProtection="1">
      <alignment horizontal="center" vertical="center"/>
      <protection hidden="1"/>
    </xf>
    <xf numFmtId="1" fontId="11" fillId="0" borderId="34" xfId="0" applyNumberFormat="1" applyFont="1" applyBorder="1" applyAlignment="1" applyProtection="1">
      <alignment vertical="center"/>
      <protection hidden="1"/>
    </xf>
    <xf numFmtId="1" fontId="11" fillId="0" borderId="35" xfId="0" applyNumberFormat="1" applyFont="1" applyBorder="1" applyAlignment="1" applyProtection="1">
      <alignment vertical="center"/>
      <protection hidden="1"/>
    </xf>
    <xf numFmtId="4" fontId="11" fillId="0" borderId="34" xfId="0" applyNumberFormat="1" applyFont="1" applyBorder="1" applyAlignment="1" applyProtection="1">
      <alignment vertical="center"/>
      <protection hidden="1"/>
    </xf>
    <xf numFmtId="4" fontId="11" fillId="0" borderId="36" xfId="0" applyNumberFormat="1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1" fontId="11" fillId="0" borderId="0" xfId="0" applyNumberFormat="1" applyFont="1" applyAlignment="1" applyProtection="1">
      <alignment vertical="center"/>
      <protection hidden="1"/>
    </xf>
    <xf numFmtId="4" fontId="11" fillId="0" borderId="51" xfId="0" applyNumberFormat="1" applyFont="1" applyBorder="1" applyAlignment="1" applyProtection="1">
      <alignment horizontal="right" vertical="center" indent="1"/>
      <protection hidden="1"/>
    </xf>
    <xf numFmtId="4" fontId="11" fillId="0" borderId="56" xfId="0" applyNumberFormat="1" applyFont="1" applyBorder="1" applyAlignment="1" applyProtection="1">
      <alignment vertical="center"/>
      <protection hidden="1"/>
    </xf>
    <xf numFmtId="4" fontId="11" fillId="0" borderId="52" xfId="0" applyNumberFormat="1" applyFont="1" applyBorder="1" applyAlignment="1" applyProtection="1">
      <alignment vertical="center"/>
      <protection hidden="1"/>
    </xf>
    <xf numFmtId="4" fontId="11" fillId="0" borderId="53" xfId="0" applyNumberFormat="1" applyFont="1" applyBorder="1" applyAlignment="1" applyProtection="1">
      <alignment vertical="center"/>
      <protection hidden="1"/>
    </xf>
    <xf numFmtId="0" fontId="14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indent="15"/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Protection="1">
      <protection hidden="1"/>
    </xf>
    <xf numFmtId="0" fontId="18" fillId="0" borderId="0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10" fillId="0" borderId="19" xfId="0" applyFont="1" applyBorder="1" applyAlignment="1" applyProtection="1">
      <alignment vertical="center" wrapText="1"/>
      <protection hidden="1"/>
    </xf>
    <xf numFmtId="0" fontId="10" fillId="0" borderId="24" xfId="0" applyFont="1" applyBorder="1" applyAlignment="1" applyProtection="1">
      <alignment vertical="center" wrapText="1"/>
      <protection hidden="1"/>
    </xf>
    <xf numFmtId="0" fontId="10" fillId="0" borderId="33" xfId="0" applyFont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horizontal="justify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4" fontId="8" fillId="0" borderId="3" xfId="0" applyNumberFormat="1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19" fillId="2" borderId="60" xfId="0" applyFont="1" applyFill="1" applyBorder="1" applyAlignment="1" applyProtection="1">
      <alignment vertical="center" wrapText="1"/>
      <protection locked="0"/>
    </xf>
    <xf numFmtId="0" fontId="19" fillId="2" borderId="32" xfId="0" applyFont="1" applyFill="1" applyBorder="1" applyAlignment="1" applyProtection="1">
      <alignment vertical="center" wrapText="1"/>
      <protection locked="0"/>
    </xf>
    <xf numFmtId="0" fontId="19" fillId="2" borderId="36" xfId="0" applyFont="1" applyFill="1" applyBorder="1" applyAlignment="1" applyProtection="1">
      <alignment vertical="center" wrapText="1"/>
      <protection locked="0"/>
    </xf>
    <xf numFmtId="0" fontId="10" fillId="2" borderId="0" xfId="1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4" fontId="11" fillId="0" borderId="31" xfId="0" applyNumberFormat="1" applyFont="1" applyBorder="1" applyAlignment="1" applyProtection="1">
      <alignment horizontal="center" vertical="center"/>
      <protection hidden="1"/>
    </xf>
    <xf numFmtId="4" fontId="11" fillId="0" borderId="26" xfId="0" applyNumberFormat="1" applyFont="1" applyBorder="1" applyAlignment="1" applyProtection="1">
      <alignment horizontal="center" vertical="center"/>
      <protection hidden="1"/>
    </xf>
    <xf numFmtId="4" fontId="11" fillId="0" borderId="35" xfId="0" applyNumberFormat="1" applyFont="1" applyBorder="1" applyAlignment="1" applyProtection="1">
      <alignment horizontal="center" vertical="center"/>
      <protection hidden="1"/>
    </xf>
    <xf numFmtId="1" fontId="11" fillId="0" borderId="21" xfId="0" applyNumberFormat="1" applyFont="1" applyBorder="1" applyAlignment="1" applyProtection="1">
      <alignment horizontal="center" vertical="center"/>
      <protection hidden="1"/>
    </xf>
    <xf numFmtId="1" fontId="11" fillId="0" borderId="26" xfId="0" applyNumberFormat="1" applyFont="1" applyBorder="1" applyAlignment="1" applyProtection="1">
      <alignment horizontal="center" vertical="center"/>
      <protection hidden="1"/>
    </xf>
    <xf numFmtId="1" fontId="11" fillId="0" borderId="29" xfId="0" applyNumberFormat="1" applyFont="1" applyBorder="1" applyAlignment="1" applyProtection="1">
      <alignment horizontal="center" vertical="center"/>
      <protection hidden="1"/>
    </xf>
    <xf numFmtId="4" fontId="11" fillId="0" borderId="21" xfId="0" applyNumberFormat="1" applyFont="1" applyBorder="1" applyAlignment="1" applyProtection="1">
      <alignment horizontal="center" vertical="center"/>
      <protection hidden="1"/>
    </xf>
    <xf numFmtId="4" fontId="11" fillId="0" borderId="29" xfId="0" applyNumberFormat="1" applyFont="1" applyBorder="1" applyAlignment="1" applyProtection="1">
      <alignment horizontal="center" vertical="center"/>
      <protection hidden="1"/>
    </xf>
    <xf numFmtId="0" fontId="10" fillId="2" borderId="0" xfId="1" applyFont="1" applyFill="1" applyAlignment="1" applyProtection="1">
      <alignment horizontal="center"/>
      <protection locked="0"/>
    </xf>
    <xf numFmtId="4" fontId="12" fillId="0" borderId="37" xfId="0" applyNumberFormat="1" applyFont="1" applyFill="1" applyBorder="1" applyAlignment="1" applyProtection="1">
      <alignment horizontal="center" vertical="center"/>
      <protection hidden="1"/>
    </xf>
    <xf numFmtId="4" fontId="12" fillId="0" borderId="38" xfId="0" applyNumberFormat="1" applyFont="1" applyFill="1" applyBorder="1" applyAlignment="1" applyProtection="1">
      <alignment horizontal="center" vertical="center"/>
      <protection hidden="1"/>
    </xf>
    <xf numFmtId="4" fontId="12" fillId="0" borderId="57" xfId="0" applyNumberFormat="1" applyFont="1" applyFill="1" applyBorder="1" applyAlignment="1" applyProtection="1">
      <alignment horizontal="center" vertical="center"/>
      <protection hidden="1"/>
    </xf>
    <xf numFmtId="4" fontId="0" fillId="0" borderId="39" xfId="0" applyNumberFormat="1" applyBorder="1" applyAlignment="1" applyProtection="1">
      <alignment horizontal="center" vertical="center"/>
      <protection hidden="1"/>
    </xf>
    <xf numFmtId="4" fontId="0" fillId="0" borderId="40" xfId="0" applyNumberFormat="1" applyBorder="1" applyAlignment="1" applyProtection="1">
      <alignment horizontal="center" vertical="center"/>
      <protection hidden="1"/>
    </xf>
    <xf numFmtId="4" fontId="0" fillId="0" borderId="59" xfId="0" applyNumberFormat="1" applyBorder="1" applyAlignment="1" applyProtection="1">
      <alignment horizontal="center" vertical="center"/>
      <protection hidden="1"/>
    </xf>
    <xf numFmtId="4" fontId="0" fillId="0" borderId="41" xfId="0" applyNumberFormat="1" applyBorder="1" applyAlignment="1" applyProtection="1">
      <alignment horizontal="center" vertical="center"/>
      <protection hidden="1"/>
    </xf>
    <xf numFmtId="4" fontId="0" fillId="0" borderId="42" xfId="0" applyNumberFormat="1" applyBorder="1" applyAlignment="1" applyProtection="1">
      <alignment horizontal="center" vertical="center"/>
      <protection hidden="1"/>
    </xf>
    <xf numFmtId="4" fontId="0" fillId="0" borderId="58" xfId="0" applyNumberFormat="1" applyBorder="1" applyAlignment="1" applyProtection="1">
      <alignment horizontal="center" vertical="center"/>
      <protection hidden="1"/>
    </xf>
    <xf numFmtId="0" fontId="17" fillId="0" borderId="10" xfId="0" applyFont="1" applyBorder="1" applyAlignment="1" applyProtection="1">
      <alignment horizontal="center" vertical="top" wrapText="1"/>
      <protection hidden="1"/>
    </xf>
    <xf numFmtId="0" fontId="17" fillId="0" borderId="15" xfId="0" applyFont="1" applyBorder="1" applyAlignment="1" applyProtection="1">
      <alignment horizontal="center" vertical="top" wrapText="1"/>
      <protection hidden="1"/>
    </xf>
    <xf numFmtId="4" fontId="11" fillId="0" borderId="31" xfId="0" applyNumberFormat="1" applyFont="1" applyFill="1" applyBorder="1" applyAlignment="1" applyProtection="1">
      <alignment horizontal="center" vertical="center"/>
      <protection hidden="1"/>
    </xf>
    <xf numFmtId="4" fontId="11" fillId="0" borderId="26" xfId="0" applyNumberFormat="1" applyFont="1" applyFill="1" applyBorder="1" applyAlignment="1" applyProtection="1">
      <alignment horizontal="center" vertical="center"/>
      <protection hidden="1"/>
    </xf>
    <xf numFmtId="4" fontId="11" fillId="0" borderId="35" xfId="0" applyNumberFormat="1" applyFont="1" applyFill="1" applyBorder="1" applyAlignment="1" applyProtection="1">
      <alignment horizontal="center" vertical="center"/>
      <protection hidden="1"/>
    </xf>
    <xf numFmtId="0" fontId="17" fillId="0" borderId="11" xfId="0" applyFont="1" applyBorder="1" applyAlignment="1" applyProtection="1">
      <alignment horizontal="center" vertical="top" wrapText="1"/>
      <protection hidden="1"/>
    </xf>
    <xf numFmtId="0" fontId="17" fillId="0" borderId="16" xfId="0" applyFont="1" applyBorder="1" applyAlignment="1" applyProtection="1">
      <alignment horizontal="center" vertical="top" wrapText="1"/>
      <protection hidden="1"/>
    </xf>
    <xf numFmtId="1" fontId="14" fillId="0" borderId="9" xfId="0" applyNumberFormat="1" applyFont="1" applyBorder="1" applyAlignment="1" applyProtection="1">
      <alignment horizontal="center" vertical="top" wrapText="1"/>
      <protection hidden="1"/>
    </xf>
    <xf numFmtId="1" fontId="14" fillId="0" borderId="13" xfId="0" applyNumberFormat="1" applyFont="1" applyBorder="1" applyAlignment="1" applyProtection="1">
      <alignment horizontal="center" vertical="top" wrapText="1"/>
      <protection hidden="1"/>
    </xf>
    <xf numFmtId="1" fontId="14" fillId="0" borderId="50" xfId="0" applyNumberFormat="1" applyFont="1" applyBorder="1" applyAlignment="1" applyProtection="1">
      <alignment horizontal="center" vertical="top" wrapText="1"/>
      <protection hidden="1"/>
    </xf>
    <xf numFmtId="1" fontId="14" fillId="0" borderId="10" xfId="0" applyNumberFormat="1" applyFont="1" applyBorder="1" applyAlignment="1" applyProtection="1">
      <alignment horizontal="center" vertical="top" wrapText="1"/>
      <protection hidden="1"/>
    </xf>
    <xf numFmtId="1" fontId="14" fillId="0" borderId="14" xfId="0" applyNumberFormat="1" applyFont="1" applyBorder="1" applyAlignment="1" applyProtection="1">
      <alignment horizontal="center" vertical="top" wrapText="1"/>
      <protection hidden="1"/>
    </xf>
    <xf numFmtId="1" fontId="14" fillId="0" borderId="17" xfId="0" applyNumberFormat="1" applyFont="1" applyBorder="1" applyAlignment="1" applyProtection="1">
      <alignment horizontal="center" vertical="top" wrapText="1"/>
      <protection hidden="1"/>
    </xf>
    <xf numFmtId="0" fontId="14" fillId="0" borderId="9" xfId="0" applyFont="1" applyBorder="1" applyAlignment="1" applyProtection="1">
      <alignment horizontal="center" vertical="top" wrapText="1"/>
      <protection hidden="1"/>
    </xf>
    <xf numFmtId="0" fontId="14" fillId="0" borderId="13" xfId="0" applyFont="1" applyBorder="1" applyAlignment="1" applyProtection="1">
      <alignment horizontal="center" vertical="top" wrapText="1"/>
      <protection hidden="1"/>
    </xf>
    <xf numFmtId="0" fontId="11" fillId="0" borderId="23" xfId="0" applyFont="1" applyBorder="1" applyAlignment="1" applyProtection="1">
      <alignment horizontal="center" vertical="center"/>
      <protection hidden="1"/>
    </xf>
    <xf numFmtId="0" fontId="11" fillId="0" borderId="28" xfId="0" applyFont="1" applyBorder="1" applyAlignment="1" applyProtection="1">
      <alignment horizontal="center" vertical="center"/>
      <protection hidden="1"/>
    </xf>
    <xf numFmtId="0" fontId="11" fillId="0" borderId="30" xfId="0" applyFont="1" applyBorder="1" applyAlignment="1" applyProtection="1">
      <alignment horizontal="center" vertical="center"/>
      <protection hidden="1"/>
    </xf>
    <xf numFmtId="1" fontId="11" fillId="0" borderId="31" xfId="0" applyNumberFormat="1" applyFont="1" applyBorder="1" applyAlignment="1" applyProtection="1">
      <alignment horizontal="center" vertical="center"/>
      <protection hidden="1"/>
    </xf>
    <xf numFmtId="1" fontId="11" fillId="0" borderId="35" xfId="0" applyNumberFormat="1" applyFont="1" applyBorder="1" applyAlignment="1" applyProtection="1">
      <alignment horizontal="center" vertical="center"/>
      <protection hidden="1"/>
    </xf>
    <xf numFmtId="0" fontId="16" fillId="0" borderId="4" xfId="0" applyFont="1" applyBorder="1" applyAlignment="1" applyProtection="1">
      <alignment horizontal="left" vertical="center"/>
      <protection hidden="1"/>
    </xf>
    <xf numFmtId="0" fontId="16" fillId="0" borderId="5" xfId="0" applyFont="1" applyBorder="1" applyAlignment="1" applyProtection="1">
      <alignment horizontal="left" vertical="center"/>
      <protection hidden="1"/>
    </xf>
    <xf numFmtId="0" fontId="11" fillId="0" borderId="6" xfId="0" applyFont="1" applyBorder="1" applyAlignment="1" applyProtection="1">
      <alignment horizontal="left" vertical="center" indent="1"/>
      <protection hidden="1"/>
    </xf>
    <xf numFmtId="0" fontId="11" fillId="0" borderId="2" xfId="0" applyFont="1" applyBorder="1" applyAlignment="1" applyProtection="1">
      <alignment horizontal="left" vertical="center" indent="1"/>
      <protection hidden="1"/>
    </xf>
    <xf numFmtId="0" fontId="14" fillId="0" borderId="8" xfId="0" applyFont="1" applyBorder="1" applyAlignment="1" applyProtection="1">
      <alignment horizontal="center" vertical="top" wrapText="1"/>
      <protection hidden="1"/>
    </xf>
    <xf numFmtId="0" fontId="14" fillId="0" borderId="12" xfId="0" applyFont="1" applyBorder="1" applyAlignment="1" applyProtection="1">
      <alignment horizontal="center" vertical="top" wrapText="1"/>
      <protection hidden="1"/>
    </xf>
    <xf numFmtId="0" fontId="14" fillId="0" borderId="49" xfId="0" applyFont="1" applyBorder="1" applyAlignment="1" applyProtection="1">
      <alignment horizontal="center" vertical="top" wrapText="1"/>
      <protection hidden="1"/>
    </xf>
    <xf numFmtId="0" fontId="14" fillId="0" borderId="9" xfId="0" applyFont="1" applyBorder="1" applyAlignment="1" applyProtection="1">
      <alignment horizontal="left" vertical="top" wrapText="1"/>
      <protection hidden="1"/>
    </xf>
    <xf numFmtId="0" fontId="14" fillId="0" borderId="13" xfId="0" applyFont="1" applyBorder="1" applyAlignment="1" applyProtection="1">
      <alignment horizontal="left" vertical="top"/>
      <protection hidden="1"/>
    </xf>
    <xf numFmtId="0" fontId="14" fillId="0" borderId="50" xfId="0" applyFont="1" applyBorder="1" applyAlignment="1" applyProtection="1">
      <alignment horizontal="left" vertical="top"/>
      <protection hidden="1"/>
    </xf>
    <xf numFmtId="0" fontId="14" fillId="0" borderId="9" xfId="0" applyFont="1" applyBorder="1" applyAlignment="1" applyProtection="1">
      <alignment horizontal="center" vertical="top"/>
      <protection hidden="1"/>
    </xf>
    <xf numFmtId="0" fontId="14" fillId="0" borderId="13" xfId="0" applyFont="1" applyBorder="1" applyAlignment="1" applyProtection="1">
      <alignment horizontal="center" vertical="top"/>
      <protection hidden="1"/>
    </xf>
    <xf numFmtId="0" fontId="14" fillId="0" borderId="50" xfId="0" applyFont="1" applyBorder="1" applyAlignment="1" applyProtection="1">
      <alignment horizontal="center" vertical="top"/>
      <protection hidden="1"/>
    </xf>
    <xf numFmtId="0" fontId="14" fillId="0" borderId="10" xfId="0" applyFont="1" applyBorder="1" applyAlignment="1" applyProtection="1">
      <alignment horizontal="center" vertical="top" wrapText="1"/>
      <protection hidden="1"/>
    </xf>
    <xf numFmtId="0" fontId="14" fillId="0" borderId="14" xfId="0" applyFont="1" applyBorder="1" applyAlignment="1" applyProtection="1">
      <alignment horizontal="center" vertical="top" wrapText="1"/>
      <protection hidden="1"/>
    </xf>
    <xf numFmtId="0" fontId="14" fillId="0" borderId="17" xfId="0" applyFont="1" applyBorder="1" applyAlignment="1" applyProtection="1">
      <alignment horizontal="center" vertical="top" wrapText="1"/>
      <protection hidden="1"/>
    </xf>
    <xf numFmtId="0" fontId="11" fillId="0" borderId="31" xfId="0" applyFont="1" applyBorder="1" applyAlignment="1" applyProtection="1">
      <alignment horizontal="center" vertical="center"/>
      <protection hidden="1"/>
    </xf>
    <xf numFmtId="0" fontId="11" fillId="0" borderId="26" xfId="0" applyFont="1" applyBorder="1" applyAlignment="1" applyProtection="1">
      <alignment horizontal="center" vertical="center"/>
      <protection hidden="1"/>
    </xf>
    <xf numFmtId="0" fontId="11" fillId="0" borderId="35" xfId="0" applyFont="1" applyBorder="1" applyAlignment="1" applyProtection="1">
      <alignment horizontal="center" vertical="center"/>
      <protection hidden="1"/>
    </xf>
    <xf numFmtId="9" fontId="0" fillId="0" borderId="42" xfId="0" applyNumberFormat="1" applyBorder="1" applyAlignment="1" applyProtection="1">
      <alignment horizontal="left" vertical="center"/>
      <protection hidden="1"/>
    </xf>
    <xf numFmtId="9" fontId="0" fillId="0" borderId="58" xfId="0" applyNumberFormat="1" applyBorder="1" applyAlignment="1" applyProtection="1">
      <alignment horizontal="left" vertical="center"/>
      <protection hidden="1"/>
    </xf>
    <xf numFmtId="1" fontId="0" fillId="0" borderId="41" xfId="0" applyNumberFormat="1" applyBorder="1" applyAlignment="1" applyProtection="1">
      <alignment horizontal="right" vertical="center"/>
      <protection hidden="1"/>
    </xf>
    <xf numFmtId="1" fontId="0" fillId="0" borderId="42" xfId="0" applyNumberFormat="1" applyBorder="1" applyAlignment="1" applyProtection="1">
      <alignment horizontal="right" vertical="center"/>
      <protection hidden="1"/>
    </xf>
    <xf numFmtId="1" fontId="12" fillId="0" borderId="37" xfId="0" applyNumberFormat="1" applyFont="1" applyBorder="1" applyAlignment="1" applyProtection="1">
      <alignment horizontal="center" vertical="center"/>
      <protection hidden="1"/>
    </xf>
    <xf numFmtId="1" fontId="12" fillId="0" borderId="38" xfId="0" applyNumberFormat="1" applyFont="1" applyBorder="1" applyAlignment="1" applyProtection="1">
      <alignment horizontal="center" vertical="center"/>
      <protection hidden="1"/>
    </xf>
    <xf numFmtId="1" fontId="12" fillId="0" borderId="57" xfId="0" applyNumberFormat="1" applyFont="1" applyBorder="1" applyAlignment="1" applyProtection="1">
      <alignment horizontal="center" vertical="center"/>
      <protection hidden="1"/>
    </xf>
    <xf numFmtId="1" fontId="0" fillId="0" borderId="39" xfId="0" applyNumberFormat="1" applyBorder="1" applyAlignment="1" applyProtection="1">
      <alignment horizontal="center" vertical="center"/>
      <protection hidden="1"/>
    </xf>
    <xf numFmtId="1" fontId="0" fillId="0" borderId="40" xfId="0" applyNumberFormat="1" applyBorder="1" applyAlignment="1" applyProtection="1">
      <alignment horizontal="center" vertical="center"/>
      <protection hidden="1"/>
    </xf>
    <xf numFmtId="1" fontId="0" fillId="0" borderId="59" xfId="0" applyNumberFormat="1" applyBorder="1" applyAlignment="1" applyProtection="1">
      <alignment horizontal="center" vertical="center"/>
      <protection hidden="1"/>
    </xf>
    <xf numFmtId="1" fontId="11" fillId="0" borderId="0" xfId="0" applyNumberFormat="1" applyFont="1" applyAlignment="1" applyProtection="1">
      <alignment horizontal="right" vertical="center" indent="1"/>
      <protection hidden="1"/>
    </xf>
    <xf numFmtId="1" fontId="11" fillId="0" borderId="44" xfId="0" applyNumberFormat="1" applyFont="1" applyFill="1" applyBorder="1" applyAlignment="1" applyProtection="1">
      <alignment horizontal="right" vertical="center"/>
      <protection hidden="1"/>
    </xf>
    <xf numFmtId="2" fontId="11" fillId="0" borderId="44" xfId="0" applyNumberFormat="1" applyFont="1" applyFill="1" applyBorder="1" applyAlignment="1" applyProtection="1">
      <alignment horizontal="right" vertical="center"/>
      <protection hidden="1"/>
    </xf>
    <xf numFmtId="1" fontId="11" fillId="0" borderId="25" xfId="0" applyNumberFormat="1" applyFont="1" applyFill="1" applyBorder="1" applyAlignment="1" applyProtection="1">
      <alignment horizontal="right" vertical="center"/>
      <protection hidden="1"/>
    </xf>
    <xf numFmtId="0" fontId="0" fillId="0" borderId="0" xfId="0" applyAlignment="1" applyProtection="1">
      <alignment vertical="center"/>
      <protection locked="0" hidden="1"/>
    </xf>
    <xf numFmtId="0" fontId="15" fillId="0" borderId="0" xfId="0" applyFont="1" applyAlignment="1" applyProtection="1">
      <alignment vertical="center"/>
      <protection locked="0" hidden="1"/>
    </xf>
    <xf numFmtId="0" fontId="0" fillId="0" borderId="0" xfId="0" applyAlignment="1" applyProtection="1">
      <alignment horizontal="right"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1" fontId="0" fillId="0" borderId="0" xfId="0" applyNumberFormat="1" applyAlignment="1" applyProtection="1">
      <alignment vertical="center"/>
      <protection locked="0" hidden="1"/>
    </xf>
    <xf numFmtId="1" fontId="15" fillId="0" borderId="0" xfId="0" applyNumberFormat="1" applyFont="1" applyAlignment="1" applyProtection="1">
      <alignment vertical="center"/>
      <protection locked="0" hidden="1"/>
    </xf>
    <xf numFmtId="0" fontId="10" fillId="0" borderId="0" xfId="1" applyFont="1" applyAlignment="1" applyProtection="1">
      <alignment horizontal="center" vertical="center"/>
      <protection locked="0" hidden="1"/>
    </xf>
    <xf numFmtId="0" fontId="2" fillId="0" borderId="0" xfId="0" applyFont="1" applyAlignment="1" applyProtection="1">
      <alignment horizontal="left" vertical="center" indent="15"/>
      <protection locked="0" hidden="1"/>
    </xf>
    <xf numFmtId="0" fontId="0" fillId="0" borderId="0" xfId="0" applyProtection="1">
      <protection locked="0" hidden="1"/>
    </xf>
    <xf numFmtId="0" fontId="2" fillId="0" borderId="0" xfId="0" applyFont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5" fillId="0" borderId="0" xfId="0" applyFont="1" applyProtection="1">
      <protection locked="0" hidden="1"/>
    </xf>
    <xf numFmtId="0" fontId="4" fillId="0" borderId="0" xfId="0" applyFont="1" applyAlignment="1" applyProtection="1">
      <alignment vertical="center" wrapText="1"/>
      <protection locked="0"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horizontal="left" vertical="center" indent="4"/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10" fillId="0" borderId="0" xfId="1" applyFont="1" applyAlignment="1" applyProtection="1">
      <alignment horizontal="center" vertical="center" wrapText="1"/>
      <protection locked="0" hidden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topLeftCell="A2" zoomScaleNormal="100" zoomScaleSheetLayoutView="100" workbookViewId="0">
      <selection activeCell="C18" sqref="C18"/>
    </sheetView>
  </sheetViews>
  <sheetFormatPr defaultColWidth="8.7109375" defaultRowHeight="15" x14ac:dyDescent="0.25"/>
  <cols>
    <col min="1" max="1" width="51" style="85" customWidth="1"/>
    <col min="2" max="2" width="35.28515625" style="85" customWidth="1"/>
    <col min="3" max="4" width="42.140625" style="85" customWidth="1"/>
    <col min="5" max="16384" width="8.7109375" style="85"/>
  </cols>
  <sheetData>
    <row r="1" spans="1:3" ht="15.75" x14ac:dyDescent="0.25">
      <c r="A1" s="83"/>
      <c r="B1" s="84" t="s">
        <v>0</v>
      </c>
    </row>
    <row r="2" spans="1:3" s="182" customFormat="1" ht="15.75" x14ac:dyDescent="0.25">
      <c r="A2" s="181"/>
    </row>
    <row r="3" spans="1:3" s="182" customFormat="1" ht="15.75" x14ac:dyDescent="0.25">
      <c r="A3" s="183"/>
    </row>
    <row r="4" spans="1:3" s="182" customFormat="1" ht="20.25" x14ac:dyDescent="0.25">
      <c r="A4" s="176" t="s">
        <v>1</v>
      </c>
      <c r="B4" s="176"/>
      <c r="C4" s="184"/>
    </row>
    <row r="5" spans="1:3" s="182" customFormat="1" ht="18.75" x14ac:dyDescent="0.3">
      <c r="A5" s="185"/>
      <c r="B5" s="186"/>
    </row>
    <row r="6" spans="1:3" s="182" customFormat="1" ht="60" customHeight="1" x14ac:dyDescent="0.25">
      <c r="A6" s="177" t="s">
        <v>63</v>
      </c>
      <c r="B6" s="177"/>
      <c r="C6" s="187"/>
    </row>
    <row r="7" spans="1:3" s="182" customFormat="1" ht="36.75" customHeight="1" x14ac:dyDescent="0.25">
      <c r="A7" s="177" t="s">
        <v>57</v>
      </c>
      <c r="B7" s="176"/>
      <c r="C7" s="184"/>
    </row>
    <row r="8" spans="1:3" s="182" customFormat="1" ht="16.5" customHeight="1" x14ac:dyDescent="0.25">
      <c r="A8" s="183"/>
    </row>
    <row r="9" spans="1:3" ht="16.5" customHeight="1" thickBot="1" x14ac:dyDescent="0.3">
      <c r="A9" s="86" t="s">
        <v>52</v>
      </c>
      <c r="B9" s="87"/>
    </row>
    <row r="10" spans="1:3" ht="16.5" customHeight="1" x14ac:dyDescent="0.25">
      <c r="A10" s="88" t="s">
        <v>53</v>
      </c>
      <c r="B10" s="97"/>
    </row>
    <row r="11" spans="1:3" ht="16.5" customHeight="1" x14ac:dyDescent="0.25">
      <c r="A11" s="89" t="s">
        <v>54</v>
      </c>
      <c r="B11" s="98"/>
    </row>
    <row r="12" spans="1:3" ht="16.5" customHeight="1" thickBot="1" x14ac:dyDescent="0.3">
      <c r="A12" s="90" t="s">
        <v>55</v>
      </c>
      <c r="B12" s="99"/>
    </row>
    <row r="13" spans="1:3" ht="15.75" thickBot="1" x14ac:dyDescent="0.3">
      <c r="A13" s="91"/>
    </row>
    <row r="14" spans="1:3" ht="15.75" thickBot="1" x14ac:dyDescent="0.3">
      <c r="A14" s="92" t="s">
        <v>2</v>
      </c>
      <c r="B14" s="93" t="s">
        <v>3</v>
      </c>
    </row>
    <row r="15" spans="1:3" ht="27.75" thickBot="1" x14ac:dyDescent="0.3">
      <c r="A15" s="94" t="s">
        <v>58</v>
      </c>
      <c r="B15" s="95">
        <f>'Príloha č.1 k B.2-časť 1'!N27</f>
        <v>0</v>
      </c>
    </row>
    <row r="16" spans="1:3" s="182" customFormat="1" x14ac:dyDescent="0.25">
      <c r="A16" s="188"/>
    </row>
    <row r="17" spans="1:2" s="182" customFormat="1" x14ac:dyDescent="0.25">
      <c r="A17" s="101" t="s">
        <v>4</v>
      </c>
      <c r="B17" s="101"/>
    </row>
    <row r="18" spans="1:2" s="182" customFormat="1" x14ac:dyDescent="0.25">
      <c r="A18" s="189"/>
    </row>
    <row r="19" spans="1:2" s="182" customFormat="1" x14ac:dyDescent="0.25">
      <c r="A19" s="189"/>
    </row>
    <row r="20" spans="1:2" s="182" customFormat="1" x14ac:dyDescent="0.25">
      <c r="A20" s="189"/>
    </row>
    <row r="21" spans="1:2" s="182" customFormat="1" x14ac:dyDescent="0.25">
      <c r="A21" s="189"/>
    </row>
    <row r="22" spans="1:2" s="182" customFormat="1" x14ac:dyDescent="0.25">
      <c r="A22" s="189"/>
      <c r="B22" s="9"/>
    </row>
    <row r="23" spans="1:2" s="182" customFormat="1" x14ac:dyDescent="0.25">
      <c r="A23" s="8" t="s">
        <v>36</v>
      </c>
      <c r="B23" s="100" t="s">
        <v>5</v>
      </c>
    </row>
    <row r="24" spans="1:2" s="182" customFormat="1" ht="28.5" x14ac:dyDescent="0.25">
      <c r="A24" s="190"/>
      <c r="B24" s="191" t="s">
        <v>6</v>
      </c>
    </row>
    <row r="25" spans="1:2" x14ac:dyDescent="0.25">
      <c r="A25" s="96"/>
    </row>
    <row r="26" spans="1:2" x14ac:dyDescent="0.25">
      <c r="A26" s="96"/>
      <c r="B26" s="84"/>
    </row>
    <row r="27" spans="1:2" x14ac:dyDescent="0.25">
      <c r="A27" s="96"/>
    </row>
    <row r="28" spans="1:2" x14ac:dyDescent="0.25">
      <c r="A28" s="96"/>
    </row>
    <row r="29" spans="1:2" x14ac:dyDescent="0.25">
      <c r="A29" s="91"/>
    </row>
    <row r="30" spans="1:2" x14ac:dyDescent="0.25">
      <c r="A30" s="91"/>
    </row>
  </sheetData>
  <sheetProtection algorithmName="SHA-512" hashValue="uhV5/amwETmg/LQq6tE57hVqsLPgqwf8BJQuPHGYKLbAaLztKvKtXwQ0p7xrtrpJ6DYWnL4fU3Ea9W78tZ0ZYA==" saltValue="Qlr76TJkRppwEqiiJ/zqFA==" spinCount="100000" sheet="1" objects="1" scenarios="1"/>
  <mergeCells count="4">
    <mergeCell ref="A4:B4"/>
    <mergeCell ref="A6:B6"/>
    <mergeCell ref="A7:B7"/>
    <mergeCell ref="A17:B17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0"/>
  <sheetViews>
    <sheetView zoomScaleNormal="100" zoomScaleSheetLayoutView="85" workbookViewId="0">
      <selection activeCell="M11" sqref="M11:M25"/>
    </sheetView>
  </sheetViews>
  <sheetFormatPr defaultColWidth="9.140625" defaultRowHeight="15" x14ac:dyDescent="0.25"/>
  <cols>
    <col min="1" max="1" width="6.7109375" style="10" customWidth="1"/>
    <col min="2" max="2" width="64.7109375" style="10" bestFit="1" customWidth="1" collapsed="1"/>
    <col min="3" max="3" width="8.28515625" style="10" bestFit="1" customWidth="1"/>
    <col min="4" max="4" width="5.7109375" style="10" customWidth="1"/>
    <col min="5" max="5" width="9.28515625" style="11" customWidth="1"/>
    <col min="6" max="6" width="10.28515625" style="12" customWidth="1"/>
    <col min="7" max="7" width="12.140625" style="12" bestFit="1" customWidth="1"/>
    <col min="8" max="8" width="12.7109375" style="12" customWidth="1"/>
    <col min="9" max="9" width="12.7109375" style="13" customWidth="1"/>
    <col min="10" max="10" width="9.7109375" style="12" customWidth="1"/>
    <col min="11" max="11" width="10.7109375" style="12" customWidth="1"/>
    <col min="12" max="12" width="12.7109375" style="12" customWidth="1"/>
    <col min="13" max="13" width="12.7109375" style="10" customWidth="1"/>
    <col min="14" max="14" width="12.7109375" style="11" customWidth="1"/>
    <col min="15" max="15" width="12.7109375" style="10" customWidth="1"/>
    <col min="16" max="16" width="12.85546875" style="10" customWidth="1"/>
    <col min="17" max="17" width="12.7109375" style="10" customWidth="1"/>
    <col min="18" max="16384" width="9.140625" style="10"/>
  </cols>
  <sheetData>
    <row r="1" spans="1:19" s="173" customFormat="1" x14ac:dyDescent="0.25">
      <c r="E1" s="174"/>
      <c r="I1" s="174"/>
      <c r="N1" s="174"/>
      <c r="Q1" s="175" t="s">
        <v>7</v>
      </c>
    </row>
    <row r="2" spans="1:19" s="173" customFormat="1" x14ac:dyDescent="0.25">
      <c r="E2" s="174"/>
      <c r="I2" s="174"/>
      <c r="N2" s="174"/>
      <c r="Q2" s="175" t="s">
        <v>8</v>
      </c>
    </row>
    <row r="3" spans="1:19" s="173" customFormat="1" ht="18" x14ac:dyDescent="0.25">
      <c r="A3" s="176" t="s">
        <v>9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</row>
    <row r="4" spans="1:19" s="173" customFormat="1" ht="20.100000000000001" customHeight="1" x14ac:dyDescent="0.25">
      <c r="A4" s="177" t="s">
        <v>63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</row>
    <row r="5" spans="1:19" s="173" customFormat="1" ht="36.75" customHeight="1" x14ac:dyDescent="0.25">
      <c r="A5" s="177" t="s">
        <v>57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</row>
    <row r="6" spans="1:19" s="173" customFormat="1" ht="15.75" thickBot="1" x14ac:dyDescent="0.3">
      <c r="E6" s="174"/>
      <c r="F6" s="178"/>
      <c r="G6" s="178"/>
      <c r="H6" s="178"/>
      <c r="I6" s="179"/>
      <c r="J6" s="178"/>
      <c r="K6" s="178"/>
      <c r="L6" s="178"/>
      <c r="N6" s="174"/>
    </row>
    <row r="7" spans="1:19" ht="15.75" thickBot="1" x14ac:dyDescent="0.3">
      <c r="A7" s="140" t="s">
        <v>59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"/>
      <c r="M7" s="15" t="s">
        <v>10</v>
      </c>
      <c r="N7" s="15"/>
      <c r="O7" s="16">
        <v>3</v>
      </c>
      <c r="P7" s="142" t="s">
        <v>11</v>
      </c>
      <c r="Q7" s="143"/>
      <c r="S7" s="17"/>
    </row>
    <row r="8" spans="1:19" ht="20.100000000000001" customHeight="1" x14ac:dyDescent="0.25">
      <c r="A8" s="144" t="s">
        <v>12</v>
      </c>
      <c r="B8" s="147" t="s">
        <v>13</v>
      </c>
      <c r="C8" s="150" t="s">
        <v>14</v>
      </c>
      <c r="D8" s="150" t="s">
        <v>15</v>
      </c>
      <c r="E8" s="153" t="s">
        <v>49</v>
      </c>
      <c r="F8" s="127" t="s">
        <v>16</v>
      </c>
      <c r="G8" s="127" t="s">
        <v>17</v>
      </c>
      <c r="H8" s="130" t="s">
        <v>18</v>
      </c>
      <c r="I8" s="130" t="s">
        <v>50</v>
      </c>
      <c r="J8" s="127" t="s">
        <v>19</v>
      </c>
      <c r="K8" s="130" t="s">
        <v>20</v>
      </c>
      <c r="L8" s="130" t="s">
        <v>21</v>
      </c>
      <c r="M8" s="133" t="s">
        <v>22</v>
      </c>
      <c r="N8" s="120" t="s">
        <v>48</v>
      </c>
      <c r="O8" s="120" t="s">
        <v>23</v>
      </c>
      <c r="P8" s="120" t="s">
        <v>24</v>
      </c>
      <c r="Q8" s="125" t="s">
        <v>25</v>
      </c>
    </row>
    <row r="9" spans="1:19" ht="20.100000000000001" customHeight="1" x14ac:dyDescent="0.25">
      <c r="A9" s="145"/>
      <c r="B9" s="148"/>
      <c r="C9" s="151"/>
      <c r="D9" s="151"/>
      <c r="E9" s="154"/>
      <c r="F9" s="128"/>
      <c r="G9" s="128"/>
      <c r="H9" s="131"/>
      <c r="I9" s="131"/>
      <c r="J9" s="128"/>
      <c r="K9" s="131"/>
      <c r="L9" s="131"/>
      <c r="M9" s="134"/>
      <c r="N9" s="121"/>
      <c r="O9" s="121"/>
      <c r="P9" s="121"/>
      <c r="Q9" s="126"/>
    </row>
    <row r="10" spans="1:19" ht="15" customHeight="1" thickBot="1" x14ac:dyDescent="0.3">
      <c r="A10" s="146"/>
      <c r="B10" s="149"/>
      <c r="C10" s="152"/>
      <c r="D10" s="152"/>
      <c r="E10" s="155"/>
      <c r="F10" s="129"/>
      <c r="G10" s="129"/>
      <c r="H10" s="132"/>
      <c r="I10" s="132"/>
      <c r="J10" s="129"/>
      <c r="K10" s="132"/>
      <c r="L10" s="132"/>
      <c r="M10" s="18" t="s">
        <v>26</v>
      </c>
      <c r="N10" s="18" t="s">
        <v>26</v>
      </c>
      <c r="O10" s="18" t="s">
        <v>26</v>
      </c>
      <c r="P10" s="18" t="s">
        <v>26</v>
      </c>
      <c r="Q10" s="19" t="s">
        <v>26</v>
      </c>
    </row>
    <row r="11" spans="1:19" x14ac:dyDescent="0.25">
      <c r="A11" s="20">
        <v>1</v>
      </c>
      <c r="B11" s="21" t="s">
        <v>45</v>
      </c>
      <c r="C11" s="22">
        <v>338</v>
      </c>
      <c r="D11" s="23" t="s">
        <v>38</v>
      </c>
      <c r="E11" s="23">
        <v>1</v>
      </c>
      <c r="F11" s="24">
        <v>2</v>
      </c>
      <c r="G11" s="24">
        <v>2</v>
      </c>
      <c r="H11" s="105"/>
      <c r="I11" s="25">
        <f>C11*E11</f>
        <v>338</v>
      </c>
      <c r="J11" s="26">
        <f t="shared" ref="J11:J19" si="0">C11*F11</f>
        <v>676</v>
      </c>
      <c r="K11" s="26">
        <f t="shared" ref="K11:K18" si="1">C11*G11*$O$7</f>
        <v>2028</v>
      </c>
      <c r="L11" s="108"/>
      <c r="M11" s="1"/>
      <c r="N11" s="27">
        <f>I11*M11</f>
        <v>0</v>
      </c>
      <c r="O11" s="26">
        <f t="shared" ref="O11:O19" si="2">J11*M11</f>
        <v>0</v>
      </c>
      <c r="P11" s="28">
        <f>K11*M11</f>
        <v>0</v>
      </c>
      <c r="Q11" s="135"/>
    </row>
    <row r="12" spans="1:19" x14ac:dyDescent="0.25">
      <c r="A12" s="29">
        <v>2</v>
      </c>
      <c r="B12" s="21" t="s">
        <v>60</v>
      </c>
      <c r="C12" s="170">
        <v>61</v>
      </c>
      <c r="D12" s="31" t="s">
        <v>27</v>
      </c>
      <c r="E12" s="31">
        <v>0</v>
      </c>
      <c r="F12" s="32">
        <v>2</v>
      </c>
      <c r="G12" s="32">
        <v>2</v>
      </c>
      <c r="H12" s="106"/>
      <c r="I12" s="33">
        <f t="shared" ref="I12:I19" si="3">C12*E12</f>
        <v>0</v>
      </c>
      <c r="J12" s="34">
        <f t="shared" si="0"/>
        <v>122</v>
      </c>
      <c r="K12" s="34">
        <f t="shared" si="1"/>
        <v>366</v>
      </c>
      <c r="L12" s="103"/>
      <c r="M12" s="2"/>
      <c r="N12" s="35">
        <f t="shared" ref="N12:N19" si="4">I12*M12</f>
        <v>0</v>
      </c>
      <c r="O12" s="34">
        <f t="shared" si="2"/>
        <v>0</v>
      </c>
      <c r="P12" s="36">
        <f t="shared" ref="P12:P13" si="5">K12*M12</f>
        <v>0</v>
      </c>
      <c r="Q12" s="136"/>
      <c r="S12" s="37"/>
    </row>
    <row r="13" spans="1:19" x14ac:dyDescent="0.25">
      <c r="A13" s="29">
        <v>3</v>
      </c>
      <c r="B13" s="21" t="s">
        <v>61</v>
      </c>
      <c r="C13" s="171">
        <v>108.5</v>
      </c>
      <c r="D13" s="31" t="s">
        <v>28</v>
      </c>
      <c r="E13" s="31">
        <v>1</v>
      </c>
      <c r="F13" s="32">
        <v>2</v>
      </c>
      <c r="G13" s="32">
        <v>2</v>
      </c>
      <c r="H13" s="106"/>
      <c r="I13" s="33">
        <f t="shared" si="3"/>
        <v>108.5</v>
      </c>
      <c r="J13" s="34">
        <f t="shared" si="0"/>
        <v>217</v>
      </c>
      <c r="K13" s="34">
        <f t="shared" si="1"/>
        <v>651</v>
      </c>
      <c r="L13" s="103"/>
      <c r="M13" s="2"/>
      <c r="N13" s="35">
        <f t="shared" si="4"/>
        <v>0</v>
      </c>
      <c r="O13" s="34">
        <f t="shared" si="2"/>
        <v>0</v>
      </c>
      <c r="P13" s="36">
        <f t="shared" si="5"/>
        <v>0</v>
      </c>
      <c r="Q13" s="136"/>
      <c r="S13" s="38"/>
    </row>
    <row r="14" spans="1:19" x14ac:dyDescent="0.25">
      <c r="A14" s="29">
        <v>4</v>
      </c>
      <c r="B14" s="45" t="s">
        <v>64</v>
      </c>
      <c r="C14" s="171">
        <v>1656</v>
      </c>
      <c r="D14" s="31" t="s">
        <v>28</v>
      </c>
      <c r="E14" s="31">
        <v>1</v>
      </c>
      <c r="F14" s="32">
        <v>2</v>
      </c>
      <c r="G14" s="32">
        <v>2</v>
      </c>
      <c r="H14" s="106"/>
      <c r="I14" s="33">
        <f t="shared" si="3"/>
        <v>1656</v>
      </c>
      <c r="J14" s="34">
        <f t="shared" si="0"/>
        <v>3312</v>
      </c>
      <c r="K14" s="34">
        <f t="shared" si="1"/>
        <v>9936</v>
      </c>
      <c r="L14" s="103"/>
      <c r="M14" s="2"/>
      <c r="N14" s="35">
        <f t="shared" si="4"/>
        <v>0</v>
      </c>
      <c r="O14" s="34">
        <f t="shared" si="2"/>
        <v>0</v>
      </c>
      <c r="P14" s="36">
        <f t="shared" ref="P14:P19" si="6">K14*M14</f>
        <v>0</v>
      </c>
      <c r="Q14" s="136"/>
      <c r="S14" s="38"/>
    </row>
    <row r="15" spans="1:19" x14ac:dyDescent="0.25">
      <c r="A15" s="29">
        <v>5</v>
      </c>
      <c r="B15" s="21" t="s">
        <v>46</v>
      </c>
      <c r="C15" s="170">
        <v>175</v>
      </c>
      <c r="D15" s="31" t="s">
        <v>27</v>
      </c>
      <c r="E15" s="31">
        <v>0</v>
      </c>
      <c r="F15" s="32">
        <v>2</v>
      </c>
      <c r="G15" s="32">
        <v>2</v>
      </c>
      <c r="H15" s="106"/>
      <c r="I15" s="33">
        <f t="shared" si="3"/>
        <v>0</v>
      </c>
      <c r="J15" s="34">
        <f t="shared" si="0"/>
        <v>350</v>
      </c>
      <c r="K15" s="34">
        <f t="shared" si="1"/>
        <v>1050</v>
      </c>
      <c r="L15" s="103"/>
      <c r="M15" s="2"/>
      <c r="N15" s="35">
        <f t="shared" si="4"/>
        <v>0</v>
      </c>
      <c r="O15" s="34">
        <f t="shared" si="2"/>
        <v>0</v>
      </c>
      <c r="P15" s="36">
        <f t="shared" si="6"/>
        <v>0</v>
      </c>
      <c r="Q15" s="136"/>
      <c r="S15" s="39"/>
    </row>
    <row r="16" spans="1:19" x14ac:dyDescent="0.25">
      <c r="A16" s="40">
        <v>6</v>
      </c>
      <c r="B16" s="21" t="s">
        <v>62</v>
      </c>
      <c r="C16" s="172">
        <v>105</v>
      </c>
      <c r="D16" s="42" t="s">
        <v>27</v>
      </c>
      <c r="E16" s="42">
        <v>0</v>
      </c>
      <c r="F16" s="43">
        <v>2</v>
      </c>
      <c r="G16" s="43">
        <v>2</v>
      </c>
      <c r="H16" s="106"/>
      <c r="I16" s="33">
        <f t="shared" si="3"/>
        <v>0</v>
      </c>
      <c r="J16" s="34">
        <f t="shared" si="0"/>
        <v>210</v>
      </c>
      <c r="K16" s="34">
        <f t="shared" si="1"/>
        <v>630</v>
      </c>
      <c r="L16" s="103"/>
      <c r="M16" s="3"/>
      <c r="N16" s="44">
        <f t="shared" si="4"/>
        <v>0</v>
      </c>
      <c r="O16" s="34">
        <f t="shared" si="2"/>
        <v>0</v>
      </c>
      <c r="P16" s="36">
        <f t="shared" si="6"/>
        <v>0</v>
      </c>
      <c r="Q16" s="136"/>
    </row>
    <row r="17" spans="1:19" x14ac:dyDescent="0.25">
      <c r="A17" s="40">
        <v>7</v>
      </c>
      <c r="B17" s="45" t="s">
        <v>44</v>
      </c>
      <c r="C17" s="41">
        <v>206</v>
      </c>
      <c r="D17" s="42" t="s">
        <v>27</v>
      </c>
      <c r="E17" s="42">
        <v>1</v>
      </c>
      <c r="F17" s="43">
        <v>0</v>
      </c>
      <c r="G17" s="43">
        <v>0</v>
      </c>
      <c r="H17" s="106"/>
      <c r="I17" s="33">
        <f t="shared" si="3"/>
        <v>206</v>
      </c>
      <c r="J17" s="34">
        <f t="shared" si="0"/>
        <v>0</v>
      </c>
      <c r="K17" s="34">
        <f t="shared" si="1"/>
        <v>0</v>
      </c>
      <c r="L17" s="103"/>
      <c r="M17" s="3"/>
      <c r="N17" s="44">
        <f t="shared" si="4"/>
        <v>0</v>
      </c>
      <c r="O17" s="34">
        <f t="shared" si="2"/>
        <v>0</v>
      </c>
      <c r="P17" s="36">
        <f t="shared" si="6"/>
        <v>0</v>
      </c>
      <c r="Q17" s="136"/>
      <c r="S17" s="17"/>
    </row>
    <row r="18" spans="1:19" collapsed="1" x14ac:dyDescent="0.25">
      <c r="A18" s="40">
        <v>8</v>
      </c>
      <c r="B18" s="21" t="s">
        <v>43</v>
      </c>
      <c r="C18" s="41">
        <v>1</v>
      </c>
      <c r="D18" s="42" t="s">
        <v>29</v>
      </c>
      <c r="E18" s="42">
        <v>0</v>
      </c>
      <c r="F18" s="43">
        <v>2</v>
      </c>
      <c r="G18" s="43">
        <v>2</v>
      </c>
      <c r="H18" s="106"/>
      <c r="I18" s="33">
        <f t="shared" si="3"/>
        <v>0</v>
      </c>
      <c r="J18" s="34">
        <f t="shared" si="0"/>
        <v>2</v>
      </c>
      <c r="K18" s="34">
        <f t="shared" si="1"/>
        <v>6</v>
      </c>
      <c r="L18" s="103"/>
      <c r="M18" s="3"/>
      <c r="N18" s="44">
        <f t="shared" si="4"/>
        <v>0</v>
      </c>
      <c r="O18" s="34">
        <f t="shared" si="2"/>
        <v>0</v>
      </c>
      <c r="P18" s="36">
        <f t="shared" si="6"/>
        <v>0</v>
      </c>
      <c r="Q18" s="136"/>
    </row>
    <row r="19" spans="1:19" ht="15.75" thickBot="1" x14ac:dyDescent="0.3">
      <c r="A19" s="46">
        <v>9</v>
      </c>
      <c r="B19" s="47" t="s">
        <v>42</v>
      </c>
      <c r="C19" s="48">
        <v>1</v>
      </c>
      <c r="D19" s="49" t="s">
        <v>29</v>
      </c>
      <c r="E19" s="49">
        <v>0</v>
      </c>
      <c r="F19" s="50">
        <v>1</v>
      </c>
      <c r="G19" s="50">
        <v>0</v>
      </c>
      <c r="H19" s="107"/>
      <c r="I19" s="51">
        <f t="shared" si="3"/>
        <v>0</v>
      </c>
      <c r="J19" s="52">
        <f t="shared" si="0"/>
        <v>1</v>
      </c>
      <c r="K19" s="52">
        <f>C19*G19</f>
        <v>0</v>
      </c>
      <c r="L19" s="109"/>
      <c r="M19" s="4"/>
      <c r="N19" s="53">
        <f t="shared" si="4"/>
        <v>0</v>
      </c>
      <c r="O19" s="52">
        <f t="shared" si="2"/>
        <v>0</v>
      </c>
      <c r="P19" s="54">
        <f t="shared" si="6"/>
        <v>0</v>
      </c>
      <c r="Q19" s="137"/>
    </row>
    <row r="20" spans="1:19" x14ac:dyDescent="0.25">
      <c r="A20" s="29">
        <v>10</v>
      </c>
      <c r="B20" s="55" t="s">
        <v>37</v>
      </c>
      <c r="C20" s="30">
        <v>70</v>
      </c>
      <c r="D20" s="31" t="s">
        <v>38</v>
      </c>
      <c r="E20" s="156"/>
      <c r="F20" s="138"/>
      <c r="G20" s="138"/>
      <c r="H20" s="32">
        <v>1</v>
      </c>
      <c r="I20" s="56"/>
      <c r="J20" s="102"/>
      <c r="K20" s="102"/>
      <c r="L20" s="57">
        <f t="shared" ref="L20:L25" si="7">C20*H20</f>
        <v>70</v>
      </c>
      <c r="M20" s="5"/>
      <c r="N20" s="122"/>
      <c r="O20" s="102"/>
      <c r="P20" s="102"/>
      <c r="Q20" s="58">
        <f t="shared" ref="Q20:Q25" si="8">L20*M20</f>
        <v>0</v>
      </c>
    </row>
    <row r="21" spans="1:19" x14ac:dyDescent="0.25">
      <c r="A21" s="29">
        <v>11</v>
      </c>
      <c r="B21" s="55" t="s">
        <v>39</v>
      </c>
      <c r="C21" s="30">
        <v>1</v>
      </c>
      <c r="D21" s="31" t="s">
        <v>40</v>
      </c>
      <c r="E21" s="157"/>
      <c r="F21" s="106"/>
      <c r="G21" s="106"/>
      <c r="H21" s="32">
        <v>8</v>
      </c>
      <c r="I21" s="56"/>
      <c r="J21" s="103"/>
      <c r="K21" s="103"/>
      <c r="L21" s="57">
        <f t="shared" si="7"/>
        <v>8</v>
      </c>
      <c r="M21" s="5"/>
      <c r="N21" s="123"/>
      <c r="O21" s="103"/>
      <c r="P21" s="103"/>
      <c r="Q21" s="58">
        <f t="shared" si="8"/>
        <v>0</v>
      </c>
    </row>
    <row r="22" spans="1:19" s="11" customFormat="1" x14ac:dyDescent="0.25">
      <c r="A22" s="29">
        <v>12</v>
      </c>
      <c r="B22" s="55" t="s">
        <v>56</v>
      </c>
      <c r="C22" s="30">
        <v>150</v>
      </c>
      <c r="D22" s="31" t="s">
        <v>28</v>
      </c>
      <c r="E22" s="157"/>
      <c r="F22" s="106"/>
      <c r="G22" s="106"/>
      <c r="H22" s="32">
        <v>1</v>
      </c>
      <c r="I22" s="56"/>
      <c r="J22" s="103"/>
      <c r="K22" s="103"/>
      <c r="L22" s="57">
        <f t="shared" si="7"/>
        <v>150</v>
      </c>
      <c r="M22" s="5"/>
      <c r="N22" s="123"/>
      <c r="O22" s="103"/>
      <c r="P22" s="103"/>
      <c r="Q22" s="58">
        <f t="shared" si="8"/>
        <v>0</v>
      </c>
    </row>
    <row r="23" spans="1:19" x14ac:dyDescent="0.25">
      <c r="A23" s="40">
        <v>13</v>
      </c>
      <c r="B23" s="21" t="s">
        <v>30</v>
      </c>
      <c r="C23" s="41">
        <v>1</v>
      </c>
      <c r="D23" s="42" t="s">
        <v>29</v>
      </c>
      <c r="E23" s="157"/>
      <c r="F23" s="106"/>
      <c r="G23" s="106"/>
      <c r="H23" s="43">
        <v>8</v>
      </c>
      <c r="I23" s="56"/>
      <c r="J23" s="103"/>
      <c r="K23" s="103"/>
      <c r="L23" s="34">
        <f t="shared" si="7"/>
        <v>8</v>
      </c>
      <c r="M23" s="3"/>
      <c r="N23" s="123"/>
      <c r="O23" s="103"/>
      <c r="P23" s="103"/>
      <c r="Q23" s="59">
        <f t="shared" si="8"/>
        <v>0</v>
      </c>
    </row>
    <row r="24" spans="1:19" x14ac:dyDescent="0.25">
      <c r="A24" s="60">
        <v>14</v>
      </c>
      <c r="B24" s="61" t="s">
        <v>41</v>
      </c>
      <c r="C24" s="62">
        <v>1</v>
      </c>
      <c r="D24" s="63" t="s">
        <v>29</v>
      </c>
      <c r="E24" s="157"/>
      <c r="F24" s="106"/>
      <c r="G24" s="106"/>
      <c r="H24" s="64">
        <v>8</v>
      </c>
      <c r="I24" s="56"/>
      <c r="J24" s="103"/>
      <c r="K24" s="103"/>
      <c r="L24" s="34">
        <f t="shared" si="7"/>
        <v>8</v>
      </c>
      <c r="M24" s="6"/>
      <c r="N24" s="123"/>
      <c r="O24" s="103"/>
      <c r="P24" s="103"/>
      <c r="Q24" s="59">
        <f t="shared" si="8"/>
        <v>0</v>
      </c>
    </row>
    <row r="25" spans="1:19" ht="15.75" thickBot="1" x14ac:dyDescent="0.3">
      <c r="A25" s="65">
        <v>15</v>
      </c>
      <c r="B25" s="66" t="s">
        <v>31</v>
      </c>
      <c r="C25" s="67">
        <v>1</v>
      </c>
      <c r="D25" s="68" t="s">
        <v>29</v>
      </c>
      <c r="E25" s="158"/>
      <c r="F25" s="139"/>
      <c r="G25" s="139"/>
      <c r="H25" s="69">
        <v>1</v>
      </c>
      <c r="I25" s="70"/>
      <c r="J25" s="104"/>
      <c r="K25" s="104"/>
      <c r="L25" s="71">
        <f t="shared" si="7"/>
        <v>1</v>
      </c>
      <c r="M25" s="7"/>
      <c r="N25" s="124"/>
      <c r="O25" s="104"/>
      <c r="P25" s="104"/>
      <c r="Q25" s="72">
        <f t="shared" si="8"/>
        <v>0</v>
      </c>
    </row>
    <row r="26" spans="1:19" ht="15.75" thickBot="1" x14ac:dyDescent="0.3">
      <c r="A26" s="73"/>
      <c r="B26" s="73"/>
      <c r="C26" s="73"/>
      <c r="D26" s="73"/>
      <c r="E26" s="73"/>
      <c r="F26" s="74"/>
      <c r="G26" s="74"/>
      <c r="H26" s="169" t="s">
        <v>47</v>
      </c>
      <c r="I26" s="169"/>
      <c r="J26" s="169"/>
      <c r="K26" s="169"/>
      <c r="L26" s="169"/>
      <c r="M26" s="169"/>
      <c r="N26" s="75">
        <f>SUM(N11:N25)</f>
        <v>0</v>
      </c>
      <c r="O26" s="76">
        <f>SUM(O11:O19)</f>
        <v>0</v>
      </c>
      <c r="P26" s="77">
        <f>SUM(P11:P19)</f>
        <v>0</v>
      </c>
      <c r="Q26" s="78">
        <f>SUM(Q20:Q25)</f>
        <v>0</v>
      </c>
    </row>
    <row r="27" spans="1:19" ht="15.75" x14ac:dyDescent="0.25">
      <c r="A27" s="79"/>
      <c r="B27" s="79"/>
      <c r="C27" s="73"/>
      <c r="D27" s="74"/>
      <c r="E27" s="74"/>
      <c r="F27" s="74"/>
      <c r="G27" s="74"/>
      <c r="H27" s="73"/>
      <c r="I27" s="73"/>
      <c r="J27" s="163" t="s">
        <v>35</v>
      </c>
      <c r="K27" s="164"/>
      <c r="L27" s="164"/>
      <c r="M27" s="165"/>
      <c r="N27" s="111">
        <f>SUM(N26:Q26)</f>
        <v>0</v>
      </c>
      <c r="O27" s="112"/>
      <c r="P27" s="112"/>
      <c r="Q27" s="113"/>
    </row>
    <row r="28" spans="1:19" x14ac:dyDescent="0.25">
      <c r="A28" s="80"/>
      <c r="B28" s="80"/>
      <c r="D28" s="12"/>
      <c r="E28" s="13"/>
      <c r="H28" s="10"/>
      <c r="I28" s="11"/>
      <c r="J28" s="161" t="s">
        <v>32</v>
      </c>
      <c r="K28" s="162"/>
      <c r="L28" s="159">
        <v>0.23</v>
      </c>
      <c r="M28" s="160"/>
      <c r="N28" s="117">
        <f>N27*L28</f>
        <v>0</v>
      </c>
      <c r="O28" s="118"/>
      <c r="P28" s="118"/>
      <c r="Q28" s="119"/>
    </row>
    <row r="29" spans="1:19" ht="15.75" thickBot="1" x14ac:dyDescent="0.3">
      <c r="A29" s="80"/>
      <c r="B29" s="81"/>
      <c r="F29" s="10"/>
      <c r="G29" s="10"/>
      <c r="H29" s="10"/>
      <c r="I29" s="11"/>
      <c r="J29" s="166" t="s">
        <v>51</v>
      </c>
      <c r="K29" s="167"/>
      <c r="L29" s="167"/>
      <c r="M29" s="168"/>
      <c r="N29" s="114">
        <f>N27+N28</f>
        <v>0</v>
      </c>
      <c r="O29" s="115"/>
      <c r="P29" s="115"/>
      <c r="Q29" s="116"/>
    </row>
    <row r="31" spans="1:19" x14ac:dyDescent="0.25">
      <c r="N31" s="174"/>
      <c r="O31" s="82"/>
      <c r="P31" s="9"/>
      <c r="Q31" s="82"/>
    </row>
    <row r="32" spans="1:19" x14ac:dyDescent="0.2">
      <c r="N32" s="174"/>
      <c r="O32" s="110" t="s">
        <v>5</v>
      </c>
      <c r="P32" s="110"/>
      <c r="Q32" s="110"/>
    </row>
    <row r="33" spans="8:17" x14ac:dyDescent="0.25">
      <c r="N33" s="174"/>
      <c r="O33" s="180" t="s">
        <v>33</v>
      </c>
      <c r="P33" s="180"/>
      <c r="Q33" s="180"/>
    </row>
    <row r="34" spans="8:17" x14ac:dyDescent="0.25">
      <c r="N34" s="174"/>
      <c r="O34" s="180" t="s">
        <v>34</v>
      </c>
      <c r="P34" s="180"/>
      <c r="Q34" s="180"/>
    </row>
    <row r="35" spans="8:17" x14ac:dyDescent="0.25">
      <c r="N35" s="174"/>
      <c r="O35" s="173"/>
      <c r="P35" s="173"/>
      <c r="Q35" s="173"/>
    </row>
    <row r="38" spans="8:17" x14ac:dyDescent="0.25">
      <c r="H38" s="10"/>
      <c r="I38" s="11"/>
      <c r="J38" s="10"/>
      <c r="K38" s="10"/>
      <c r="L38" s="10"/>
    </row>
    <row r="39" spans="8:17" x14ac:dyDescent="0.25">
      <c r="H39" s="10"/>
      <c r="I39" s="11"/>
      <c r="J39" s="10"/>
      <c r="K39" s="10"/>
      <c r="L39" s="10"/>
    </row>
    <row r="40" spans="8:17" x14ac:dyDescent="0.25">
      <c r="H40" s="10"/>
      <c r="I40" s="11"/>
      <c r="J40" s="10"/>
      <c r="K40" s="10"/>
      <c r="L40" s="10"/>
    </row>
  </sheetData>
  <sheetProtection algorithmName="SHA-512" hashValue="OVLCD/BoTr6fwv39VAo4SqpVkPqH6PSUW42GHAzCJgjRz0quaimXZYYn9gZ9UVPhaMwQe2RByGoFu3YryZNagw==" saltValue="5OWlpH2ognxCMnEeeOdrbg==" spinCount="100000" sheet="1" objects="1" scenarios="1"/>
  <mergeCells count="44">
    <mergeCell ref="E20:E25"/>
    <mergeCell ref="L28:M28"/>
    <mergeCell ref="J28:K28"/>
    <mergeCell ref="J27:M27"/>
    <mergeCell ref="J29:M29"/>
    <mergeCell ref="H26:M26"/>
    <mergeCell ref="F20:F25"/>
    <mergeCell ref="A8:A10"/>
    <mergeCell ref="B8:B10"/>
    <mergeCell ref="C8:C10"/>
    <mergeCell ref="D8:D10"/>
    <mergeCell ref="F8:F10"/>
    <mergeCell ref="E8:E10"/>
    <mergeCell ref="A3:Q3"/>
    <mergeCell ref="A4:Q4"/>
    <mergeCell ref="A5:Q5"/>
    <mergeCell ref="A7:K7"/>
    <mergeCell ref="P7:Q7"/>
    <mergeCell ref="O8:O9"/>
    <mergeCell ref="P8:P9"/>
    <mergeCell ref="N20:N25"/>
    <mergeCell ref="Q8:Q9"/>
    <mergeCell ref="G8:G10"/>
    <mergeCell ref="H8:H10"/>
    <mergeCell ref="J8:J10"/>
    <mergeCell ref="K8:K10"/>
    <mergeCell ref="L8:L10"/>
    <mergeCell ref="M8:M9"/>
    <mergeCell ref="N8:N9"/>
    <mergeCell ref="I8:I10"/>
    <mergeCell ref="Q11:Q19"/>
    <mergeCell ref="G20:G25"/>
    <mergeCell ref="J20:J25"/>
    <mergeCell ref="K20:K25"/>
    <mergeCell ref="O34:Q34"/>
    <mergeCell ref="O32:Q32"/>
    <mergeCell ref="N27:Q27"/>
    <mergeCell ref="N29:Q29"/>
    <mergeCell ref="N28:Q28"/>
    <mergeCell ref="O20:O25"/>
    <mergeCell ref="P20:P25"/>
    <mergeCell ref="H11:H19"/>
    <mergeCell ref="L11:L19"/>
    <mergeCell ref="O33:Q3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77360E-3DEA-4EAA-8E26-1E02A3DA66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Príloha č.1 k A.2-časť 1</vt:lpstr>
      <vt:lpstr>Príloha č.1 k B.2-časť 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Gabriela Hesterova</cp:lastModifiedBy>
  <cp:lastPrinted>2026-06-26T11:56:23Z</cp:lastPrinted>
  <dcterms:created xsi:type="dcterms:W3CDTF">2025-03-25T13:40:03Z</dcterms:created>
  <dcterms:modified xsi:type="dcterms:W3CDTF">2026-06-26T11:57:17Z</dcterms:modified>
</cp:coreProperties>
</file>