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AP_UPL\kat_52mklj7\"/>
    </mc:Choice>
  </mc:AlternateContent>
  <xr:revisionPtr revIDLastSave="0" documentId="13_ncr:1_{DD348AE9-7DB1-48FB-86B3-C3CE55F118BF}" xr6:coauthVersionLast="47" xr6:coauthVersionMax="47" xr10:uidLastSave="{00000000-0000-0000-0000-000000000000}"/>
  <bookViews>
    <workbookView xWindow="2130" yWindow="2745" windowWidth="21690" windowHeight="12465" xr2:uid="{00000000-000D-0000-FFFF-FFFF00000000}"/>
  </bookViews>
  <sheets>
    <sheet name="Formularz ofertowy" sheetId="1" r:id="rId1"/>
  </sheets>
  <calcPr calcId="181029"/>
</workbook>
</file>

<file path=xl/calcChain.xml><?xml version="1.0" encoding="utf-8"?>
<calcChain xmlns="http://schemas.openxmlformats.org/spreadsheetml/2006/main">
  <c r="B26" i="1" l="1"/>
  <c r="F116" i="1"/>
  <c r="F115" i="1"/>
  <c r="L113" i="1"/>
  <c r="K113" i="1"/>
  <c r="I113" i="1"/>
  <c r="L112" i="1"/>
  <c r="K112" i="1"/>
  <c r="I112" i="1"/>
  <c r="L111" i="1"/>
  <c r="K111" i="1"/>
  <c r="I111" i="1"/>
  <c r="L110" i="1"/>
  <c r="K110" i="1"/>
  <c r="I110" i="1"/>
  <c r="L109" i="1"/>
  <c r="K109" i="1"/>
  <c r="I109" i="1"/>
  <c r="L108" i="1"/>
  <c r="K108" i="1"/>
  <c r="I108" i="1"/>
  <c r="L107" i="1"/>
  <c r="K107" i="1"/>
  <c r="I107" i="1"/>
  <c r="L106" i="1"/>
  <c r="K106" i="1"/>
  <c r="I106" i="1"/>
  <c r="L105" i="1"/>
  <c r="K105" i="1"/>
  <c r="I105" i="1"/>
  <c r="L104" i="1"/>
  <c r="K104" i="1"/>
  <c r="I104" i="1"/>
  <c r="L103" i="1"/>
  <c r="K103" i="1"/>
  <c r="I103" i="1"/>
  <c r="L102" i="1"/>
  <c r="K102" i="1"/>
  <c r="I102" i="1"/>
  <c r="L101" i="1"/>
  <c r="K101" i="1"/>
  <c r="I101" i="1"/>
  <c r="L100" i="1"/>
  <c r="K100" i="1"/>
  <c r="I100" i="1"/>
  <c r="L99" i="1"/>
  <c r="K99" i="1"/>
  <c r="I99" i="1"/>
  <c r="L98" i="1"/>
  <c r="K98" i="1"/>
  <c r="I98" i="1"/>
  <c r="L97" i="1"/>
  <c r="K97" i="1"/>
  <c r="I97" i="1"/>
  <c r="L96" i="1"/>
  <c r="K96" i="1"/>
  <c r="I96" i="1"/>
  <c r="L95" i="1"/>
  <c r="K95" i="1"/>
  <c r="I95" i="1"/>
  <c r="L94" i="1"/>
  <c r="K94" i="1"/>
  <c r="I94" i="1"/>
  <c r="L93" i="1"/>
  <c r="K93" i="1"/>
  <c r="I93" i="1"/>
  <c r="L92" i="1"/>
  <c r="K92" i="1"/>
  <c r="I92" i="1"/>
  <c r="L91" i="1"/>
  <c r="K91" i="1"/>
  <c r="I91" i="1"/>
  <c r="L90" i="1"/>
  <c r="K90" i="1"/>
  <c r="I90" i="1"/>
  <c r="L89" i="1"/>
  <c r="K89" i="1"/>
  <c r="I89" i="1"/>
  <c r="L88" i="1"/>
  <c r="K88" i="1"/>
  <c r="I88" i="1"/>
  <c r="L87" i="1"/>
  <c r="K87" i="1"/>
  <c r="I87" i="1"/>
  <c r="L86" i="1"/>
  <c r="K86" i="1"/>
  <c r="I86" i="1"/>
  <c r="L85" i="1"/>
  <c r="K85" i="1"/>
  <c r="I85" i="1"/>
  <c r="L84" i="1"/>
  <c r="K84" i="1"/>
  <c r="I84" i="1"/>
  <c r="L83" i="1"/>
  <c r="K83" i="1"/>
  <c r="I83" i="1"/>
  <c r="L82" i="1"/>
  <c r="K82" i="1"/>
  <c r="I82" i="1"/>
  <c r="L81" i="1"/>
  <c r="K81" i="1"/>
  <c r="I81" i="1"/>
  <c r="L80" i="1"/>
  <c r="K80" i="1"/>
  <c r="I80" i="1"/>
  <c r="L79" i="1"/>
  <c r="K79" i="1"/>
  <c r="I79" i="1"/>
  <c r="L78" i="1"/>
  <c r="K78" i="1"/>
  <c r="I78" i="1"/>
  <c r="L77" i="1"/>
  <c r="K77" i="1"/>
  <c r="I77" i="1"/>
  <c r="L76" i="1"/>
  <c r="K76" i="1"/>
  <c r="I76" i="1"/>
  <c r="L75" i="1"/>
  <c r="K75" i="1"/>
  <c r="I75" i="1"/>
  <c r="L74" i="1"/>
  <c r="K74" i="1"/>
  <c r="I74" i="1"/>
  <c r="L73" i="1"/>
  <c r="K73" i="1"/>
  <c r="I73" i="1"/>
  <c r="L72" i="1"/>
  <c r="K72" i="1"/>
  <c r="I72" i="1"/>
  <c r="L71" i="1"/>
  <c r="K71" i="1"/>
  <c r="I71" i="1"/>
  <c r="L70" i="1"/>
  <c r="K70" i="1"/>
  <c r="I70" i="1"/>
  <c r="L69" i="1"/>
  <c r="K69" i="1"/>
  <c r="I69" i="1"/>
  <c r="L68" i="1"/>
  <c r="K68" i="1"/>
  <c r="I68" i="1"/>
  <c r="L67" i="1"/>
  <c r="K67" i="1"/>
  <c r="I67" i="1"/>
  <c r="L66" i="1"/>
  <c r="K66" i="1"/>
  <c r="I66" i="1"/>
  <c r="L65" i="1"/>
  <c r="K65" i="1"/>
  <c r="I65" i="1"/>
  <c r="L64" i="1"/>
  <c r="K64" i="1"/>
  <c r="I64" i="1"/>
  <c r="L63" i="1"/>
  <c r="K63" i="1"/>
  <c r="I63" i="1"/>
  <c r="L62" i="1"/>
  <c r="K62" i="1"/>
  <c r="I62" i="1"/>
  <c r="L61" i="1"/>
  <c r="K61" i="1"/>
  <c r="I61" i="1"/>
  <c r="L60" i="1"/>
  <c r="K60" i="1"/>
  <c r="I60" i="1"/>
  <c r="L59" i="1"/>
  <c r="K59" i="1"/>
  <c r="I59" i="1"/>
  <c r="L58" i="1"/>
  <c r="K58" i="1"/>
  <c r="I58" i="1"/>
  <c r="L57" i="1"/>
  <c r="K57" i="1"/>
  <c r="I57" i="1"/>
  <c r="L56" i="1"/>
  <c r="K56" i="1"/>
  <c r="I56" i="1"/>
  <c r="L55" i="1"/>
  <c r="K55" i="1"/>
  <c r="I55" i="1"/>
  <c r="L54" i="1"/>
  <c r="K54" i="1"/>
  <c r="I54" i="1"/>
  <c r="L53" i="1"/>
  <c r="K53" i="1"/>
  <c r="I53" i="1"/>
  <c r="L52" i="1"/>
  <c r="K52" i="1"/>
  <c r="I52" i="1"/>
  <c r="L51" i="1"/>
  <c r="K51" i="1"/>
  <c r="I51" i="1"/>
  <c r="L50" i="1"/>
  <c r="K50" i="1"/>
  <c r="I50" i="1"/>
  <c r="L47" i="1"/>
  <c r="K47" i="1"/>
  <c r="I47" i="1"/>
  <c r="L42" i="1"/>
  <c r="K42" i="1"/>
  <c r="I42" i="1"/>
  <c r="L37" i="1"/>
  <c r="K37" i="1"/>
  <c r="I37" i="1"/>
  <c r="L32" i="1"/>
  <c r="K32" i="1"/>
  <c r="I32" i="1"/>
</calcChain>
</file>

<file path=xl/sharedStrings.xml><?xml version="1.0" encoding="utf-8"?>
<sst xmlns="http://schemas.openxmlformats.org/spreadsheetml/2006/main" count="359" uniqueCount="245">
  <si>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</si>
  <si>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</si>
  <si>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</si>
  <si>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</si>
  <si>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</si>
  <si>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</si>
  <si>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</si>
  <si>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</si>
  <si>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</si>
  <si>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</si>
  <si>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</si>
  <si>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</si>
  <si>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</si>
  <si>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</si>
  <si>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</si>
  <si>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77</t>
  </si>
  <si>
    <t>WYK-POGCZ</t>
  </si>
  <si>
    <t>Wyorywanie bruzd pługiem leśnym z pogłębiaczem na powierzchni pow. 0,5 ha</t>
  </si>
  <si>
    <t>KMTR</t>
  </si>
  <si>
    <t>102</t>
  </si>
  <si>
    <t>SADZ 1R</t>
  </si>
  <si>
    <t>Sadzenie 1-latek z odkrytym systemem korzeniowym</t>
  </si>
  <si>
    <t>TSZT</t>
  </si>
  <si>
    <t>103</t>
  </si>
  <si>
    <t>SADZ WIEL</t>
  </si>
  <si>
    <t>Sadzenie wielolatek z odkrytym systemem korzeniowym</t>
  </si>
  <si>
    <t>105</t>
  </si>
  <si>
    <t>SADZ POP</t>
  </si>
  <si>
    <t>Sadzenie jednolatek i wielolatek w poprawkach i uzupełnieniach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</si>
  <si>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</si>
  <si>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</si>
  <si>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</si>
  <si>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</si>
  <si>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</si>
  <si>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</si>
  <si>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HA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</si>
  <si>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</si>
  <si>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</si>
  <si>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</si>
  <si>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</si>
  <si>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</si>
  <si>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</si>
  <si>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</si>
  <si>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</si>
  <si>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</si>
  <si>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</si>
  <si>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</si>
  <si>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</si>
  <si>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138</t>
  </si>
  <si>
    <t>ZAB-OSLZG</t>
  </si>
  <si>
    <t>Zabezpieczanie sadzonek przed zgryzaniem osłonkami</t>
  </si>
  <si>
    <t>140</t>
  </si>
  <si>
    <t>ZAB-OSŁZD</t>
  </si>
  <si>
    <t>Zdejmowanie osłonek z drzewek zabezpieczonych przed spałowaniem</t>
  </si>
  <si>
    <t>153</t>
  </si>
  <si>
    <t>DRZ-ZGRYZ</t>
  </si>
  <si>
    <t>Wykładanie drzew zgryzowych</t>
  </si>
  <si>
    <t>SZT</t>
  </si>
  <si>
    <t>158</t>
  </si>
  <si>
    <t>PUŁ-RYJ</t>
  </si>
  <si>
    <t>Wykładanie pułapek na ryjkowce - dołki chwytne, wałki itp.</t>
  </si>
  <si>
    <t>162</t>
  </si>
  <si>
    <t>SZUK-OWAD</t>
  </si>
  <si>
    <t>Próbne poszukiwania owadów w ściółce</t>
  </si>
  <si>
    <t>172</t>
  </si>
  <si>
    <t>CZYSZ-BUD</t>
  </si>
  <si>
    <t>Czyszczenie budek lęgowych i schronów dla nietoperzy</t>
  </si>
  <si>
    <t>173</t>
  </si>
  <si>
    <t>N-ZSGDNSO</t>
  </si>
  <si>
    <t>Zbiór szyszek z gospodarczych drzewostanów nasiennych sosnowych</t>
  </si>
  <si>
    <t>KG</t>
  </si>
  <si>
    <t>197</t>
  </si>
  <si>
    <t>ZB-NASBK</t>
  </si>
  <si>
    <t>Zbiór nasion buka</t>
  </si>
  <si>
    <t>199</t>
  </si>
  <si>
    <t>ZB-NASP</t>
  </si>
  <si>
    <t>Zbiór nasion pozostałych gatunków</t>
  </si>
  <si>
    <t>200</t>
  </si>
  <si>
    <t>GODZ RH8</t>
  </si>
  <si>
    <t>Prace wykonywane ręcznie</t>
  </si>
  <si>
    <t>H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</si>
  <si>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</si>
  <si>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</si>
  <si>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</si>
  <si>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</si>
  <si>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</si>
  <si>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</si>
  <si>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</si>
  <si>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</si>
  <si>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</si>
  <si>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416</t>
  </si>
  <si>
    <t>SR-BK&lt;400</t>
  </si>
  <si>
    <t>Siew ręczny podkiełkowanych nasion Bk do kontenerów o zagęszczeniu cel do 400 sztuk na 1 m2</t>
  </si>
  <si>
    <t>427</t>
  </si>
  <si>
    <t>SIEW-DC</t>
  </si>
  <si>
    <t>Siew nasion drobnych</t>
  </si>
  <si>
    <t>AR</t>
  </si>
  <si>
    <t>428</t>
  </si>
  <si>
    <t>SIEW-GC</t>
  </si>
  <si>
    <t>Siew nasion grubych</t>
  </si>
  <si>
    <t>429</t>
  </si>
  <si>
    <t>SIEW DP</t>
  </si>
  <si>
    <t>Siew pełny nasion drobnych siewnikiem mechanicznie</t>
  </si>
  <si>
    <t>431</t>
  </si>
  <si>
    <t>SR-DB&lt;400</t>
  </si>
  <si>
    <t>Siew ręczny nasion dębów, z uprzednim obcięciem 1/3-1/4 żołędzia, do kaset o zagęszczeniu cel do 400 sztuk na 1 m2</t>
  </si>
  <si>
    <t>437</t>
  </si>
  <si>
    <t>SR-IN&lt;400</t>
  </si>
  <si>
    <t>Ręczny siew nasion lipy, grabu, jodły i innych gatunków po 2-4 szt. do kontenerów o zagęszczeniu cel do 400 sztuk na 1 m2</t>
  </si>
  <si>
    <t>467</t>
  </si>
  <si>
    <t>PRZ-R&lt;400</t>
  </si>
  <si>
    <t>Przerywanie nadmiernych ilości siewek So, Św, Md, Dg w kontenerach o zagęszczeniu cel do 400 sztuk na 1 m2</t>
  </si>
  <si>
    <t>481</t>
  </si>
  <si>
    <t>SPUL-SC</t>
  </si>
  <si>
    <t>Spulchnianie gleby</t>
  </si>
  <si>
    <t>485</t>
  </si>
  <si>
    <t>PIEL-KON1</t>
  </si>
  <si>
    <t>Pielenie chwastów w kontenerach o zagęszczeniu cel do 400 szt./m2</t>
  </si>
  <si>
    <t>M2</t>
  </si>
  <si>
    <t>487</t>
  </si>
  <si>
    <t>PIEL-NAM</t>
  </si>
  <si>
    <t>Pielenie z wyniesieniem chwastów w warunkach kontrolowanych</t>
  </si>
  <si>
    <t>490</t>
  </si>
  <si>
    <t>OPR-PPALA</t>
  </si>
  <si>
    <t>Opryskiwanie pól siewnych szkółek opryskiwaczem plecakowym z napędem spalinowym</t>
  </si>
  <si>
    <t>500</t>
  </si>
  <si>
    <t>NAW-MINER</t>
  </si>
  <si>
    <t>Nawożenie mineralne w sadzonkach -wykonywane ręcznie</t>
  </si>
  <si>
    <t>501</t>
  </si>
  <si>
    <t>NAW MINES</t>
  </si>
  <si>
    <t>Startowy wysiew nawozów ręcznie</t>
  </si>
  <si>
    <t>517</t>
  </si>
  <si>
    <t>UKŁ-SUB</t>
  </si>
  <si>
    <t>Układanie warstwy substratu o grubości 15 cm</t>
  </si>
  <si>
    <t>518</t>
  </si>
  <si>
    <t>ROZŁ-SUB</t>
  </si>
  <si>
    <t>Przygotowanie substratu do ponownego obsiewu</t>
  </si>
  <si>
    <t>525</t>
  </si>
  <si>
    <t>WYOR-CK</t>
  </si>
  <si>
    <t>Wyorywanie i podcinanie sadzonek ciągnikowym wyorywaczem klamrowych</t>
  </si>
  <si>
    <t>527</t>
  </si>
  <si>
    <t>WYJ-1IN</t>
  </si>
  <si>
    <t>Wyjęcie, sortowanie, liczenie i zabezpieczenie do transportu - 1 latek iglastych</t>
  </si>
  <si>
    <t>528</t>
  </si>
  <si>
    <t>WYJ-1LN</t>
  </si>
  <si>
    <t>Wyjęcie, sortowanie, liczenie i zabezpieczenie do transportu - 1 latek liściastych</t>
  </si>
  <si>
    <t>530</t>
  </si>
  <si>
    <t>WYJ-2IN</t>
  </si>
  <si>
    <t>Wyjęcie, sortowanie, liczenie i zabezpieczenie do transportu - 2-3 latek iglastych</t>
  </si>
  <si>
    <t>531</t>
  </si>
  <si>
    <t>WYJ-2LN</t>
  </si>
  <si>
    <t>Wyjęcie, sortowanie, liczenie i zabezpieczenie do transportu - 2-3 latek liściastych</t>
  </si>
  <si>
    <t>532</t>
  </si>
  <si>
    <t>WYJ-4IS</t>
  </si>
  <si>
    <t>Wyjęcie, sortowanie, liczenie i zabezpieczenie do transportu - 4-5 latek iglastych</t>
  </si>
  <si>
    <t>538</t>
  </si>
  <si>
    <t>ŻEL-1</t>
  </si>
  <si>
    <t>Żelowanie 1-latek</t>
  </si>
  <si>
    <t>539</t>
  </si>
  <si>
    <t>ŻEL-2</t>
  </si>
  <si>
    <t>Żelowanie 2-latek</t>
  </si>
  <si>
    <t>540</t>
  </si>
  <si>
    <t>ŻEL-IL</t>
  </si>
  <si>
    <t>Żelowanie sadzonek pozostałych</t>
  </si>
  <si>
    <t>541</t>
  </si>
  <si>
    <t>WIAZ-PECZ</t>
  </si>
  <si>
    <t>Wiązanie sadzonek w pęczki</t>
  </si>
  <si>
    <t>542</t>
  </si>
  <si>
    <t>SORT-KON1</t>
  </si>
  <si>
    <t>Sortowanie sadzonek wszystkich gatunków w kontenerach o zagęszczeniu cel do 400 szt./m2</t>
  </si>
  <si>
    <t>553</t>
  </si>
  <si>
    <t>ZAŁ-DONT</t>
  </si>
  <si>
    <t>Załadunek pojemników z doniczkami, kasetami itp. na pojazd lub rozładunek i układanie w tunelu</t>
  </si>
  <si>
    <t>554</t>
  </si>
  <si>
    <t>OSŁ-ATM</t>
  </si>
  <si>
    <t>Osłona szkółki przed ujemnymi wpływami atmosferycznymi</t>
  </si>
  <si>
    <t>555</t>
  </si>
  <si>
    <t>OSŁ-REG</t>
  </si>
  <si>
    <t>Regulowanie położenia osłon</t>
  </si>
  <si>
    <t>564</t>
  </si>
  <si>
    <t>ZEBR-SUB</t>
  </si>
  <si>
    <t>Zebranie zużytego substratu z wywiezieniem</t>
  </si>
  <si>
    <t>909</t>
  </si>
  <si>
    <t>GOPP RH8</t>
  </si>
  <si>
    <t>915</t>
  </si>
  <si>
    <t>GOPP MH8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</si>
  <si>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</si>
  <si>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</si>
  <si>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</si>
  <si>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</si>
  <si>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</si>
  <si>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</si>
  <si>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</si>
  <si>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</si>
  <si>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</si>
  <si>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</si>
  <si>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</si>
  <si>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</si>
  <si>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</si>
  <si>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PONIKOWSKA 32                 </t>
  </si>
  <si>
    <t>Cięcia zupełne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</si>
  <si>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</si>
  <si>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</si>
  <si>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</si>
  <si>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</si>
  <si>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</si>
  <si>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</si>
  <si>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</si>
  <si>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</si>
  <si>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</si>
  <si>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</si>
  <si>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</si>
  <si>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</si>
  <si>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</si>
  <si>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</si>
  <si>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</si>
  <si>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</si>
  <si>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Odpowiadając na ogłoszenie o przetargu nieograniczonym na „Wykonywanie usług z zakresu gospodarki leśnej na terenie Nadleśnictwa Olkusz w roku 2027''  składamy niniejszym ofertę na pakiet V Pomorzany i Szkółka tego zamówienia:</t>
  </si>
  <si>
    <t>434</t>
  </si>
  <si>
    <t>SR-SO&lt;400</t>
  </si>
  <si>
    <t>Ręczny siew nasion sosny, modrzewia, dagelzji po 1-3 sztuk do kontenerów o zagęszczeniu cel do 400 sztuk na 1 m2</t>
  </si>
  <si>
    <t>469</t>
  </si>
  <si>
    <t>PRZ-OL-1</t>
  </si>
  <si>
    <t>Przerywanie nadmiernych ilości siewek Ol  w kontenerach o zagęszczeniu cel do 400 sztuk na 1 m2</t>
  </si>
  <si>
    <t>471</t>
  </si>
  <si>
    <t>PRZ-BRZ-1</t>
  </si>
  <si>
    <t>Przerywanie nadmiernych ilości siewek Brz  w kontenerach o zagęszczeniu cel do 400 sztuk na 1 m2</t>
  </si>
  <si>
    <t>473</t>
  </si>
  <si>
    <t>PRZ-IN-1</t>
  </si>
  <si>
    <t>Przerywanie nadmiernych ilości siewek innych gat.  w kontenerach o zagęszczeniu cel do 400 sztuk na 1 m2</t>
  </si>
  <si>
    <t>548</t>
  </si>
  <si>
    <t>ZAŁ-1</t>
  </si>
  <si>
    <t>Załadunek lub rozładunek sadzone - 1 latek</t>
  </si>
  <si>
    <t>549</t>
  </si>
  <si>
    <t>ZAŁ-2</t>
  </si>
  <si>
    <t>Załadunek lub rozładunek sadzonek - 2-3 latek</t>
  </si>
  <si>
    <t>550</t>
  </si>
  <si>
    <t>ZAŁ-4</t>
  </si>
  <si>
    <t>Załadunek lub rozładunek sadzonek 4-5 latek</t>
  </si>
  <si>
    <t>572</t>
  </si>
  <si>
    <t>CZY-POJR</t>
  </si>
  <si>
    <t>Czyszczenie pojemników po wyjęciu sadzonek ręczne</t>
  </si>
  <si>
    <t>578</t>
  </si>
  <si>
    <t>PRZY ZIM</t>
  </si>
  <si>
    <t>Dostarczenie sadzonek w kontenerac na miejsce zimowania i ich zabezpieczanie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</si>
</sst>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;[Red]#,##0.00"/>
  </numFmts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3" fillId="4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39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39" fontId="1" fillId="4" borderId="1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39" fontId="1" fillId="0" borderId="6" xfId="0" applyNumberFormat="1" applyFont="1" applyBorder="1" applyAlignment="1">
      <alignment horizontal="center" vertical="center"/>
    </xf>
    <xf numFmtId="39" fontId="1" fillId="0" borderId="7" xfId="0" applyNumberFormat="1" applyFont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top"/>
    </xf>
    <xf numFmtId="49" fontId="4" fillId="3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4" fontId="1" fillId="2" borderId="5" xfId="0" applyNumberFormat="1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5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 applyProtection="1">
      <alignment horizontal="right" vertical="center"/>
      <protection locked="0"/>
    </xf>
    <xf numFmtId="4" fontId="4" fillId="2" borderId="5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54"/>
  <sheetViews>
    <sheetView tabSelected="1" topLeftCell="A93" workbookViewId="0">
      <selection activeCell="V108" sqref="V108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7109375" customWidth="1"/>
    <col min="7" max="7" width="10.140625" customWidth="1"/>
    <col min="8" max="8" width="11.140625" customWidth="1"/>
    <col min="9" max="9" width="12.7109375" customWidth="1"/>
    <col min="10" max="10" width="6.71093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20" t="s">
        <v>192</v>
      </c>
      <c r="K2" s="20"/>
      <c r="L2" s="20"/>
      <c r="M2" s="20"/>
      <c r="N2" s="20"/>
      <c r="O2" s="20"/>
      <c r="P2" s="20"/>
    </row>
    <row r="3" spans="2:16" s="1" customFormat="1" ht="28.9" customHeight="1" x14ac:dyDescent="0.2">
      <c r="B3" s="52"/>
      <c r="C3" s="52"/>
      <c r="D3" s="52"/>
      <c r="E3" s="52"/>
    </row>
    <row r="4" spans="2:16" s="1" customFormat="1" ht="2.65" customHeight="1" x14ac:dyDescent="0.2">
      <c r="B4" s="22"/>
      <c r="C4" s="22"/>
      <c r="D4" s="22"/>
      <c r="E4" s="22"/>
    </row>
    <row r="5" spans="2:16" s="1" customFormat="1" ht="28.9" customHeight="1" x14ac:dyDescent="0.2">
      <c r="B5" s="53"/>
      <c r="C5" s="53"/>
      <c r="D5" s="53"/>
      <c r="E5" s="53"/>
    </row>
    <row r="6" spans="2:16" s="1" customFormat="1" ht="2.65" customHeight="1" x14ac:dyDescent="0.2">
      <c r="B6" s="22"/>
      <c r="C6" s="22"/>
      <c r="D6" s="22"/>
      <c r="E6" s="22"/>
    </row>
    <row r="7" spans="2:16" s="1" customFormat="1" ht="28.9" customHeight="1" x14ac:dyDescent="0.2">
      <c r="B7" s="53"/>
      <c r="C7" s="53"/>
      <c r="D7" s="53"/>
      <c r="E7" s="53"/>
    </row>
    <row r="8" spans="2:16" s="1" customFormat="1" ht="5.25" customHeight="1" x14ac:dyDescent="0.2">
      <c r="B8" s="22"/>
      <c r="C8" s="22"/>
      <c r="D8" s="22"/>
      <c r="E8" s="22"/>
    </row>
    <row r="9" spans="2:16" s="1" customFormat="1" ht="4.1500000000000004" customHeight="1" x14ac:dyDescent="0.2"/>
    <row r="10" spans="2:16" s="1" customFormat="1" ht="6.95" customHeight="1" x14ac:dyDescent="0.2">
      <c r="B10" s="34" t="s">
        <v>193</v>
      </c>
      <c r="C10" s="34"/>
      <c r="D10" s="34"/>
      <c r="E10" s="34"/>
    </row>
    <row r="11" spans="2:16" s="1" customFormat="1" ht="12.4" customHeight="1" x14ac:dyDescent="0.2">
      <c r="B11" s="34"/>
      <c r="C11" s="34"/>
      <c r="D11" s="34"/>
      <c r="E11" s="34"/>
      <c r="G11" s="54"/>
      <c r="H11" s="28" t="s">
        <v>194</v>
      </c>
      <c r="I11" s="28"/>
      <c r="J11" s="28"/>
      <c r="K11" s="28"/>
      <c r="L11" s="28"/>
      <c r="M11" s="28"/>
      <c r="N11" s="28"/>
      <c r="O11" s="28"/>
    </row>
    <row r="12" spans="2:16" s="1" customFormat="1" ht="7.9" customHeight="1" x14ac:dyDescent="0.2">
      <c r="H12" s="28"/>
      <c r="I12" s="28"/>
      <c r="J12" s="28"/>
      <c r="K12" s="28"/>
      <c r="L12" s="28"/>
      <c r="M12" s="28"/>
      <c r="N12" s="28"/>
      <c r="O12" s="28"/>
    </row>
    <row r="13" spans="2:16" s="1" customFormat="1" ht="20.25" customHeight="1" x14ac:dyDescent="0.2"/>
    <row r="14" spans="2:16" s="1" customFormat="1" ht="24" customHeight="1" x14ac:dyDescent="0.2">
      <c r="F14" s="27" t="s">
        <v>195</v>
      </c>
      <c r="G14" s="27"/>
      <c r="H14" s="27"/>
      <c r="I14" s="27"/>
    </row>
    <row r="15" spans="2:16" s="1" customFormat="1" ht="43.15" customHeight="1" x14ac:dyDescent="0.2"/>
    <row r="16" spans="2:16" s="1" customFormat="1" ht="20.65" customHeight="1" x14ac:dyDescent="0.2">
      <c r="C16" s="23" t="s">
        <v>196</v>
      </c>
      <c r="D16" s="23"/>
      <c r="E16" s="23"/>
    </row>
    <row r="17" spans="2:13" s="1" customFormat="1" ht="2.65" customHeight="1" x14ac:dyDescent="0.2"/>
    <row r="18" spans="2:13" s="1" customFormat="1" ht="20.65" customHeight="1" x14ac:dyDescent="0.2">
      <c r="C18" s="23" t="s">
        <v>197</v>
      </c>
      <c r="D18" s="23"/>
      <c r="E18" s="23"/>
    </row>
    <row r="19" spans="2:13" s="1" customFormat="1" ht="2.65" customHeight="1" x14ac:dyDescent="0.2"/>
    <row r="20" spans="2:13" s="1" customFormat="1" ht="20.65" customHeight="1" x14ac:dyDescent="0.2">
      <c r="C20" s="23" t="s">
        <v>198</v>
      </c>
      <c r="D20" s="23"/>
      <c r="E20" s="23"/>
    </row>
    <row r="21" spans="2:13" s="1" customFormat="1" ht="2.65" customHeight="1" x14ac:dyDescent="0.2"/>
    <row r="22" spans="2:13" s="1" customFormat="1" ht="20.65" customHeight="1" x14ac:dyDescent="0.2">
      <c r="C22" s="23" t="s">
        <v>199</v>
      </c>
      <c r="D22" s="23"/>
      <c r="E22" s="23"/>
    </row>
    <row r="23" spans="2:13" s="1" customFormat="1" ht="34.700000000000003" customHeight="1" x14ac:dyDescent="0.2"/>
    <row r="24" spans="2:13" s="1" customFormat="1" ht="50.1" customHeight="1" x14ac:dyDescent="0.2">
      <c r="B24" s="31" t="s">
        <v>217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2:13" s="1" customFormat="1" ht="2.65" customHeight="1" x14ac:dyDescent="0.2"/>
    <row r="26" spans="2:13" s="1" customFormat="1" ht="50.1" customHeight="1" x14ac:dyDescent="0.2">
      <c r="B26" s="49" t="str">
        <f xml:space="preserve"> "1.  Za wykonanie przedmiotu zamówienia w tym Pakiecie oferujemy następujące wynagrodzenie brutto: " &amp; TEXT(F116,"#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2:13" s="1" customFormat="1" ht="28.9" customHeight="1" x14ac:dyDescent="0.2"/>
    <row r="28" spans="2:13" s="1" customFormat="1" ht="3.2" customHeight="1" x14ac:dyDescent="0.2"/>
    <row r="29" spans="2:13" s="1" customFormat="1" ht="18.2" customHeight="1" x14ac:dyDescent="0.2">
      <c r="B29" s="23" t="s">
        <v>200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1" t="s">
        <v>10</v>
      </c>
      <c r="M31" s="21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3173</v>
      </c>
      <c r="H32" s="38">
        <v>0</v>
      </c>
      <c r="I32" s="36">
        <f>ROUND(G32* H32,2)</f>
        <v>0</v>
      </c>
      <c r="J32" s="5">
        <v>8</v>
      </c>
      <c r="K32" s="36">
        <f>ROUND(I32* J32/100,2)</f>
        <v>0</v>
      </c>
      <c r="L32" s="37">
        <f>ROUND(I32+ K32,2)</f>
        <v>0</v>
      </c>
      <c r="M32" s="17"/>
    </row>
    <row r="33" spans="2:13" s="1" customFormat="1" ht="3.2" customHeight="1" x14ac:dyDescent="0.2"/>
    <row r="34" spans="2:13" s="1" customFormat="1" ht="18.2" customHeight="1" x14ac:dyDescent="0.2">
      <c r="B34" s="23" t="s">
        <v>201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1" t="s">
        <v>10</v>
      </c>
      <c r="M36" s="21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1841</v>
      </c>
      <c r="H37" s="38">
        <v>0</v>
      </c>
      <c r="I37" s="36">
        <f>ROUND(G37* H37,2)</f>
        <v>0</v>
      </c>
      <c r="J37" s="5">
        <v>8</v>
      </c>
      <c r="K37" s="36">
        <f>ROUND(I37* J37/100,2)</f>
        <v>0</v>
      </c>
      <c r="L37" s="37">
        <f>ROUND(I37+ K37,2)</f>
        <v>0</v>
      </c>
      <c r="M37" s="17"/>
    </row>
    <row r="38" spans="2:13" s="1" customFormat="1" ht="3.2" customHeight="1" x14ac:dyDescent="0.2"/>
    <row r="39" spans="2:13" s="1" customFormat="1" ht="18.2" customHeight="1" x14ac:dyDescent="0.2">
      <c r="B39" s="23" t="s">
        <v>202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1" t="s">
        <v>10</v>
      </c>
      <c r="M41" s="21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860</v>
      </c>
      <c r="H42" s="38">
        <v>0</v>
      </c>
      <c r="I42" s="36">
        <f>ROUND(G42* H42,2)</f>
        <v>0</v>
      </c>
      <c r="J42" s="5">
        <v>8</v>
      </c>
      <c r="K42" s="36">
        <f>ROUND(I42* J42/100,2)</f>
        <v>0</v>
      </c>
      <c r="L42" s="37">
        <f>ROUND(I42+ K42,2)</f>
        <v>0</v>
      </c>
      <c r="M42" s="17"/>
    </row>
    <row r="43" spans="2:13" s="1" customFormat="1" ht="3.2" customHeight="1" x14ac:dyDescent="0.2"/>
    <row r="44" spans="2:13" s="1" customFormat="1" ht="18.2" customHeight="1" x14ac:dyDescent="0.2">
      <c r="B44" s="23" t="s">
        <v>203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1" t="s">
        <v>10</v>
      </c>
      <c r="M46" s="21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86</v>
      </c>
      <c r="H47" s="38">
        <v>0</v>
      </c>
      <c r="I47" s="36">
        <f>ROUND(G47* H47,2)</f>
        <v>0</v>
      </c>
      <c r="J47" s="5">
        <v>8</v>
      </c>
      <c r="K47" s="36">
        <f>ROUND(I47* J47/100,2)</f>
        <v>0</v>
      </c>
      <c r="L47" s="37">
        <f>ROUND(I47+ K47,2)</f>
        <v>0</v>
      </c>
      <c r="M47" s="17"/>
    </row>
    <row r="48" spans="2:13" s="1" customFormat="1" ht="9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1" t="s">
        <v>10</v>
      </c>
      <c r="M49" s="21"/>
    </row>
    <row r="50" spans="2:13" s="1" customFormat="1" ht="28.9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106</v>
      </c>
      <c r="H50" s="38">
        <v>0</v>
      </c>
      <c r="I50" s="36">
        <f>ROUND(G50* H50,2)</f>
        <v>0</v>
      </c>
      <c r="J50" s="5">
        <v>8</v>
      </c>
      <c r="K50" s="36">
        <f>ROUND(I50* J50/100,2)</f>
        <v>0</v>
      </c>
      <c r="L50" s="37">
        <f>ROUND(I50+ K50,2)</f>
        <v>0</v>
      </c>
      <c r="M50" s="17"/>
    </row>
    <row r="51" spans="2:13" s="1" customFormat="1" ht="19.7" customHeight="1" x14ac:dyDescent="0.2">
      <c r="B51" s="5">
        <v>6</v>
      </c>
      <c r="C51" s="6" t="s">
        <v>19</v>
      </c>
      <c r="D51" s="6" t="s">
        <v>20</v>
      </c>
      <c r="E51" s="7" t="s">
        <v>21</v>
      </c>
      <c r="F51" s="6" t="s">
        <v>22</v>
      </c>
      <c r="G51" s="8">
        <v>59.45</v>
      </c>
      <c r="H51" s="38">
        <v>0</v>
      </c>
      <c r="I51" s="36">
        <f>ROUND(G51* H51,2)</f>
        <v>0</v>
      </c>
      <c r="J51" s="5">
        <v>8</v>
      </c>
      <c r="K51" s="36">
        <f>ROUND(I51* J51/100,2)</f>
        <v>0</v>
      </c>
      <c r="L51" s="37">
        <f>ROUND(I51+ K51,2)</f>
        <v>0</v>
      </c>
      <c r="M51" s="17"/>
    </row>
    <row r="52" spans="2:13" s="1" customFormat="1" ht="19.7" customHeight="1" x14ac:dyDescent="0.2">
      <c r="B52" s="5">
        <v>7</v>
      </c>
      <c r="C52" s="6" t="s">
        <v>23</v>
      </c>
      <c r="D52" s="6" t="s">
        <v>24</v>
      </c>
      <c r="E52" s="7" t="s">
        <v>25</v>
      </c>
      <c r="F52" s="6" t="s">
        <v>22</v>
      </c>
      <c r="G52" s="8">
        <v>3.06</v>
      </c>
      <c r="H52" s="38">
        <v>0</v>
      </c>
      <c r="I52" s="36">
        <f>ROUND(G52* H52,2)</f>
        <v>0</v>
      </c>
      <c r="J52" s="5">
        <v>8</v>
      </c>
      <c r="K52" s="36">
        <f>ROUND(I52* J52/100,2)</f>
        <v>0</v>
      </c>
      <c r="L52" s="37">
        <f>ROUND(I52+ K52,2)</f>
        <v>0</v>
      </c>
      <c r="M52" s="17"/>
    </row>
    <row r="53" spans="2:13" s="1" customFormat="1" ht="28.9" customHeight="1" x14ac:dyDescent="0.2">
      <c r="B53" s="5">
        <v>8</v>
      </c>
      <c r="C53" s="6" t="s">
        <v>26</v>
      </c>
      <c r="D53" s="6" t="s">
        <v>27</v>
      </c>
      <c r="E53" s="7" t="s">
        <v>28</v>
      </c>
      <c r="F53" s="6" t="s">
        <v>22</v>
      </c>
      <c r="G53" s="8">
        <v>44.59</v>
      </c>
      <c r="H53" s="38">
        <v>0</v>
      </c>
      <c r="I53" s="36">
        <f>ROUND(G53* H53,2)</f>
        <v>0</v>
      </c>
      <c r="J53" s="5">
        <v>8</v>
      </c>
      <c r="K53" s="36">
        <f>ROUND(I53* J53/100,2)</f>
        <v>0</v>
      </c>
      <c r="L53" s="37">
        <f>ROUND(I53+ K53,2)</f>
        <v>0</v>
      </c>
      <c r="M53" s="17"/>
    </row>
    <row r="54" spans="2:13" s="1" customFormat="1" ht="19.7" customHeight="1" x14ac:dyDescent="0.2">
      <c r="B54" s="5">
        <v>9</v>
      </c>
      <c r="C54" s="6" t="s">
        <v>29</v>
      </c>
      <c r="D54" s="6" t="s">
        <v>30</v>
      </c>
      <c r="E54" s="7" t="s">
        <v>31</v>
      </c>
      <c r="F54" s="6" t="s">
        <v>22</v>
      </c>
      <c r="G54" s="8">
        <v>107.1</v>
      </c>
      <c r="H54" s="38">
        <v>0</v>
      </c>
      <c r="I54" s="36">
        <f>ROUND(G54* H54,2)</f>
        <v>0</v>
      </c>
      <c r="J54" s="5">
        <v>8</v>
      </c>
      <c r="K54" s="36">
        <f>ROUND(I54* J54/100,2)</f>
        <v>0</v>
      </c>
      <c r="L54" s="37">
        <f>ROUND(I54+ K54,2)</f>
        <v>0</v>
      </c>
      <c r="M54" s="17"/>
    </row>
    <row r="55" spans="2:13" s="1" customFormat="1" ht="28.9" customHeight="1" x14ac:dyDescent="0.2">
      <c r="B55" s="5">
        <v>10</v>
      </c>
      <c r="C55" s="6" t="s">
        <v>32</v>
      </c>
      <c r="D55" s="6" t="s">
        <v>33</v>
      </c>
      <c r="E55" s="7" t="s">
        <v>34</v>
      </c>
      <c r="F55" s="6" t="s">
        <v>35</v>
      </c>
      <c r="G55" s="8">
        <v>26</v>
      </c>
      <c r="H55" s="38">
        <v>0</v>
      </c>
      <c r="I55" s="36">
        <f>ROUND(G55* H55,2)</f>
        <v>0</v>
      </c>
      <c r="J55" s="5">
        <v>8</v>
      </c>
      <c r="K55" s="36">
        <f>ROUND(I55* J55/100,2)</f>
        <v>0</v>
      </c>
      <c r="L55" s="37">
        <f>ROUND(I55+ K55,2)</f>
        <v>0</v>
      </c>
      <c r="M55" s="17"/>
    </row>
    <row r="56" spans="2:13" s="1" customFormat="1" ht="28.9" customHeight="1" x14ac:dyDescent="0.2">
      <c r="B56" s="5">
        <v>11</v>
      </c>
      <c r="C56" s="6" t="s">
        <v>36</v>
      </c>
      <c r="D56" s="6" t="s">
        <v>37</v>
      </c>
      <c r="E56" s="7" t="s">
        <v>38</v>
      </c>
      <c r="F56" s="6" t="s">
        <v>35</v>
      </c>
      <c r="G56" s="8">
        <v>1</v>
      </c>
      <c r="H56" s="38">
        <v>0</v>
      </c>
      <c r="I56" s="36">
        <f>ROUND(G56* H56,2)</f>
        <v>0</v>
      </c>
      <c r="J56" s="5">
        <v>8</v>
      </c>
      <c r="K56" s="36">
        <f>ROUND(I56* J56/100,2)</f>
        <v>0</v>
      </c>
      <c r="L56" s="37">
        <f>ROUND(I56+ K56,2)</f>
        <v>0</v>
      </c>
      <c r="M56" s="17"/>
    </row>
    <row r="57" spans="2:13" s="1" customFormat="1" ht="28.9" customHeight="1" x14ac:dyDescent="0.2">
      <c r="B57" s="5">
        <v>12</v>
      </c>
      <c r="C57" s="6" t="s">
        <v>39</v>
      </c>
      <c r="D57" s="6" t="s">
        <v>40</v>
      </c>
      <c r="E57" s="7" t="s">
        <v>41</v>
      </c>
      <c r="F57" s="6" t="s">
        <v>35</v>
      </c>
      <c r="G57" s="8">
        <v>1</v>
      </c>
      <c r="H57" s="38">
        <v>0</v>
      </c>
      <c r="I57" s="36">
        <f>ROUND(G57* H57,2)</f>
        <v>0</v>
      </c>
      <c r="J57" s="5">
        <v>8</v>
      </c>
      <c r="K57" s="36">
        <f>ROUND(I57* J57/100,2)</f>
        <v>0</v>
      </c>
      <c r="L57" s="37">
        <f>ROUND(I57+ K57,2)</f>
        <v>0</v>
      </c>
      <c r="M57" s="17"/>
    </row>
    <row r="58" spans="2:13" s="1" customFormat="1" ht="19.7" customHeight="1" x14ac:dyDescent="0.2">
      <c r="B58" s="5">
        <v>13</v>
      </c>
      <c r="C58" s="6" t="s">
        <v>42</v>
      </c>
      <c r="D58" s="6" t="s">
        <v>43</v>
      </c>
      <c r="E58" s="7" t="s">
        <v>44</v>
      </c>
      <c r="F58" s="6" t="s">
        <v>35</v>
      </c>
      <c r="G58" s="8">
        <v>45.99</v>
      </c>
      <c r="H58" s="38">
        <v>0</v>
      </c>
      <c r="I58" s="36">
        <f>ROUND(G58* H58,2)</f>
        <v>0</v>
      </c>
      <c r="J58" s="5">
        <v>8</v>
      </c>
      <c r="K58" s="36">
        <f>ROUND(I58* J58/100,2)</f>
        <v>0</v>
      </c>
      <c r="L58" s="37">
        <f>ROUND(I58+ K58,2)</f>
        <v>0</v>
      </c>
      <c r="M58" s="17"/>
    </row>
    <row r="59" spans="2:13" s="1" customFormat="1" ht="28.9" customHeight="1" x14ac:dyDescent="0.2">
      <c r="B59" s="5">
        <v>14</v>
      </c>
      <c r="C59" s="6" t="s">
        <v>45</v>
      </c>
      <c r="D59" s="6" t="s">
        <v>46</v>
      </c>
      <c r="E59" s="7" t="s">
        <v>47</v>
      </c>
      <c r="F59" s="6" t="s">
        <v>35</v>
      </c>
      <c r="G59" s="8">
        <v>18.22</v>
      </c>
      <c r="H59" s="38">
        <v>0</v>
      </c>
      <c r="I59" s="36">
        <f>ROUND(G59* H59,2)</f>
        <v>0</v>
      </c>
      <c r="J59" s="5">
        <v>8</v>
      </c>
      <c r="K59" s="36">
        <f>ROUND(I59* J59/100,2)</f>
        <v>0</v>
      </c>
      <c r="L59" s="37">
        <f>ROUND(I59+ K59,2)</f>
        <v>0</v>
      </c>
      <c r="M59" s="17"/>
    </row>
    <row r="60" spans="2:13" s="1" customFormat="1" ht="19.7" customHeight="1" x14ac:dyDescent="0.2">
      <c r="B60" s="5">
        <v>15</v>
      </c>
      <c r="C60" s="6" t="s">
        <v>48</v>
      </c>
      <c r="D60" s="6" t="s">
        <v>49</v>
      </c>
      <c r="E60" s="7" t="s">
        <v>50</v>
      </c>
      <c r="F60" s="6" t="s">
        <v>22</v>
      </c>
      <c r="G60" s="8">
        <v>10.08</v>
      </c>
      <c r="H60" s="38">
        <v>0</v>
      </c>
      <c r="I60" s="36">
        <f>ROUND(G60* H60,2)</f>
        <v>0</v>
      </c>
      <c r="J60" s="5">
        <v>8</v>
      </c>
      <c r="K60" s="36">
        <f>ROUND(I60* J60/100,2)</f>
        <v>0</v>
      </c>
      <c r="L60" s="37">
        <f>ROUND(I60+ K60,2)</f>
        <v>0</v>
      </c>
      <c r="M60" s="17"/>
    </row>
    <row r="61" spans="2:13" s="1" customFormat="1" ht="28.9" customHeight="1" x14ac:dyDescent="0.2">
      <c r="B61" s="5">
        <v>16</v>
      </c>
      <c r="C61" s="6" t="s">
        <v>51</v>
      </c>
      <c r="D61" s="6" t="s">
        <v>52</v>
      </c>
      <c r="E61" s="7" t="s">
        <v>53</v>
      </c>
      <c r="F61" s="6" t="s">
        <v>22</v>
      </c>
      <c r="G61" s="8">
        <v>0.48</v>
      </c>
      <c r="H61" s="38">
        <v>0</v>
      </c>
      <c r="I61" s="36">
        <f>ROUND(G61* H61,2)</f>
        <v>0</v>
      </c>
      <c r="J61" s="5">
        <v>8</v>
      </c>
      <c r="K61" s="36">
        <f>ROUND(I61* J61/100,2)</f>
        <v>0</v>
      </c>
      <c r="L61" s="37">
        <f>ROUND(I61+ K61,2)</f>
        <v>0</v>
      </c>
      <c r="M61" s="17"/>
    </row>
    <row r="62" spans="2:13" s="1" customFormat="1" ht="19.7" customHeight="1" x14ac:dyDescent="0.2">
      <c r="B62" s="5">
        <v>17</v>
      </c>
      <c r="C62" s="6" t="s">
        <v>54</v>
      </c>
      <c r="D62" s="6" t="s">
        <v>55</v>
      </c>
      <c r="E62" s="7" t="s">
        <v>56</v>
      </c>
      <c r="F62" s="6" t="s">
        <v>57</v>
      </c>
      <c r="G62" s="8">
        <v>10</v>
      </c>
      <c r="H62" s="38">
        <v>0</v>
      </c>
      <c r="I62" s="36">
        <f>ROUND(G62* H62,2)</f>
        <v>0</v>
      </c>
      <c r="J62" s="5">
        <v>8</v>
      </c>
      <c r="K62" s="36">
        <f>ROUND(I62* J62/100,2)</f>
        <v>0</v>
      </c>
      <c r="L62" s="37">
        <f>ROUND(I62+ K62,2)</f>
        <v>0</v>
      </c>
      <c r="M62" s="17"/>
    </row>
    <row r="63" spans="2:13" s="1" customFormat="1" ht="19.7" customHeight="1" x14ac:dyDescent="0.2">
      <c r="B63" s="5">
        <v>18</v>
      </c>
      <c r="C63" s="6" t="s">
        <v>58</v>
      </c>
      <c r="D63" s="6" t="s">
        <v>59</v>
      </c>
      <c r="E63" s="7" t="s">
        <v>60</v>
      </c>
      <c r="F63" s="6" t="s">
        <v>57</v>
      </c>
      <c r="G63" s="8">
        <v>210</v>
      </c>
      <c r="H63" s="38">
        <v>0</v>
      </c>
      <c r="I63" s="36">
        <f>ROUND(G63* H63,2)</f>
        <v>0</v>
      </c>
      <c r="J63" s="5">
        <v>8</v>
      </c>
      <c r="K63" s="36">
        <f>ROUND(I63* J63/100,2)</f>
        <v>0</v>
      </c>
      <c r="L63" s="37">
        <f>ROUND(I63+ K63,2)</f>
        <v>0</v>
      </c>
      <c r="M63" s="17"/>
    </row>
    <row r="64" spans="2:13" s="1" customFormat="1" ht="19.7" customHeight="1" x14ac:dyDescent="0.2">
      <c r="B64" s="5">
        <v>19</v>
      </c>
      <c r="C64" s="6" t="s">
        <v>61</v>
      </c>
      <c r="D64" s="6" t="s">
        <v>62</v>
      </c>
      <c r="E64" s="7" t="s">
        <v>63</v>
      </c>
      <c r="F64" s="6" t="s">
        <v>57</v>
      </c>
      <c r="G64" s="8">
        <v>6</v>
      </c>
      <c r="H64" s="38">
        <v>0</v>
      </c>
      <c r="I64" s="36">
        <f>ROUND(G64* H64,2)</f>
        <v>0</v>
      </c>
      <c r="J64" s="5">
        <v>8</v>
      </c>
      <c r="K64" s="36">
        <f>ROUND(I64* J64/100,2)</f>
        <v>0</v>
      </c>
      <c r="L64" s="37">
        <f>ROUND(I64+ K64,2)</f>
        <v>0</v>
      </c>
      <c r="M64" s="17"/>
    </row>
    <row r="65" spans="2:13" s="1" customFormat="1" ht="19.7" customHeight="1" x14ac:dyDescent="0.2">
      <c r="B65" s="5">
        <v>20</v>
      </c>
      <c r="C65" s="6" t="s">
        <v>64</v>
      </c>
      <c r="D65" s="6" t="s">
        <v>65</v>
      </c>
      <c r="E65" s="7" t="s">
        <v>66</v>
      </c>
      <c r="F65" s="6" t="s">
        <v>57</v>
      </c>
      <c r="G65" s="8">
        <v>152</v>
      </c>
      <c r="H65" s="38">
        <v>0</v>
      </c>
      <c r="I65" s="36">
        <f>ROUND(G65* H65,2)</f>
        <v>0</v>
      </c>
      <c r="J65" s="5">
        <v>8</v>
      </c>
      <c r="K65" s="36">
        <f>ROUND(I65* J65/100,2)</f>
        <v>0</v>
      </c>
      <c r="L65" s="37">
        <f>ROUND(I65+ K65,2)</f>
        <v>0</v>
      </c>
      <c r="M65" s="17"/>
    </row>
    <row r="66" spans="2:13" s="1" customFormat="1" ht="28.9" customHeight="1" x14ac:dyDescent="0.2">
      <c r="B66" s="5">
        <v>21</v>
      </c>
      <c r="C66" s="6" t="s">
        <v>67</v>
      </c>
      <c r="D66" s="6" t="s">
        <v>68</v>
      </c>
      <c r="E66" s="7" t="s">
        <v>69</v>
      </c>
      <c r="F66" s="6" t="s">
        <v>70</v>
      </c>
      <c r="G66" s="8">
        <v>2000</v>
      </c>
      <c r="H66" s="38">
        <v>0</v>
      </c>
      <c r="I66" s="36">
        <f>ROUND(G66* H66,2)</f>
        <v>0</v>
      </c>
      <c r="J66" s="5">
        <v>8</v>
      </c>
      <c r="K66" s="36">
        <f>ROUND(I66* J66/100,2)</f>
        <v>0</v>
      </c>
      <c r="L66" s="37">
        <f>ROUND(I66+ K66,2)</f>
        <v>0</v>
      </c>
      <c r="M66" s="17"/>
    </row>
    <row r="67" spans="2:13" s="1" customFormat="1" ht="19.7" customHeight="1" x14ac:dyDescent="0.2">
      <c r="B67" s="5">
        <v>22</v>
      </c>
      <c r="C67" s="6" t="s">
        <v>71</v>
      </c>
      <c r="D67" s="6" t="s">
        <v>72</v>
      </c>
      <c r="E67" s="7" t="s">
        <v>73</v>
      </c>
      <c r="F67" s="6" t="s">
        <v>70</v>
      </c>
      <c r="G67" s="8">
        <v>1500</v>
      </c>
      <c r="H67" s="38">
        <v>0</v>
      </c>
      <c r="I67" s="36">
        <f>ROUND(G67* H67,2)</f>
        <v>0</v>
      </c>
      <c r="J67" s="5">
        <v>8</v>
      </c>
      <c r="K67" s="36">
        <f>ROUND(I67* J67/100,2)</f>
        <v>0</v>
      </c>
      <c r="L67" s="37">
        <f>ROUND(I67+ K67,2)</f>
        <v>0</v>
      </c>
      <c r="M67" s="17"/>
    </row>
    <row r="68" spans="2:13" s="1" customFormat="1" ht="19.7" customHeight="1" x14ac:dyDescent="0.2">
      <c r="B68" s="5">
        <v>23</v>
      </c>
      <c r="C68" s="6" t="s">
        <v>74</v>
      </c>
      <c r="D68" s="6" t="s">
        <v>75</v>
      </c>
      <c r="E68" s="7" t="s">
        <v>76</v>
      </c>
      <c r="F68" s="6" t="s">
        <v>70</v>
      </c>
      <c r="G68" s="8">
        <v>40</v>
      </c>
      <c r="H68" s="38">
        <v>0</v>
      </c>
      <c r="I68" s="36">
        <f>ROUND(G68* H68,2)</f>
        <v>0</v>
      </c>
      <c r="J68" s="5">
        <v>8</v>
      </c>
      <c r="K68" s="36">
        <f>ROUND(I68* J68/100,2)</f>
        <v>0</v>
      </c>
      <c r="L68" s="37">
        <f>ROUND(I68+ K68,2)</f>
        <v>0</v>
      </c>
      <c r="M68" s="17"/>
    </row>
    <row r="69" spans="2:13" s="1" customFormat="1" ht="19.7" customHeight="1" x14ac:dyDescent="0.2">
      <c r="B69" s="5">
        <v>24</v>
      </c>
      <c r="C69" s="6" t="s">
        <v>77</v>
      </c>
      <c r="D69" s="6" t="s">
        <v>78</v>
      </c>
      <c r="E69" s="7" t="s">
        <v>79</v>
      </c>
      <c r="F69" s="6" t="s">
        <v>80</v>
      </c>
      <c r="G69" s="8">
        <v>1676</v>
      </c>
      <c r="H69" s="38">
        <v>0</v>
      </c>
      <c r="I69" s="36">
        <f>ROUND(G69* H69,2)</f>
        <v>0</v>
      </c>
      <c r="J69" s="5">
        <v>8</v>
      </c>
      <c r="K69" s="36">
        <f>ROUND(I69* J69/100,2)</f>
        <v>0</v>
      </c>
      <c r="L69" s="37">
        <f>ROUND(I69+ K69,2)</f>
        <v>0</v>
      </c>
      <c r="M69" s="17"/>
    </row>
    <row r="70" spans="2:13" s="1" customFormat="1" ht="19.7" customHeight="1" x14ac:dyDescent="0.2">
      <c r="B70" s="5">
        <v>25</v>
      </c>
      <c r="C70" s="6" t="s">
        <v>81</v>
      </c>
      <c r="D70" s="6" t="s">
        <v>82</v>
      </c>
      <c r="E70" s="7" t="s">
        <v>83</v>
      </c>
      <c r="F70" s="6" t="s">
        <v>80</v>
      </c>
      <c r="G70" s="8">
        <v>44</v>
      </c>
      <c r="H70" s="38">
        <v>0</v>
      </c>
      <c r="I70" s="36">
        <f>ROUND(G70* H70,2)</f>
        <v>0</v>
      </c>
      <c r="J70" s="5">
        <v>8</v>
      </c>
      <c r="K70" s="36">
        <f>ROUND(I70* J70/100,2)</f>
        <v>0</v>
      </c>
      <c r="L70" s="37">
        <f>ROUND(I70+ K70,2)</f>
        <v>0</v>
      </c>
      <c r="M70" s="17"/>
    </row>
    <row r="71" spans="2:13" s="1" customFormat="1" ht="19.7" customHeight="1" x14ac:dyDescent="0.2">
      <c r="B71" s="5">
        <v>26</v>
      </c>
      <c r="C71" s="6" t="s">
        <v>84</v>
      </c>
      <c r="D71" s="6" t="s">
        <v>85</v>
      </c>
      <c r="E71" s="7" t="s">
        <v>86</v>
      </c>
      <c r="F71" s="6" t="s">
        <v>80</v>
      </c>
      <c r="G71" s="8">
        <v>352</v>
      </c>
      <c r="H71" s="38">
        <v>0</v>
      </c>
      <c r="I71" s="36">
        <f>ROUND(G71* H71,2)</f>
        <v>0</v>
      </c>
      <c r="J71" s="5">
        <v>8</v>
      </c>
      <c r="K71" s="36">
        <f>ROUND(I71* J71/100,2)</f>
        <v>0</v>
      </c>
      <c r="L71" s="37">
        <f>ROUND(I71+ K71,2)</f>
        <v>0</v>
      </c>
      <c r="M71" s="17"/>
    </row>
    <row r="72" spans="2:13" s="1" customFormat="1" ht="19.7" customHeight="1" x14ac:dyDescent="0.2">
      <c r="B72" s="5">
        <v>27</v>
      </c>
      <c r="C72" s="6" t="s">
        <v>87</v>
      </c>
      <c r="D72" s="6" t="s">
        <v>88</v>
      </c>
      <c r="E72" s="7" t="s">
        <v>89</v>
      </c>
      <c r="F72" s="6" t="s">
        <v>80</v>
      </c>
      <c r="G72" s="8">
        <v>68</v>
      </c>
      <c r="H72" s="38">
        <v>0</v>
      </c>
      <c r="I72" s="36">
        <f>ROUND(G72* H72,2)</f>
        <v>0</v>
      </c>
      <c r="J72" s="5">
        <v>8</v>
      </c>
      <c r="K72" s="36">
        <f>ROUND(I72* J72/100,2)</f>
        <v>0</v>
      </c>
      <c r="L72" s="37">
        <f>ROUND(I72+ K72,2)</f>
        <v>0</v>
      </c>
      <c r="M72" s="17"/>
    </row>
    <row r="73" spans="2:13" s="1" customFormat="1" ht="28.9" customHeight="1" x14ac:dyDescent="0.2">
      <c r="B73" s="5">
        <v>28</v>
      </c>
      <c r="C73" s="6" t="s">
        <v>90</v>
      </c>
      <c r="D73" s="6" t="s">
        <v>91</v>
      </c>
      <c r="E73" s="7" t="s">
        <v>92</v>
      </c>
      <c r="F73" s="6" t="s">
        <v>22</v>
      </c>
      <c r="G73" s="8">
        <v>1.5</v>
      </c>
      <c r="H73" s="38">
        <v>0</v>
      </c>
      <c r="I73" s="36">
        <f>ROUND(G73* H73,2)</f>
        <v>0</v>
      </c>
      <c r="J73" s="5">
        <v>8</v>
      </c>
      <c r="K73" s="36">
        <f>ROUND(I73* J73/100,2)</f>
        <v>0</v>
      </c>
      <c r="L73" s="37">
        <f>ROUND(I73+ K73,2)</f>
        <v>0</v>
      </c>
      <c r="M73" s="17"/>
    </row>
    <row r="74" spans="2:13" s="1" customFormat="1" ht="28.9" customHeight="1" x14ac:dyDescent="0.2">
      <c r="B74" s="5">
        <v>29</v>
      </c>
      <c r="C74" s="6" t="s">
        <v>218</v>
      </c>
      <c r="D74" s="6" t="s">
        <v>219</v>
      </c>
      <c r="E74" s="9" t="s">
        <v>220</v>
      </c>
      <c r="F74" s="6" t="s">
        <v>22</v>
      </c>
      <c r="G74" s="8">
        <v>11.2</v>
      </c>
      <c r="H74" s="38">
        <v>0</v>
      </c>
      <c r="I74" s="36">
        <f>ROUND(G74* H74,2)</f>
        <v>0</v>
      </c>
      <c r="J74" s="5">
        <v>8</v>
      </c>
      <c r="K74" s="36">
        <f>ROUND(I74* J74/100,2)</f>
        <v>0</v>
      </c>
      <c r="L74" s="39">
        <f>ROUND(I74+ K74,2)</f>
        <v>0</v>
      </c>
      <c r="M74" s="16"/>
    </row>
    <row r="75" spans="2:13" s="1" customFormat="1" ht="19.7" customHeight="1" x14ac:dyDescent="0.2">
      <c r="B75" s="5">
        <v>30</v>
      </c>
      <c r="C75" s="6" t="s">
        <v>93</v>
      </c>
      <c r="D75" s="6" t="s">
        <v>94</v>
      </c>
      <c r="E75" s="7" t="s">
        <v>95</v>
      </c>
      <c r="F75" s="6" t="s">
        <v>96</v>
      </c>
      <c r="G75" s="8">
        <v>11.33</v>
      </c>
      <c r="H75" s="38">
        <v>0</v>
      </c>
      <c r="I75" s="36">
        <f>ROUND(G75* H75,2)</f>
        <v>0</v>
      </c>
      <c r="J75" s="5">
        <v>8</v>
      </c>
      <c r="K75" s="36">
        <f>ROUND(I75* J75/100,2)</f>
        <v>0</v>
      </c>
      <c r="L75" s="37">
        <f>ROUND(I75+ K75,2)</f>
        <v>0</v>
      </c>
      <c r="M75" s="17"/>
    </row>
    <row r="76" spans="2:13" s="1" customFormat="1" ht="19.7" customHeight="1" x14ac:dyDescent="0.2">
      <c r="B76" s="5">
        <v>31</v>
      </c>
      <c r="C76" s="6" t="s">
        <v>97</v>
      </c>
      <c r="D76" s="6" t="s">
        <v>98</v>
      </c>
      <c r="E76" s="7" t="s">
        <v>99</v>
      </c>
      <c r="F76" s="6" t="s">
        <v>96</v>
      </c>
      <c r="G76" s="8">
        <v>23.12</v>
      </c>
      <c r="H76" s="38">
        <v>0</v>
      </c>
      <c r="I76" s="36">
        <f>ROUND(G76* H76,2)</f>
        <v>0</v>
      </c>
      <c r="J76" s="5">
        <v>8</v>
      </c>
      <c r="K76" s="36">
        <f>ROUND(I76* J76/100,2)</f>
        <v>0</v>
      </c>
      <c r="L76" s="37">
        <f>ROUND(I76+ K76,2)</f>
        <v>0</v>
      </c>
      <c r="M76" s="17"/>
    </row>
    <row r="77" spans="2:13" s="1" customFormat="1" ht="19.7" customHeight="1" x14ac:dyDescent="0.2">
      <c r="B77" s="5">
        <v>32</v>
      </c>
      <c r="C77" s="6" t="s">
        <v>100</v>
      </c>
      <c r="D77" s="6" t="s">
        <v>101</v>
      </c>
      <c r="E77" s="7" t="s">
        <v>102</v>
      </c>
      <c r="F77" s="6" t="s">
        <v>96</v>
      </c>
      <c r="G77" s="8">
        <v>26.05</v>
      </c>
      <c r="H77" s="38">
        <v>0</v>
      </c>
      <c r="I77" s="36">
        <f>ROUND(G77* H77,2)</f>
        <v>0</v>
      </c>
      <c r="J77" s="5">
        <v>8</v>
      </c>
      <c r="K77" s="36">
        <f>ROUND(I77* J77/100,2)</f>
        <v>0</v>
      </c>
      <c r="L77" s="37">
        <f>ROUND(I77+ K77,2)</f>
        <v>0</v>
      </c>
      <c r="M77" s="17"/>
    </row>
    <row r="78" spans="2:13" s="1" customFormat="1" ht="38.85" customHeight="1" x14ac:dyDescent="0.2">
      <c r="B78" s="5">
        <v>33</v>
      </c>
      <c r="C78" s="6" t="s">
        <v>103</v>
      </c>
      <c r="D78" s="6" t="s">
        <v>104</v>
      </c>
      <c r="E78" s="7" t="s">
        <v>105</v>
      </c>
      <c r="F78" s="6" t="s">
        <v>22</v>
      </c>
      <c r="G78" s="8">
        <v>0.7</v>
      </c>
      <c r="H78" s="38">
        <v>0</v>
      </c>
      <c r="I78" s="36">
        <f>ROUND(G78* H78,2)</f>
        <v>0</v>
      </c>
      <c r="J78" s="5">
        <v>8</v>
      </c>
      <c r="K78" s="36">
        <f>ROUND(I78* J78/100,2)</f>
        <v>0</v>
      </c>
      <c r="L78" s="37">
        <f>ROUND(I78+ K78,2)</f>
        <v>0</v>
      </c>
      <c r="M78" s="17"/>
    </row>
    <row r="79" spans="2:13" s="1" customFormat="1" ht="38.85" customHeight="1" x14ac:dyDescent="0.2">
      <c r="B79" s="5">
        <v>34</v>
      </c>
      <c r="C79" s="6" t="s">
        <v>106</v>
      </c>
      <c r="D79" s="6" t="s">
        <v>107</v>
      </c>
      <c r="E79" s="7" t="s">
        <v>108</v>
      </c>
      <c r="F79" s="6" t="s">
        <v>22</v>
      </c>
      <c r="G79" s="8">
        <v>10</v>
      </c>
      <c r="H79" s="38">
        <v>0</v>
      </c>
      <c r="I79" s="36">
        <f>ROUND(G79* H79,2)</f>
        <v>0</v>
      </c>
      <c r="J79" s="5">
        <v>8</v>
      </c>
      <c r="K79" s="36">
        <f>ROUND(I79* J79/100,2)</f>
        <v>0</v>
      </c>
      <c r="L79" s="37">
        <f>ROUND(I79+ K79,2)</f>
        <v>0</v>
      </c>
      <c r="M79" s="17"/>
    </row>
    <row r="80" spans="2:13" s="1" customFormat="1" ht="38.85" customHeight="1" x14ac:dyDescent="0.2">
      <c r="B80" s="5">
        <v>35</v>
      </c>
      <c r="C80" s="6" t="s">
        <v>109</v>
      </c>
      <c r="D80" s="6" t="s">
        <v>110</v>
      </c>
      <c r="E80" s="7" t="s">
        <v>111</v>
      </c>
      <c r="F80" s="6" t="s">
        <v>22</v>
      </c>
      <c r="G80" s="8">
        <v>1.4</v>
      </c>
      <c r="H80" s="38">
        <v>0</v>
      </c>
      <c r="I80" s="36">
        <f>ROUND(G80* H80,2)</f>
        <v>0</v>
      </c>
      <c r="J80" s="5">
        <v>8</v>
      </c>
      <c r="K80" s="36">
        <f>ROUND(I80* J80/100,2)</f>
        <v>0</v>
      </c>
      <c r="L80" s="37">
        <f>ROUND(I80+ K80,2)</f>
        <v>0</v>
      </c>
      <c r="M80" s="17"/>
    </row>
    <row r="81" spans="2:13" s="1" customFormat="1" ht="28.9" customHeight="1" x14ac:dyDescent="0.2">
      <c r="B81" s="5">
        <v>36</v>
      </c>
      <c r="C81" s="10" t="s">
        <v>221</v>
      </c>
      <c r="D81" s="10" t="s">
        <v>222</v>
      </c>
      <c r="E81" s="11" t="s">
        <v>223</v>
      </c>
      <c r="F81" s="10" t="s">
        <v>22</v>
      </c>
      <c r="G81" s="12">
        <v>0.7</v>
      </c>
      <c r="H81" s="42">
        <v>0</v>
      </c>
      <c r="I81" s="40">
        <f>ROUND(G81* H81,2)</f>
        <v>0</v>
      </c>
      <c r="J81" s="13">
        <v>8</v>
      </c>
      <c r="K81" s="40">
        <f>ROUND(I81* J81/100,2)</f>
        <v>0</v>
      </c>
      <c r="L81" s="41">
        <f>ROUND(I81+ K81,2)</f>
        <v>0</v>
      </c>
      <c r="M81" s="18"/>
    </row>
    <row r="82" spans="2:13" s="1" customFormat="1" ht="28.9" customHeight="1" x14ac:dyDescent="0.2">
      <c r="B82" s="5">
        <v>37</v>
      </c>
      <c r="C82" s="10" t="s">
        <v>224</v>
      </c>
      <c r="D82" s="10" t="s">
        <v>225</v>
      </c>
      <c r="E82" s="11" t="s">
        <v>226</v>
      </c>
      <c r="F82" s="10" t="s">
        <v>22</v>
      </c>
      <c r="G82" s="12">
        <v>2.1</v>
      </c>
      <c r="H82" s="42">
        <v>0</v>
      </c>
      <c r="I82" s="40">
        <f>ROUND(G82* H82,2)</f>
        <v>0</v>
      </c>
      <c r="J82" s="13">
        <v>8</v>
      </c>
      <c r="K82" s="40">
        <f>ROUND(I82* J82/100,2)</f>
        <v>0</v>
      </c>
      <c r="L82" s="41">
        <f>ROUND(I82+ K82,2)</f>
        <v>0</v>
      </c>
      <c r="M82" s="19"/>
    </row>
    <row r="83" spans="2:13" s="1" customFormat="1" ht="28.9" customHeight="1" x14ac:dyDescent="0.2">
      <c r="B83" s="5">
        <v>38</v>
      </c>
      <c r="C83" s="10" t="s">
        <v>227</v>
      </c>
      <c r="D83" s="10" t="s">
        <v>228</v>
      </c>
      <c r="E83" s="11" t="s">
        <v>229</v>
      </c>
      <c r="F83" s="10" t="s">
        <v>22</v>
      </c>
      <c r="G83" s="12">
        <v>4.9000000000000004</v>
      </c>
      <c r="H83" s="42">
        <v>0</v>
      </c>
      <c r="I83" s="40">
        <f>ROUND(G83* H83,2)</f>
        <v>0</v>
      </c>
      <c r="J83" s="13">
        <v>8</v>
      </c>
      <c r="K83" s="40">
        <f>ROUND(I83* J83/100,2)</f>
        <v>0</v>
      </c>
      <c r="L83" s="41">
        <f>ROUND(I83+ K83,2)</f>
        <v>0</v>
      </c>
      <c r="M83" s="19"/>
    </row>
    <row r="84" spans="2:13" s="1" customFormat="1" ht="19.7" customHeight="1" x14ac:dyDescent="0.2">
      <c r="B84" s="5">
        <v>39</v>
      </c>
      <c r="C84" s="6" t="s">
        <v>112</v>
      </c>
      <c r="D84" s="6" t="s">
        <v>113</v>
      </c>
      <c r="E84" s="7" t="s">
        <v>114</v>
      </c>
      <c r="F84" s="6" t="s">
        <v>96</v>
      </c>
      <c r="G84" s="8">
        <v>60.5</v>
      </c>
      <c r="H84" s="38">
        <v>0</v>
      </c>
      <c r="I84" s="36">
        <f>ROUND(G84* H84,2)</f>
        <v>0</v>
      </c>
      <c r="J84" s="5">
        <v>8</v>
      </c>
      <c r="K84" s="36">
        <f>ROUND(I84* J84/100,2)</f>
        <v>0</v>
      </c>
      <c r="L84" s="37">
        <f>ROUND(I84+ K84,2)</f>
        <v>0</v>
      </c>
      <c r="M84" s="17"/>
    </row>
    <row r="85" spans="2:13" s="1" customFormat="1" ht="28.9" customHeight="1" x14ac:dyDescent="0.2">
      <c r="B85" s="5">
        <v>40</v>
      </c>
      <c r="C85" s="6" t="s">
        <v>115</v>
      </c>
      <c r="D85" s="6" t="s">
        <v>116</v>
      </c>
      <c r="E85" s="7" t="s">
        <v>117</v>
      </c>
      <c r="F85" s="6" t="s">
        <v>118</v>
      </c>
      <c r="G85" s="8">
        <v>523</v>
      </c>
      <c r="H85" s="38">
        <v>0</v>
      </c>
      <c r="I85" s="36">
        <f>ROUND(G85* H85,2)</f>
        <v>0</v>
      </c>
      <c r="J85" s="5">
        <v>8</v>
      </c>
      <c r="K85" s="36">
        <f>ROUND(I85* J85/100,2)</f>
        <v>0</v>
      </c>
      <c r="L85" s="37">
        <f>ROUND(I85+ K85,2)</f>
        <v>0</v>
      </c>
      <c r="M85" s="17"/>
    </row>
    <row r="86" spans="2:13" s="1" customFormat="1" ht="28.9" customHeight="1" x14ac:dyDescent="0.2">
      <c r="B86" s="5">
        <v>41</v>
      </c>
      <c r="C86" s="6" t="s">
        <v>119</v>
      </c>
      <c r="D86" s="6" t="s">
        <v>120</v>
      </c>
      <c r="E86" s="7" t="s">
        <v>121</v>
      </c>
      <c r="F86" s="6" t="s">
        <v>96</v>
      </c>
      <c r="G86" s="8">
        <v>377.88</v>
      </c>
      <c r="H86" s="38">
        <v>0</v>
      </c>
      <c r="I86" s="36">
        <f>ROUND(G86* H86,2)</f>
        <v>0</v>
      </c>
      <c r="J86" s="5">
        <v>8</v>
      </c>
      <c r="K86" s="36">
        <f>ROUND(I86* J86/100,2)</f>
        <v>0</v>
      </c>
      <c r="L86" s="37">
        <f>ROUND(I86+ K86,2)</f>
        <v>0</v>
      </c>
      <c r="M86" s="17"/>
    </row>
    <row r="87" spans="2:13" s="1" customFormat="1" ht="28.9" customHeight="1" x14ac:dyDescent="0.2">
      <c r="B87" s="5">
        <v>42</v>
      </c>
      <c r="C87" s="6" t="s">
        <v>122</v>
      </c>
      <c r="D87" s="6" t="s">
        <v>123</v>
      </c>
      <c r="E87" s="7" t="s">
        <v>124</v>
      </c>
      <c r="F87" s="6" t="s">
        <v>96</v>
      </c>
      <c r="G87" s="8">
        <v>437.7</v>
      </c>
      <c r="H87" s="38">
        <v>0</v>
      </c>
      <c r="I87" s="36">
        <f>ROUND(G87* H87,2)</f>
        <v>0</v>
      </c>
      <c r="J87" s="5">
        <v>8</v>
      </c>
      <c r="K87" s="36">
        <f>ROUND(I87* J87/100,2)</f>
        <v>0</v>
      </c>
      <c r="L87" s="37">
        <f>ROUND(I87+ K87,2)</f>
        <v>0</v>
      </c>
      <c r="M87" s="17"/>
    </row>
    <row r="88" spans="2:13" s="1" customFormat="1" ht="28.9" customHeight="1" x14ac:dyDescent="0.2">
      <c r="B88" s="5">
        <v>43</v>
      </c>
      <c r="C88" s="6" t="s">
        <v>125</v>
      </c>
      <c r="D88" s="6" t="s">
        <v>126</v>
      </c>
      <c r="E88" s="7" t="s">
        <v>127</v>
      </c>
      <c r="F88" s="6" t="s">
        <v>96</v>
      </c>
      <c r="G88" s="8">
        <v>80.150000000000006</v>
      </c>
      <c r="H88" s="38">
        <v>0</v>
      </c>
      <c r="I88" s="36">
        <f>ROUND(G88* H88,2)</f>
        <v>0</v>
      </c>
      <c r="J88" s="5">
        <v>8</v>
      </c>
      <c r="K88" s="36">
        <f>ROUND(I88* J88/100,2)</f>
        <v>0</v>
      </c>
      <c r="L88" s="37">
        <f>ROUND(I88+ K88,2)</f>
        <v>0</v>
      </c>
      <c r="M88" s="17"/>
    </row>
    <row r="89" spans="2:13" s="1" customFormat="1" ht="19.7" customHeight="1" x14ac:dyDescent="0.2">
      <c r="B89" s="5">
        <v>44</v>
      </c>
      <c r="C89" s="6" t="s">
        <v>128</v>
      </c>
      <c r="D89" s="6" t="s">
        <v>129</v>
      </c>
      <c r="E89" s="7" t="s">
        <v>130</v>
      </c>
      <c r="F89" s="6" t="s">
        <v>96</v>
      </c>
      <c r="G89" s="8">
        <v>30.25</v>
      </c>
      <c r="H89" s="38">
        <v>0</v>
      </c>
      <c r="I89" s="36">
        <f>ROUND(G89* H89,2)</f>
        <v>0</v>
      </c>
      <c r="J89" s="5">
        <v>8</v>
      </c>
      <c r="K89" s="36">
        <f>ROUND(I89* J89/100,2)</f>
        <v>0</v>
      </c>
      <c r="L89" s="37">
        <f>ROUND(I89+ K89,2)</f>
        <v>0</v>
      </c>
      <c r="M89" s="17"/>
    </row>
    <row r="90" spans="2:13" s="1" customFormat="1" ht="19.7" customHeight="1" x14ac:dyDescent="0.2">
      <c r="B90" s="5">
        <v>45</v>
      </c>
      <c r="C90" s="6" t="s">
        <v>131</v>
      </c>
      <c r="D90" s="6" t="s">
        <v>132</v>
      </c>
      <c r="E90" s="7" t="s">
        <v>133</v>
      </c>
      <c r="F90" s="6" t="s">
        <v>96</v>
      </c>
      <c r="G90" s="8">
        <v>30</v>
      </c>
      <c r="H90" s="38">
        <v>0</v>
      </c>
      <c r="I90" s="36">
        <f>ROUND(G90* H90,2)</f>
        <v>0</v>
      </c>
      <c r="J90" s="5">
        <v>8</v>
      </c>
      <c r="K90" s="36">
        <f>ROUND(I90* J90/100,2)</f>
        <v>0</v>
      </c>
      <c r="L90" s="37">
        <f>ROUND(I90+ K90,2)</f>
        <v>0</v>
      </c>
      <c r="M90" s="17"/>
    </row>
    <row r="91" spans="2:13" s="1" customFormat="1" ht="19.7" customHeight="1" x14ac:dyDescent="0.2">
      <c r="B91" s="5">
        <v>46</v>
      </c>
      <c r="C91" s="6" t="s">
        <v>134</v>
      </c>
      <c r="D91" s="6" t="s">
        <v>135</v>
      </c>
      <c r="E91" s="7" t="s">
        <v>136</v>
      </c>
      <c r="F91" s="6" t="s">
        <v>96</v>
      </c>
      <c r="G91" s="8">
        <v>30.5</v>
      </c>
      <c r="H91" s="38">
        <v>0</v>
      </c>
      <c r="I91" s="36">
        <f>ROUND(G91* H91,2)</f>
        <v>0</v>
      </c>
      <c r="J91" s="5">
        <v>8</v>
      </c>
      <c r="K91" s="36">
        <f>ROUND(I91* J91/100,2)</f>
        <v>0</v>
      </c>
      <c r="L91" s="37">
        <f>ROUND(I91+ K91,2)</f>
        <v>0</v>
      </c>
      <c r="M91" s="17"/>
    </row>
    <row r="92" spans="2:13" s="1" customFormat="1" ht="28.9" customHeight="1" x14ac:dyDescent="0.2">
      <c r="B92" s="5">
        <v>47</v>
      </c>
      <c r="C92" s="6" t="s">
        <v>137</v>
      </c>
      <c r="D92" s="6" t="s">
        <v>138</v>
      </c>
      <c r="E92" s="7" t="s">
        <v>139</v>
      </c>
      <c r="F92" s="6" t="s">
        <v>96</v>
      </c>
      <c r="G92" s="8">
        <v>60.5</v>
      </c>
      <c r="H92" s="38">
        <v>0</v>
      </c>
      <c r="I92" s="36">
        <f>ROUND(G92* H92,2)</f>
        <v>0</v>
      </c>
      <c r="J92" s="5">
        <v>8</v>
      </c>
      <c r="K92" s="36">
        <f>ROUND(I92* J92/100,2)</f>
        <v>0</v>
      </c>
      <c r="L92" s="37">
        <f>ROUND(I92+ K92,2)</f>
        <v>0</v>
      </c>
      <c r="M92" s="17"/>
    </row>
    <row r="93" spans="2:13" s="1" customFormat="1" ht="28.9" customHeight="1" x14ac:dyDescent="0.2">
      <c r="B93" s="5">
        <v>48</v>
      </c>
      <c r="C93" s="6" t="s">
        <v>140</v>
      </c>
      <c r="D93" s="6" t="s">
        <v>141</v>
      </c>
      <c r="E93" s="7" t="s">
        <v>142</v>
      </c>
      <c r="F93" s="6" t="s">
        <v>22</v>
      </c>
      <c r="G93" s="8">
        <v>1450</v>
      </c>
      <c r="H93" s="38">
        <v>0</v>
      </c>
      <c r="I93" s="36">
        <f>ROUND(G93* H93,2)</f>
        <v>0</v>
      </c>
      <c r="J93" s="5">
        <v>8</v>
      </c>
      <c r="K93" s="36">
        <f>ROUND(I93* J93/100,2)</f>
        <v>0</v>
      </c>
      <c r="L93" s="37">
        <f>ROUND(I93+ K93,2)</f>
        <v>0</v>
      </c>
      <c r="M93" s="17"/>
    </row>
    <row r="94" spans="2:13" s="1" customFormat="1" ht="28.9" customHeight="1" x14ac:dyDescent="0.2">
      <c r="B94" s="5">
        <v>49</v>
      </c>
      <c r="C94" s="6" t="s">
        <v>143</v>
      </c>
      <c r="D94" s="6" t="s">
        <v>144</v>
      </c>
      <c r="E94" s="7" t="s">
        <v>145</v>
      </c>
      <c r="F94" s="6" t="s">
        <v>22</v>
      </c>
      <c r="G94" s="8">
        <v>525.11</v>
      </c>
      <c r="H94" s="38">
        <v>0</v>
      </c>
      <c r="I94" s="36">
        <f>ROUND(G94* H94,2)</f>
        <v>0</v>
      </c>
      <c r="J94" s="5">
        <v>8</v>
      </c>
      <c r="K94" s="36">
        <f>ROUND(I94* J94/100,2)</f>
        <v>0</v>
      </c>
      <c r="L94" s="37">
        <f>ROUND(I94+ K94,2)</f>
        <v>0</v>
      </c>
      <c r="M94" s="17"/>
    </row>
    <row r="95" spans="2:13" s="1" customFormat="1" ht="28.9" customHeight="1" x14ac:dyDescent="0.2">
      <c r="B95" s="5">
        <v>50</v>
      </c>
      <c r="C95" s="6" t="s">
        <v>146</v>
      </c>
      <c r="D95" s="6" t="s">
        <v>147</v>
      </c>
      <c r="E95" s="7" t="s">
        <v>148</v>
      </c>
      <c r="F95" s="6" t="s">
        <v>22</v>
      </c>
      <c r="G95" s="8">
        <v>65</v>
      </c>
      <c r="H95" s="38">
        <v>0</v>
      </c>
      <c r="I95" s="36">
        <f>ROUND(G95* H95,2)</f>
        <v>0</v>
      </c>
      <c r="J95" s="5">
        <v>8</v>
      </c>
      <c r="K95" s="36">
        <f>ROUND(I95* J95/100,2)</f>
        <v>0</v>
      </c>
      <c r="L95" s="37">
        <f>ROUND(I95+ K95,2)</f>
        <v>0</v>
      </c>
      <c r="M95" s="17"/>
    </row>
    <row r="96" spans="2:13" s="1" customFormat="1" ht="28.9" customHeight="1" x14ac:dyDescent="0.2">
      <c r="B96" s="5">
        <v>51</v>
      </c>
      <c r="C96" s="6" t="s">
        <v>149</v>
      </c>
      <c r="D96" s="6" t="s">
        <v>150</v>
      </c>
      <c r="E96" s="7" t="s">
        <v>151</v>
      </c>
      <c r="F96" s="6" t="s">
        <v>22</v>
      </c>
      <c r="G96" s="8">
        <v>13.3</v>
      </c>
      <c r="H96" s="38">
        <v>0</v>
      </c>
      <c r="I96" s="36">
        <f>ROUND(G96* H96,2)</f>
        <v>0</v>
      </c>
      <c r="J96" s="5">
        <v>8</v>
      </c>
      <c r="K96" s="36">
        <f>ROUND(I96* J96/100,2)</f>
        <v>0</v>
      </c>
      <c r="L96" s="37">
        <f>ROUND(I96+ K96,2)</f>
        <v>0</v>
      </c>
      <c r="M96" s="17"/>
    </row>
    <row r="97" spans="2:13" s="1" customFormat="1" ht="28.9" customHeight="1" x14ac:dyDescent="0.2">
      <c r="B97" s="5">
        <v>52</v>
      </c>
      <c r="C97" s="6" t="s">
        <v>152</v>
      </c>
      <c r="D97" s="6" t="s">
        <v>153</v>
      </c>
      <c r="E97" s="7" t="s">
        <v>154</v>
      </c>
      <c r="F97" s="6" t="s">
        <v>22</v>
      </c>
      <c r="G97" s="8">
        <v>26</v>
      </c>
      <c r="H97" s="38">
        <v>0</v>
      </c>
      <c r="I97" s="36">
        <f>ROUND(G97* H97,2)</f>
        <v>0</v>
      </c>
      <c r="J97" s="5">
        <v>8</v>
      </c>
      <c r="K97" s="36">
        <f>ROUND(I97* J97/100,2)</f>
        <v>0</v>
      </c>
      <c r="L97" s="37">
        <f>ROUND(I97+ K97,2)</f>
        <v>0</v>
      </c>
      <c r="M97" s="17"/>
    </row>
    <row r="98" spans="2:13" s="1" customFormat="1" ht="19.7" customHeight="1" x14ac:dyDescent="0.2">
      <c r="B98" s="5">
        <v>53</v>
      </c>
      <c r="C98" s="6" t="s">
        <v>155</v>
      </c>
      <c r="D98" s="6" t="s">
        <v>156</v>
      </c>
      <c r="E98" s="7" t="s">
        <v>157</v>
      </c>
      <c r="F98" s="6" t="s">
        <v>22</v>
      </c>
      <c r="G98" s="8">
        <v>2000</v>
      </c>
      <c r="H98" s="38">
        <v>0</v>
      </c>
      <c r="I98" s="36">
        <f>ROUND(G98* H98,2)</f>
        <v>0</v>
      </c>
      <c r="J98" s="5">
        <v>8</v>
      </c>
      <c r="K98" s="36">
        <f>ROUND(I98* J98/100,2)</f>
        <v>0</v>
      </c>
      <c r="L98" s="37">
        <f>ROUND(I98+ K98,2)</f>
        <v>0</v>
      </c>
      <c r="M98" s="17"/>
    </row>
    <row r="99" spans="2:13" s="1" customFormat="1" ht="19.7" customHeight="1" x14ac:dyDescent="0.2">
      <c r="B99" s="5">
        <v>54</v>
      </c>
      <c r="C99" s="6" t="s">
        <v>158</v>
      </c>
      <c r="D99" s="6" t="s">
        <v>159</v>
      </c>
      <c r="E99" s="7" t="s">
        <v>160</v>
      </c>
      <c r="F99" s="6" t="s">
        <v>22</v>
      </c>
      <c r="G99" s="8">
        <v>78.3</v>
      </c>
      <c r="H99" s="38">
        <v>0</v>
      </c>
      <c r="I99" s="36">
        <f>ROUND(G99* H99,2)</f>
        <v>0</v>
      </c>
      <c r="J99" s="5">
        <v>8</v>
      </c>
      <c r="K99" s="36">
        <f>ROUND(I99* J99/100,2)</f>
        <v>0</v>
      </c>
      <c r="L99" s="37">
        <f>ROUND(I99+ K99,2)</f>
        <v>0</v>
      </c>
      <c r="M99" s="17"/>
    </row>
    <row r="100" spans="2:13" s="1" customFormat="1" ht="19.7" customHeight="1" x14ac:dyDescent="0.2">
      <c r="B100" s="5">
        <v>55</v>
      </c>
      <c r="C100" s="6" t="s">
        <v>161</v>
      </c>
      <c r="D100" s="6" t="s">
        <v>162</v>
      </c>
      <c r="E100" s="7" t="s">
        <v>163</v>
      </c>
      <c r="F100" s="6" t="s">
        <v>22</v>
      </c>
      <c r="G100" s="8">
        <v>26</v>
      </c>
      <c r="H100" s="38">
        <v>0</v>
      </c>
      <c r="I100" s="36">
        <f>ROUND(G100* H100,2)</f>
        <v>0</v>
      </c>
      <c r="J100" s="5">
        <v>8</v>
      </c>
      <c r="K100" s="36">
        <f>ROUND(I100* J100/100,2)</f>
        <v>0</v>
      </c>
      <c r="L100" s="37">
        <f>ROUND(I100+ K100,2)</f>
        <v>0</v>
      </c>
      <c r="M100" s="17"/>
    </row>
    <row r="101" spans="2:13" s="1" customFormat="1" ht="19.7" customHeight="1" x14ac:dyDescent="0.2">
      <c r="B101" s="5">
        <v>56</v>
      </c>
      <c r="C101" s="10" t="s">
        <v>230</v>
      </c>
      <c r="D101" s="10" t="s">
        <v>231</v>
      </c>
      <c r="E101" s="11" t="s">
        <v>232</v>
      </c>
      <c r="F101" s="10" t="s">
        <v>22</v>
      </c>
      <c r="G101" s="12">
        <v>1975</v>
      </c>
      <c r="H101" s="38">
        <v>0</v>
      </c>
      <c r="I101" s="36">
        <f>ROUND(G101* H101,2)</f>
        <v>0</v>
      </c>
      <c r="J101" s="5">
        <v>8</v>
      </c>
      <c r="K101" s="36">
        <f>ROUND(I101* J101/100,2)</f>
        <v>0</v>
      </c>
      <c r="L101" s="39">
        <f>ROUND(I101+ K101,2)</f>
        <v>0</v>
      </c>
      <c r="M101" s="16"/>
    </row>
    <row r="102" spans="2:13" s="1" customFormat="1" ht="19.7" customHeight="1" x14ac:dyDescent="0.2">
      <c r="B102" s="5">
        <v>57</v>
      </c>
      <c r="C102" s="10" t="s">
        <v>233</v>
      </c>
      <c r="D102" s="10" t="s">
        <v>234</v>
      </c>
      <c r="E102" s="11" t="s">
        <v>235</v>
      </c>
      <c r="F102" s="10" t="s">
        <v>22</v>
      </c>
      <c r="G102" s="12">
        <v>78.3</v>
      </c>
      <c r="H102" s="38">
        <v>0</v>
      </c>
      <c r="I102" s="36">
        <f>ROUND(G102* H102,2)</f>
        <v>0</v>
      </c>
      <c r="J102" s="5">
        <v>8</v>
      </c>
      <c r="K102" s="36">
        <f>ROUND(I102* J102/100,2)</f>
        <v>0</v>
      </c>
      <c r="L102" s="39">
        <f>ROUND(I102+ K102,2)</f>
        <v>0</v>
      </c>
      <c r="M102" s="16"/>
    </row>
    <row r="103" spans="2:13" s="1" customFormat="1" ht="19.7" customHeight="1" x14ac:dyDescent="0.2">
      <c r="B103" s="5">
        <v>58</v>
      </c>
      <c r="C103" s="10" t="s">
        <v>236</v>
      </c>
      <c r="D103" s="10" t="s">
        <v>237</v>
      </c>
      <c r="E103" s="11" t="s">
        <v>238</v>
      </c>
      <c r="F103" s="10" t="s">
        <v>22</v>
      </c>
      <c r="G103" s="12">
        <v>26</v>
      </c>
      <c r="H103" s="38">
        <v>0</v>
      </c>
      <c r="I103" s="36">
        <f>ROUND(G103* H103,2)</f>
        <v>0</v>
      </c>
      <c r="J103" s="5">
        <v>8</v>
      </c>
      <c r="K103" s="36">
        <f>ROUND(I103* J103/100,2)</f>
        <v>0</v>
      </c>
      <c r="L103" s="39">
        <f>ROUND(I103+ K103,2)</f>
        <v>0</v>
      </c>
      <c r="M103" s="16"/>
    </row>
    <row r="104" spans="2:13" s="1" customFormat="1" ht="19.7" customHeight="1" x14ac:dyDescent="0.2">
      <c r="B104" s="5">
        <v>59</v>
      </c>
      <c r="C104" s="6" t="s">
        <v>164</v>
      </c>
      <c r="D104" s="6" t="s">
        <v>165</v>
      </c>
      <c r="E104" s="7" t="s">
        <v>166</v>
      </c>
      <c r="F104" s="6" t="s">
        <v>22</v>
      </c>
      <c r="G104" s="8">
        <v>2080</v>
      </c>
      <c r="H104" s="38">
        <v>0</v>
      </c>
      <c r="I104" s="36">
        <f>ROUND(G104* H104,2)</f>
        <v>0</v>
      </c>
      <c r="J104" s="5">
        <v>8</v>
      </c>
      <c r="K104" s="36">
        <f>ROUND(I104* J104/100,2)</f>
        <v>0</v>
      </c>
      <c r="L104" s="37">
        <f>ROUND(I104+ K104,2)</f>
        <v>0</v>
      </c>
      <c r="M104" s="17"/>
    </row>
    <row r="105" spans="2:13" s="1" customFormat="1" ht="28.9" customHeight="1" x14ac:dyDescent="0.2">
      <c r="B105" s="5">
        <v>60</v>
      </c>
      <c r="C105" s="6" t="s">
        <v>167</v>
      </c>
      <c r="D105" s="6" t="s">
        <v>168</v>
      </c>
      <c r="E105" s="7" t="s">
        <v>169</v>
      </c>
      <c r="F105" s="6" t="s">
        <v>22</v>
      </c>
      <c r="G105" s="8">
        <v>18.5</v>
      </c>
      <c r="H105" s="38">
        <v>0</v>
      </c>
      <c r="I105" s="36">
        <f>ROUND(G105* H105,2)</f>
        <v>0</v>
      </c>
      <c r="J105" s="5">
        <v>8</v>
      </c>
      <c r="K105" s="36">
        <f>ROUND(I105* J105/100,2)</f>
        <v>0</v>
      </c>
      <c r="L105" s="37">
        <f>ROUND(I105+ K105,2)</f>
        <v>0</v>
      </c>
      <c r="M105" s="17"/>
    </row>
    <row r="106" spans="2:13" s="1" customFormat="1" ht="28.9" customHeight="1" x14ac:dyDescent="0.2">
      <c r="B106" s="5">
        <v>61</v>
      </c>
      <c r="C106" s="6" t="s">
        <v>170</v>
      </c>
      <c r="D106" s="6" t="s">
        <v>171</v>
      </c>
      <c r="E106" s="7" t="s">
        <v>172</v>
      </c>
      <c r="F106" s="6" t="s">
        <v>22</v>
      </c>
      <c r="G106" s="8">
        <v>0.54</v>
      </c>
      <c r="H106" s="38">
        <v>0</v>
      </c>
      <c r="I106" s="36">
        <f>ROUND(G106* H106,2)</f>
        <v>0</v>
      </c>
      <c r="J106" s="5">
        <v>8</v>
      </c>
      <c r="K106" s="36">
        <f>ROUND(I106* J106/100,2)</f>
        <v>0</v>
      </c>
      <c r="L106" s="37">
        <f>ROUND(I106+ K106,2)</f>
        <v>0</v>
      </c>
      <c r="M106" s="17"/>
    </row>
    <row r="107" spans="2:13" s="1" customFormat="1" ht="28.9" customHeight="1" x14ac:dyDescent="0.2">
      <c r="B107" s="5">
        <v>62</v>
      </c>
      <c r="C107" s="6" t="s">
        <v>173</v>
      </c>
      <c r="D107" s="6" t="s">
        <v>174</v>
      </c>
      <c r="E107" s="7" t="s">
        <v>175</v>
      </c>
      <c r="F107" s="6" t="s">
        <v>96</v>
      </c>
      <c r="G107" s="8">
        <v>131.06</v>
      </c>
      <c r="H107" s="38">
        <v>0</v>
      </c>
      <c r="I107" s="36">
        <f>ROUND(G107* H107,2)</f>
        <v>0</v>
      </c>
      <c r="J107" s="5">
        <v>8</v>
      </c>
      <c r="K107" s="36">
        <f>ROUND(I107* J107/100,2)</f>
        <v>0</v>
      </c>
      <c r="L107" s="37">
        <f>ROUND(I107+ K107,2)</f>
        <v>0</v>
      </c>
      <c r="M107" s="17"/>
    </row>
    <row r="108" spans="2:13" s="1" customFormat="1" ht="19.7" customHeight="1" x14ac:dyDescent="0.2">
      <c r="B108" s="5">
        <v>63</v>
      </c>
      <c r="C108" s="6" t="s">
        <v>176</v>
      </c>
      <c r="D108" s="6" t="s">
        <v>177</v>
      </c>
      <c r="E108" s="7" t="s">
        <v>178</v>
      </c>
      <c r="F108" s="6" t="s">
        <v>96</v>
      </c>
      <c r="G108" s="8">
        <v>207.27</v>
      </c>
      <c r="H108" s="38">
        <v>0</v>
      </c>
      <c r="I108" s="36">
        <f>ROUND(G108* H108,2)</f>
        <v>0</v>
      </c>
      <c r="J108" s="5">
        <v>8</v>
      </c>
      <c r="K108" s="36">
        <f>ROUND(I108* J108/100,2)</f>
        <v>0</v>
      </c>
      <c r="L108" s="37">
        <f>ROUND(I108+ K108,2)</f>
        <v>0</v>
      </c>
      <c r="M108" s="17"/>
    </row>
    <row r="109" spans="2:13" s="1" customFormat="1" ht="19.7" customHeight="1" x14ac:dyDescent="0.2">
      <c r="B109" s="5">
        <v>64</v>
      </c>
      <c r="C109" s="6" t="s">
        <v>179</v>
      </c>
      <c r="D109" s="6" t="s">
        <v>180</v>
      </c>
      <c r="E109" s="7" t="s">
        <v>181</v>
      </c>
      <c r="F109" s="6" t="s">
        <v>96</v>
      </c>
      <c r="G109" s="8">
        <v>30</v>
      </c>
      <c r="H109" s="38">
        <v>0</v>
      </c>
      <c r="I109" s="36">
        <f>ROUND(G109* H109,2)</f>
        <v>0</v>
      </c>
      <c r="J109" s="5">
        <v>8</v>
      </c>
      <c r="K109" s="36">
        <f>ROUND(I109* J109/100,2)</f>
        <v>0</v>
      </c>
      <c r="L109" s="37">
        <f>ROUND(I109+ K109,2)</f>
        <v>0</v>
      </c>
      <c r="M109" s="17"/>
    </row>
    <row r="110" spans="2:13" s="1" customFormat="1" ht="19.7" customHeight="1" x14ac:dyDescent="0.2">
      <c r="B110" s="5">
        <v>65</v>
      </c>
      <c r="C110" s="14" t="s">
        <v>239</v>
      </c>
      <c r="D110" s="14" t="s">
        <v>240</v>
      </c>
      <c r="E110" s="9" t="s">
        <v>241</v>
      </c>
      <c r="F110" s="14" t="s">
        <v>22</v>
      </c>
      <c r="G110" s="15">
        <v>8.17</v>
      </c>
      <c r="H110" s="38">
        <v>0</v>
      </c>
      <c r="I110" s="36">
        <f>ROUND(G110* H110,2)</f>
        <v>0</v>
      </c>
      <c r="J110" s="5">
        <v>9</v>
      </c>
      <c r="K110" s="36">
        <f>ROUND(I110* J110/100,2)</f>
        <v>0</v>
      </c>
      <c r="L110" s="39">
        <f>ROUND(I110+ K110,2)</f>
        <v>0</v>
      </c>
      <c r="M110" s="16"/>
    </row>
    <row r="111" spans="2:13" s="1" customFormat="1" ht="19.7" customHeight="1" x14ac:dyDescent="0.2">
      <c r="B111" s="5">
        <v>66</v>
      </c>
      <c r="C111" s="14" t="s">
        <v>242</v>
      </c>
      <c r="D111" s="14" t="s">
        <v>243</v>
      </c>
      <c r="E111" s="9" t="s">
        <v>244</v>
      </c>
      <c r="F111" s="14" t="s">
        <v>22</v>
      </c>
      <c r="G111" s="15">
        <v>8.1999999999999993</v>
      </c>
      <c r="H111" s="38">
        <v>0</v>
      </c>
      <c r="I111" s="36">
        <f>ROUND(G111* H111,2)</f>
        <v>0</v>
      </c>
      <c r="J111" s="5">
        <v>9</v>
      </c>
      <c r="K111" s="36">
        <f>ROUND(I111* J111/100,2)</f>
        <v>0</v>
      </c>
      <c r="L111" s="39">
        <f>ROUND(I111+ K111,2)</f>
        <v>0</v>
      </c>
      <c r="M111" s="16"/>
    </row>
    <row r="112" spans="2:13" s="1" customFormat="1" ht="19.7" customHeight="1" x14ac:dyDescent="0.2">
      <c r="B112" s="5">
        <v>67</v>
      </c>
      <c r="C112" s="6" t="s">
        <v>182</v>
      </c>
      <c r="D112" s="6" t="s">
        <v>183</v>
      </c>
      <c r="E112" s="7" t="s">
        <v>79</v>
      </c>
      <c r="F112" s="6" t="s">
        <v>80</v>
      </c>
      <c r="G112" s="8">
        <v>30</v>
      </c>
      <c r="H112" s="38">
        <v>0</v>
      </c>
      <c r="I112" s="36">
        <f>ROUND(G112* H112,2)</f>
        <v>0</v>
      </c>
      <c r="J112" s="5">
        <v>8</v>
      </c>
      <c r="K112" s="36">
        <f>ROUND(I112* J112/100,2)</f>
        <v>0</v>
      </c>
      <c r="L112" s="37">
        <f>ROUND(I112+ K112,2)</f>
        <v>0</v>
      </c>
      <c r="M112" s="17"/>
    </row>
    <row r="113" spans="2:14" s="1" customFormat="1" ht="19.7" customHeight="1" x14ac:dyDescent="0.2">
      <c r="B113" s="5">
        <v>68</v>
      </c>
      <c r="C113" s="6" t="s">
        <v>184</v>
      </c>
      <c r="D113" s="6" t="s">
        <v>185</v>
      </c>
      <c r="E113" s="7" t="s">
        <v>89</v>
      </c>
      <c r="F113" s="6" t="s">
        <v>80</v>
      </c>
      <c r="G113" s="8">
        <v>5</v>
      </c>
      <c r="H113" s="38">
        <v>0</v>
      </c>
      <c r="I113" s="36">
        <f>ROUND(G113* H113,2)</f>
        <v>0</v>
      </c>
      <c r="J113" s="5">
        <v>8</v>
      </c>
      <c r="K113" s="36">
        <f>ROUND(I113* J113/100,2)</f>
        <v>0</v>
      </c>
      <c r="L113" s="37">
        <f>ROUND(I113+ K113,2)</f>
        <v>0</v>
      </c>
      <c r="M113" s="17"/>
    </row>
    <row r="114" spans="2:14" s="1" customFormat="1" ht="55.9" customHeight="1" x14ac:dyDescent="0.2"/>
    <row r="115" spans="2:14" s="1" customFormat="1" ht="21.4" customHeight="1" x14ac:dyDescent="0.2">
      <c r="B115" s="35" t="s">
        <v>186</v>
      </c>
      <c r="C115" s="35"/>
      <c r="D115" s="35"/>
      <c r="E115" s="35"/>
      <c r="F115" s="43">
        <f>ROUND(I32+I37+I42+I47+I50+I51+I52+I53+I54+I55+I56+I57+I58+I59+I60+I61+I62+I63+I64+I65+I66+I67+I68+I69+I70+I71+I72+I73+I74+I75+I76+I77+I78+I79+I80+I81+I82+I83+I84+I85+I86+I87+I88+I89+I90+I91+I92+I93+I94+I95+I96+I97+I98+I99+I100+I101+I102+I103+I104+I105+I106+I107+I108+I109+I110+I111+I112+I113,2)</f>
        <v>0</v>
      </c>
      <c r="G115" s="44"/>
      <c r="H115" s="44"/>
      <c r="I115" s="44"/>
      <c r="J115" s="44"/>
      <c r="K115" s="44"/>
      <c r="L115" s="44"/>
      <c r="M115" s="45"/>
    </row>
    <row r="116" spans="2:14" s="1" customFormat="1" ht="21.4" customHeight="1" x14ac:dyDescent="0.2">
      <c r="B116" s="35" t="s">
        <v>187</v>
      </c>
      <c r="C116" s="35"/>
      <c r="D116" s="35"/>
      <c r="E116" s="35"/>
      <c r="F116" s="46">
        <f>ROUND(L32+L37+L42+L47+L50+L51+L52+L53+L54+L55+L56+L57+L58+L59+L60+L61+L62+L63+L64+L65+L66+L67+L68+L69+L70+L71+L72+L73+L74+L75+L76+L77+L78+L79+L80+L81+L82+L83+L84+L85+L86+L87+L88+L89+L90+L91+L92+L93+L94+L95+L96+L97+L98+L99+L100+L101+L102+L103+L104+L105+L106+L107+L108+L109+L110+L111+L112+L113,2)</f>
        <v>0</v>
      </c>
      <c r="G116" s="47"/>
      <c r="H116" s="47"/>
      <c r="I116" s="47"/>
      <c r="J116" s="47"/>
      <c r="K116" s="47"/>
      <c r="L116" s="47"/>
      <c r="M116" s="48"/>
    </row>
    <row r="117" spans="2:14" s="1" customFormat="1" ht="11.1" customHeight="1" x14ac:dyDescent="0.2"/>
    <row r="118" spans="2:14" s="1" customFormat="1" ht="80.099999999999994" customHeight="1" x14ac:dyDescent="0.2">
      <c r="B118" s="50" t="s">
        <v>204</v>
      </c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</row>
    <row r="119" spans="2:14" s="1" customFormat="1" ht="2.65" customHeight="1" x14ac:dyDescent="0.2"/>
    <row r="120" spans="2:14" s="1" customFormat="1" ht="110.1" customHeight="1" x14ac:dyDescent="0.2">
      <c r="B120" s="50" t="s">
        <v>205</v>
      </c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</row>
    <row r="121" spans="2:14" s="1" customFormat="1" ht="5.25" customHeight="1" x14ac:dyDescent="0.2"/>
    <row r="122" spans="2:14" s="1" customFormat="1" ht="110.1" customHeight="1" x14ac:dyDescent="0.2">
      <c r="B122" s="29" t="s">
        <v>206</v>
      </c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2:14" s="1" customFormat="1" ht="5.25" customHeight="1" x14ac:dyDescent="0.2"/>
    <row r="124" spans="2:14" s="1" customFormat="1" ht="37.9" customHeight="1" x14ac:dyDescent="0.2">
      <c r="C124" s="24" t="s">
        <v>188</v>
      </c>
      <c r="D124" s="24"/>
      <c r="E124" s="24"/>
      <c r="F124" s="26" t="s">
        <v>189</v>
      </c>
      <c r="G124" s="26"/>
      <c r="H124" s="26"/>
      <c r="I124" s="26"/>
      <c r="J124" s="26"/>
      <c r="K124" s="26"/>
      <c r="L124" s="26"/>
    </row>
    <row r="125" spans="2:14" s="1" customFormat="1" ht="28.9" customHeight="1" x14ac:dyDescent="0.2">
      <c r="C125" s="25"/>
      <c r="D125" s="25"/>
      <c r="E125" s="25"/>
      <c r="F125" s="25"/>
      <c r="G125" s="25"/>
      <c r="H125" s="25"/>
      <c r="I125" s="25"/>
      <c r="J125" s="25"/>
      <c r="K125" s="25"/>
      <c r="L125" s="25"/>
    </row>
    <row r="126" spans="2:14" s="1" customFormat="1" ht="28.9" customHeight="1" x14ac:dyDescent="0.2">
      <c r="C126" s="25"/>
      <c r="D126" s="25"/>
      <c r="E126" s="25"/>
      <c r="F126" s="25"/>
      <c r="G126" s="25"/>
      <c r="H126" s="25"/>
      <c r="I126" s="25"/>
      <c r="J126" s="25"/>
      <c r="K126" s="25"/>
      <c r="L126" s="25"/>
    </row>
    <row r="127" spans="2:14" s="1" customFormat="1" ht="28.9" customHeight="1" x14ac:dyDescent="0.2">
      <c r="C127" s="25"/>
      <c r="D127" s="25"/>
      <c r="E127" s="25"/>
      <c r="F127" s="25"/>
      <c r="G127" s="25"/>
      <c r="H127" s="25"/>
      <c r="I127" s="25"/>
      <c r="J127" s="25"/>
      <c r="K127" s="25"/>
      <c r="L127" s="25"/>
    </row>
    <row r="128" spans="2:14" s="1" customFormat="1" ht="28.9" customHeight="1" x14ac:dyDescent="0.2">
      <c r="C128" s="25"/>
      <c r="D128" s="25"/>
      <c r="E128" s="25"/>
      <c r="F128" s="25"/>
      <c r="G128" s="25"/>
      <c r="H128" s="25"/>
      <c r="I128" s="25"/>
      <c r="J128" s="25"/>
      <c r="K128" s="25"/>
      <c r="L128" s="25"/>
    </row>
    <row r="129" spans="2:14" s="1" customFormat="1" ht="2.65" customHeight="1" x14ac:dyDescent="0.2"/>
    <row r="130" spans="2:14" s="1" customFormat="1" ht="203.1" customHeight="1" x14ac:dyDescent="0.2">
      <c r="B130" s="50" t="s">
        <v>207</v>
      </c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</row>
    <row r="131" spans="2:14" s="1" customFormat="1" ht="2.65" customHeight="1" x14ac:dyDescent="0.2"/>
    <row r="132" spans="2:14" s="1" customFormat="1" ht="36.950000000000003" customHeight="1" x14ac:dyDescent="0.2">
      <c r="B132" s="51" t="s">
        <v>208</v>
      </c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2:14" s="1" customFormat="1" ht="2.65" customHeight="1" x14ac:dyDescent="0.2"/>
    <row r="134" spans="2:14" s="1" customFormat="1" ht="37.9" customHeight="1" x14ac:dyDescent="0.2">
      <c r="C134" s="24" t="s">
        <v>190</v>
      </c>
      <c r="D134" s="24"/>
      <c r="E134" s="24"/>
      <c r="F134" s="32" t="s">
        <v>191</v>
      </c>
      <c r="G134" s="32"/>
      <c r="H134" s="32"/>
      <c r="I134" s="32"/>
      <c r="J134" s="32"/>
      <c r="K134" s="32"/>
      <c r="L134" s="32"/>
    </row>
    <row r="135" spans="2:14" s="1" customFormat="1" ht="28.9" customHeight="1" x14ac:dyDescent="0.2">
      <c r="C135" s="25"/>
      <c r="D135" s="25"/>
      <c r="E135" s="25"/>
      <c r="F135" s="25"/>
      <c r="G135" s="25"/>
      <c r="H135" s="25"/>
      <c r="I135" s="25"/>
      <c r="J135" s="25"/>
      <c r="K135" s="25"/>
      <c r="L135" s="25"/>
    </row>
    <row r="136" spans="2:14" s="1" customFormat="1" ht="28.9" customHeight="1" x14ac:dyDescent="0.2">
      <c r="C136" s="25"/>
      <c r="D136" s="25"/>
      <c r="E136" s="25"/>
      <c r="F136" s="25"/>
      <c r="G136" s="25"/>
      <c r="H136" s="25"/>
      <c r="I136" s="25"/>
      <c r="J136" s="25"/>
      <c r="K136" s="25"/>
      <c r="L136" s="25"/>
    </row>
    <row r="137" spans="2:14" s="1" customFormat="1" ht="28.9" customHeight="1" x14ac:dyDescent="0.2">
      <c r="C137" s="25"/>
      <c r="D137" s="25"/>
      <c r="E137" s="25"/>
      <c r="F137" s="25"/>
      <c r="G137" s="25"/>
      <c r="H137" s="25"/>
      <c r="I137" s="25"/>
      <c r="J137" s="25"/>
      <c r="K137" s="25"/>
      <c r="L137" s="25"/>
    </row>
    <row r="138" spans="2:14" s="1" customFormat="1" ht="28.9" customHeight="1" x14ac:dyDescent="0.2">
      <c r="C138" s="25"/>
      <c r="D138" s="25"/>
      <c r="E138" s="25"/>
      <c r="F138" s="25"/>
      <c r="G138" s="25"/>
      <c r="H138" s="25"/>
      <c r="I138" s="25"/>
      <c r="J138" s="25"/>
      <c r="K138" s="25"/>
      <c r="L138" s="25"/>
    </row>
    <row r="139" spans="2:14" s="1" customFormat="1" ht="2.65" customHeight="1" x14ac:dyDescent="0.2"/>
    <row r="140" spans="2:14" s="1" customFormat="1" ht="159.94999999999999" customHeight="1" x14ac:dyDescent="0.2">
      <c r="B140" s="50" t="s">
        <v>209</v>
      </c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</row>
    <row r="141" spans="2:14" s="1" customFormat="1" ht="2.65" customHeight="1" x14ac:dyDescent="0.2"/>
    <row r="142" spans="2:14" s="1" customFormat="1" ht="54.95" customHeight="1" x14ac:dyDescent="0.2">
      <c r="B142" s="50" t="s">
        <v>210</v>
      </c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</row>
    <row r="143" spans="2:14" s="1" customFormat="1" ht="2.65" customHeight="1" x14ac:dyDescent="0.2"/>
    <row r="144" spans="2:14" s="1" customFormat="1" ht="60" customHeight="1" x14ac:dyDescent="0.2">
      <c r="B144" s="29" t="s">
        <v>211</v>
      </c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2:14" s="1" customFormat="1" ht="2.65" customHeight="1" x14ac:dyDescent="0.2"/>
    <row r="146" spans="2:14" s="1" customFormat="1" ht="48" customHeight="1" x14ac:dyDescent="0.2">
      <c r="B146" s="29" t="s">
        <v>212</v>
      </c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2:14" s="1" customFormat="1" ht="2.65" customHeight="1" x14ac:dyDescent="0.2"/>
    <row r="148" spans="2:14" s="1" customFormat="1" ht="125.1" customHeight="1" x14ac:dyDescent="0.2">
      <c r="B148" s="50" t="s">
        <v>213</v>
      </c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</row>
    <row r="149" spans="2:14" s="1" customFormat="1" ht="2.65" customHeight="1" x14ac:dyDescent="0.2"/>
    <row r="150" spans="2:14" s="1" customFormat="1" ht="84.95" customHeight="1" x14ac:dyDescent="0.2">
      <c r="B150" s="50" t="s">
        <v>214</v>
      </c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</row>
    <row r="151" spans="2:14" s="1" customFormat="1" ht="86.85" customHeight="1" x14ac:dyDescent="0.2"/>
    <row r="152" spans="2:14" s="1" customFormat="1" ht="17.649999999999999" customHeight="1" x14ac:dyDescent="0.2">
      <c r="J152" s="33" t="s">
        <v>215</v>
      </c>
      <c r="K152" s="33"/>
      <c r="L152" s="33"/>
    </row>
    <row r="153" spans="2:14" s="1" customFormat="1" ht="145.15" customHeight="1" x14ac:dyDescent="0.2"/>
    <row r="154" spans="2:14" s="1" customFormat="1" ht="81.599999999999994" customHeight="1" x14ac:dyDescent="0.2">
      <c r="B154" s="30" t="s">
        <v>216</v>
      </c>
      <c r="C154" s="30"/>
      <c r="D154" s="30"/>
      <c r="E154" s="30"/>
      <c r="F154" s="30"/>
      <c r="G154" s="30"/>
      <c r="H154" s="30"/>
      <c r="I154" s="30"/>
      <c r="J154" s="30"/>
      <c r="K154" s="30"/>
    </row>
  </sheetData>
  <mergeCells count="130">
    <mergeCell ref="B3:E3"/>
    <mergeCell ref="B5:E5"/>
    <mergeCell ref="B7:E7"/>
    <mergeCell ref="B10:E11"/>
    <mergeCell ref="B115:E115"/>
    <mergeCell ref="B116:E116"/>
    <mergeCell ref="B118:N118"/>
    <mergeCell ref="B120:N120"/>
    <mergeCell ref="B122:N122"/>
    <mergeCell ref="B130:N130"/>
    <mergeCell ref="B132:N132"/>
    <mergeCell ref="B140:N140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5:M75"/>
    <mergeCell ref="L76:M76"/>
    <mergeCell ref="L77:M77"/>
    <mergeCell ref="L78:M78"/>
    <mergeCell ref="B142:N142"/>
    <mergeCell ref="B144:N144"/>
    <mergeCell ref="B146:N146"/>
    <mergeCell ref="B148:N148"/>
    <mergeCell ref="B150:N150"/>
    <mergeCell ref="B154:K154"/>
    <mergeCell ref="B24:M24"/>
    <mergeCell ref="B26:M26"/>
    <mergeCell ref="B29:L29"/>
    <mergeCell ref="B34:L34"/>
    <mergeCell ref="B39:L39"/>
    <mergeCell ref="C134:E134"/>
    <mergeCell ref="C135:E135"/>
    <mergeCell ref="C136:E136"/>
    <mergeCell ref="C137:E137"/>
    <mergeCell ref="C138:E138"/>
    <mergeCell ref="F134:L134"/>
    <mergeCell ref="F135:L135"/>
    <mergeCell ref="F136:L136"/>
    <mergeCell ref="F137:L137"/>
    <mergeCell ref="F138:L138"/>
    <mergeCell ref="J152:L152"/>
    <mergeCell ref="L61:M61"/>
    <mergeCell ref="L62:M62"/>
    <mergeCell ref="B4:E4"/>
    <mergeCell ref="B44:L44"/>
    <mergeCell ref="B6:E6"/>
    <mergeCell ref="B8:E8"/>
    <mergeCell ref="C124:E124"/>
    <mergeCell ref="C125:E125"/>
    <mergeCell ref="C126:E126"/>
    <mergeCell ref="C127:E127"/>
    <mergeCell ref="C128:E128"/>
    <mergeCell ref="C16:E16"/>
    <mergeCell ref="C18:E18"/>
    <mergeCell ref="C20:E20"/>
    <mergeCell ref="C22:E22"/>
    <mergeCell ref="F115:M115"/>
    <mergeCell ref="F116:M116"/>
    <mergeCell ref="F124:L124"/>
    <mergeCell ref="F125:L125"/>
    <mergeCell ref="F126:L126"/>
    <mergeCell ref="F127:L127"/>
    <mergeCell ref="F128:L128"/>
    <mergeCell ref="F14:I14"/>
    <mergeCell ref="H11:O12"/>
    <mergeCell ref="L59:M59"/>
    <mergeCell ref="L60:M60"/>
    <mergeCell ref="J2:P2"/>
    <mergeCell ref="L107:M107"/>
    <mergeCell ref="L108:M108"/>
    <mergeCell ref="L109:M109"/>
    <mergeCell ref="L112:M112"/>
    <mergeCell ref="L113:M113"/>
    <mergeCell ref="L31:M31"/>
    <mergeCell ref="L32:M32"/>
    <mergeCell ref="L36:M36"/>
    <mergeCell ref="L37:M37"/>
    <mergeCell ref="L41:M41"/>
    <mergeCell ref="L42:M42"/>
    <mergeCell ref="L46:M46"/>
    <mergeCell ref="L47:M47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74:M74"/>
    <mergeCell ref="L110:M110"/>
    <mergeCell ref="L91:M91"/>
    <mergeCell ref="L92:M92"/>
    <mergeCell ref="L93:M93"/>
    <mergeCell ref="L94:M94"/>
    <mergeCell ref="L95:M95"/>
    <mergeCell ref="L96:M96"/>
    <mergeCell ref="L97:M97"/>
    <mergeCell ref="L98:M98"/>
    <mergeCell ref="L99:M99"/>
    <mergeCell ref="L79:M79"/>
    <mergeCell ref="L80:M80"/>
    <mergeCell ref="L84:M84"/>
    <mergeCell ref="L85:M85"/>
    <mergeCell ref="L86:M86"/>
    <mergeCell ref="L87:M87"/>
    <mergeCell ref="L88:M88"/>
    <mergeCell ref="L89:M89"/>
    <mergeCell ref="L90:M90"/>
    <mergeCell ref="L111:M111"/>
    <mergeCell ref="L102:M102"/>
    <mergeCell ref="L103:M103"/>
    <mergeCell ref="L101:M101"/>
    <mergeCell ref="L100:M100"/>
    <mergeCell ref="L104:M104"/>
    <mergeCell ref="L105:M105"/>
    <mergeCell ref="L106:M106"/>
    <mergeCell ref="L81:M81"/>
    <mergeCell ref="L82:M82"/>
    <mergeCell ref="L83:M83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 Krzysztof Majsterkiewicz</cp:lastModifiedBy>
  <dcterms:created xsi:type="dcterms:W3CDTF">2026-10-19T08:17:50Z</dcterms:created>
  <dcterms:modified xsi:type="dcterms:W3CDTF">2026-10-19T08:52:15Z</dcterms:modified>
</cp:coreProperties>
</file>