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6111CEA0-19BC-404C-811A-2D03F5BEC76F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85" i="1"/>
  <c r="F84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3" i="1"/>
  <c r="K53" i="1"/>
  <c r="I53" i="1"/>
  <c r="L48" i="1"/>
  <c r="K48" i="1"/>
  <c r="I48" i="1"/>
  <c r="L43" i="1"/>
  <c r="K43" i="1"/>
  <c r="I43" i="1"/>
  <c r="L38" i="1"/>
  <c r="K38" i="1"/>
  <c r="I38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<sst xmlns="http://schemas.openxmlformats.org/spreadsheetml/2006/main" count="231" uniqueCount="135">
  <si>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</si>
  <si>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</si>
  <si>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</si>
  <si>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</si>
  <si>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</si>
  <si>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</si>
  <si>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</si>
  <si>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</si>
  <si>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</si>
  <si>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</si>
  <si>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</si>
  <si>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</si>
  <si>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</si>
  <si>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</si>
  <si>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</si>
  <si>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</si>
  <si>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</si>
  <si>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</si>
  <si>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</si>
  <si>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</si>
  <si>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</si>
  <si>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</si>
  <si>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</si>
  <si>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</si>
  <si>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</si>
  <si>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77</t>
  </si>
  <si>
    <t>WYK-POGCZ</t>
  </si>
  <si>
    <t>Wyorywanie bruzd pługiem leśnym z pogłębiaczem na powierzchni pow. 0,5 ha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</si>
  <si>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</si>
  <si>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</si>
  <si>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</si>
  <si>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</si>
  <si>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</si>
  <si>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</si>
  <si>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</si>
  <si>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</si>
  <si>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</si>
  <si>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</si>
  <si>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</si>
  <si>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</si>
  <si>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</si>
  <si>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</si>
  <si>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</si>
  <si>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</si>
  <si>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HA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</si>
  <si>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</si>
  <si>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</si>
  <si>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</si>
  <si>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</si>
  <si>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</si>
  <si>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</si>
  <si>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</si>
  <si>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</si>
  <si>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</si>
  <si>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</si>
  <si>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</si>
  <si>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</si>
  <si>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139</t>
  </si>
  <si>
    <t>ZAB-OSŁON</t>
  </si>
  <si>
    <t>Zabezpieczanie drzewek przed spałowaniem osłonkami</t>
  </si>
  <si>
    <t>140</t>
  </si>
  <si>
    <t>ZAB-OSŁZD</t>
  </si>
  <si>
    <t>Zdejmowanie osłonek z drzewek zabezpieczonych przed spałowaniem</t>
  </si>
  <si>
    <t>153</t>
  </si>
  <si>
    <t>DRZ-ZGRYZ</t>
  </si>
  <si>
    <t>Wykładanie drzew zgryzowych</t>
  </si>
  <si>
    <t>SZT</t>
  </si>
  <si>
    <t>154</t>
  </si>
  <si>
    <t>PUŁ-WT</t>
  </si>
  <si>
    <t>Wykładanie pułapek na szkodniki wtórne</t>
  </si>
  <si>
    <t>158</t>
  </si>
  <si>
    <t>PUŁ-RYJ</t>
  </si>
  <si>
    <t>Wykładanie pułapek na ryjkowce - dołki chwytne, wałki itp.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</si>
  <si>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</si>
  <si>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</si>
  <si>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</si>
  <si>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</si>
  <si>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</si>
  <si>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</si>
  <si>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</si>
  <si>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</si>
  <si>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</si>
  <si>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</si>
  <si>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</si>
  <si>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</si>
  <si>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</si>
  <si>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</si>
  <si>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</si>
  <si>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</si>
  <si>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</si>
  <si>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</si>
  <si>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</si>
  <si>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</si>
  <si>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</si>
  <si>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</si>
  <si>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</si>
  <si>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</si>
  <si>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</si>
  <si>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</si>
  <si>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</si>
  <si>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</si>
  <si>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</si>
  <si>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</si>
  <si>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</si>
  <si>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</si>
  <si>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</si>
  <si>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</si>
  <si>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</si>
  <si>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</si>
  <si>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</si>
  <si>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</si>
  <si>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</si>
  <si>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</si>
  <si>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</si>
  <si>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</si>
  <si>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</si>
  <si>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</si>
  <si>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</si>
  <si>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</si>
  <si>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</si>
  <si>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</si>
  <si>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</si>
  <si>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</si>
  <si>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</si>
  <si>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</si>
  <si>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</si>
  <si>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</si>
  <si>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</si>
  <si>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</si>
  <si>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</si>
  <si>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</si>
  <si>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</si>
  <si>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</si>
  <si>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</si>
  <si>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Olkusz w roku 2027''  składamy niniejszym ofertę na pakiet VII Żurada i Podlesie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</si>
</sst>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23"/>
  <sheetViews>
    <sheetView tabSelected="1" topLeftCell="A63" workbookViewId="0">
      <selection activeCell="AC74" sqref="AC7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2" t="s">
        <v>108</v>
      </c>
      <c r="K2" s="12"/>
      <c r="L2" s="12"/>
      <c r="M2" s="12"/>
      <c r="N2" s="12"/>
      <c r="O2" s="12"/>
      <c r="P2" s="12"/>
    </row>
    <row r="3" spans="2:16" s="1" customFormat="1" ht="28.9" customHeight="1" x14ac:dyDescent="0.2">
      <c r="B3" s="39"/>
      <c r="C3" s="39"/>
      <c r="D3" s="39"/>
      <c r="E3" s="39"/>
    </row>
    <row r="4" spans="2:16" s="1" customFormat="1" ht="2.65" customHeight="1" x14ac:dyDescent="0.2">
      <c r="B4" s="17"/>
      <c r="C4" s="17"/>
      <c r="D4" s="17"/>
      <c r="E4" s="17"/>
    </row>
    <row r="5" spans="2:16" s="1" customFormat="1" ht="28.9" customHeight="1" x14ac:dyDescent="0.2">
      <c r="B5" s="40"/>
      <c r="C5" s="40"/>
      <c r="D5" s="40"/>
      <c r="E5" s="40"/>
    </row>
    <row r="6" spans="2:16" s="1" customFormat="1" ht="2.65" customHeight="1" x14ac:dyDescent="0.2">
      <c r="B6" s="17"/>
      <c r="C6" s="17"/>
      <c r="D6" s="17"/>
      <c r="E6" s="17"/>
    </row>
    <row r="7" spans="2:16" s="1" customFormat="1" ht="28.9" customHeight="1" x14ac:dyDescent="0.2">
      <c r="B7" s="40"/>
      <c r="C7" s="40"/>
      <c r="D7" s="40"/>
      <c r="E7" s="40"/>
    </row>
    <row r="8" spans="2:16" s="1" customFormat="1" ht="5.25" customHeight="1" x14ac:dyDescent="0.2">
      <c r="B8" s="17"/>
      <c r="C8" s="17"/>
      <c r="D8" s="17"/>
      <c r="E8" s="17"/>
    </row>
    <row r="9" spans="2:16" s="1" customFormat="1" ht="4.1500000000000004" customHeight="1" x14ac:dyDescent="0.2"/>
    <row r="10" spans="2:16" s="1" customFormat="1" ht="6.95" customHeight="1" x14ac:dyDescent="0.2">
      <c r="B10" s="25" t="s">
        <v>109</v>
      </c>
      <c r="C10" s="25"/>
      <c r="D10" s="25"/>
      <c r="E10" s="25"/>
    </row>
    <row r="11" spans="2:16" s="1" customFormat="1" ht="12.4" customHeight="1" x14ac:dyDescent="0.2">
      <c r="B11" s="25"/>
      <c r="C11" s="25"/>
      <c r="D11" s="25"/>
      <c r="E11" s="25"/>
      <c r="G11" s="41"/>
      <c r="H11" s="19" t="s">
        <v>110</v>
      </c>
      <c r="I11" s="19"/>
      <c r="J11" s="19"/>
      <c r="K11" s="19"/>
      <c r="L11" s="19"/>
      <c r="M11" s="19"/>
      <c r="N11" s="19"/>
      <c r="O11" s="19"/>
    </row>
    <row r="12" spans="2:16" s="1" customFormat="1" ht="7.9" customHeight="1" x14ac:dyDescent="0.2">
      <c r="H12" s="19"/>
      <c r="I12" s="19"/>
      <c r="J12" s="19"/>
      <c r="K12" s="19"/>
      <c r="L12" s="19"/>
      <c r="M12" s="19"/>
      <c r="N12" s="19"/>
      <c r="O12" s="19"/>
    </row>
    <row r="13" spans="2:16" s="1" customFormat="1" ht="20.25" customHeight="1" x14ac:dyDescent="0.2"/>
    <row r="14" spans="2:16" s="1" customFormat="1" ht="24" customHeight="1" x14ac:dyDescent="0.2">
      <c r="F14" s="15" t="s">
        <v>111</v>
      </c>
      <c r="G14" s="15"/>
      <c r="H14" s="15"/>
      <c r="I14" s="15"/>
    </row>
    <row r="15" spans="2:16" s="1" customFormat="1" ht="43.15" customHeight="1" x14ac:dyDescent="0.2"/>
    <row r="16" spans="2:16" s="1" customFormat="1" ht="20.65" customHeight="1" x14ac:dyDescent="0.2">
      <c r="C16" s="18" t="s">
        <v>112</v>
      </c>
      <c r="D16" s="18"/>
      <c r="E16" s="18"/>
    </row>
    <row r="17" spans="2:13" s="1" customFormat="1" ht="2.65" customHeight="1" x14ac:dyDescent="0.2"/>
    <row r="18" spans="2:13" s="1" customFormat="1" ht="20.65" customHeight="1" x14ac:dyDescent="0.2">
      <c r="C18" s="18" t="s">
        <v>113</v>
      </c>
      <c r="D18" s="18"/>
      <c r="E18" s="18"/>
    </row>
    <row r="19" spans="2:13" s="1" customFormat="1" ht="2.65" customHeight="1" x14ac:dyDescent="0.2"/>
    <row r="20" spans="2:13" s="1" customFormat="1" ht="20.65" customHeight="1" x14ac:dyDescent="0.2">
      <c r="C20" s="18" t="s">
        <v>114</v>
      </c>
      <c r="D20" s="18"/>
      <c r="E20" s="18"/>
    </row>
    <row r="21" spans="2:13" s="1" customFormat="1" ht="2.65" customHeight="1" x14ac:dyDescent="0.2"/>
    <row r="22" spans="2:13" s="1" customFormat="1" ht="20.65" customHeight="1" x14ac:dyDescent="0.2">
      <c r="C22" s="18" t="s">
        <v>115</v>
      </c>
      <c r="D22" s="18"/>
      <c r="E22" s="18"/>
    </row>
    <row r="23" spans="2:13" s="1" customFormat="1" ht="34.700000000000003" customHeight="1" x14ac:dyDescent="0.2"/>
    <row r="24" spans="2:13" s="1" customFormat="1" ht="50.1" customHeight="1" x14ac:dyDescent="0.2">
      <c r="B24" s="22" t="s">
        <v>134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TEXT(F85,"#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313</v>
      </c>
      <c r="H32" s="29">
        <v>0</v>
      </c>
      <c r="I32" s="27">
        <f>ROUND(G32* H32,2)</f>
        <v>0</v>
      </c>
      <c r="J32" s="5">
        <v>8</v>
      </c>
      <c r="K32" s="27">
        <f>ROUND(I32* J32/100,2)</f>
        <v>0</v>
      </c>
      <c r="L32" s="28">
        <f>ROUND(I32+ K32,2)</f>
        <v>0</v>
      </c>
      <c r="M32" s="10"/>
    </row>
    <row r="33" spans="2:13" s="1" customFormat="1" ht="3.2" customHeight="1" x14ac:dyDescent="0.2"/>
    <row r="34" spans="2:13" s="1" customFormat="1" ht="18.2" customHeight="1" x14ac:dyDescent="0.2">
      <c r="B34" s="18" t="s">
        <v>117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669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0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4765</v>
      </c>
      <c r="H38" s="29">
        <v>0</v>
      </c>
      <c r="I38" s="27">
        <f>ROUND(G38* H38,2)</f>
        <v>0</v>
      </c>
      <c r="J38" s="5">
        <v>8</v>
      </c>
      <c r="K38" s="27">
        <f>ROUND(I38* J38/100,2)</f>
        <v>0</v>
      </c>
      <c r="L38" s="28">
        <f>ROUND(I38+ K38,2)</f>
        <v>0</v>
      </c>
      <c r="M38" s="10"/>
    </row>
    <row r="39" spans="2:13" s="1" customFormat="1" ht="3.2" customHeight="1" x14ac:dyDescent="0.2"/>
    <row r="40" spans="2:13" s="1" customFormat="1" ht="18.2" customHeight="1" x14ac:dyDescent="0.2">
      <c r="B40" s="18" t="s">
        <v>118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3031</v>
      </c>
      <c r="H43" s="29">
        <v>0</v>
      </c>
      <c r="I43" s="27">
        <f>ROUND(G43* H43,2)</f>
        <v>0</v>
      </c>
      <c r="J43" s="5">
        <v>8</v>
      </c>
      <c r="K43" s="27">
        <f>ROUND(I43* J43/100,2)</f>
        <v>0</v>
      </c>
      <c r="L43" s="28">
        <f>ROUND(I43+ K43,2)</f>
        <v>0</v>
      </c>
      <c r="M43" s="10"/>
    </row>
    <row r="44" spans="2:13" s="1" customFormat="1" ht="3.2" customHeight="1" x14ac:dyDescent="0.2"/>
    <row r="45" spans="2:13" s="1" customFormat="1" ht="18.2" customHeight="1" x14ac:dyDescent="0.2">
      <c r="B45" s="18" t="s">
        <v>119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3" t="s">
        <v>10</v>
      </c>
      <c r="M47" s="13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713</v>
      </c>
      <c r="H48" s="29">
        <v>0</v>
      </c>
      <c r="I48" s="27">
        <f>ROUND(G48* H48,2)</f>
        <v>0</v>
      </c>
      <c r="J48" s="5">
        <v>8</v>
      </c>
      <c r="K48" s="27">
        <f>ROUND(I48* J48/100,2)</f>
        <v>0</v>
      </c>
      <c r="L48" s="28">
        <f>ROUND(I48+ K48,2)</f>
        <v>0</v>
      </c>
      <c r="M48" s="10"/>
    </row>
    <row r="49" spans="2:13" s="1" customFormat="1" ht="3.2" customHeight="1" x14ac:dyDescent="0.2"/>
    <row r="50" spans="2:13" s="1" customFormat="1" ht="18.2" customHeight="1" x14ac:dyDescent="0.2">
      <c r="B50" s="18" t="s">
        <v>120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3" t="s">
        <v>10</v>
      </c>
      <c r="M52" s="13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1000</v>
      </c>
      <c r="H53" s="29">
        <v>0</v>
      </c>
      <c r="I53" s="27">
        <f>ROUND(G53* H53,2)</f>
        <v>0</v>
      </c>
      <c r="J53" s="5">
        <v>8</v>
      </c>
      <c r="K53" s="27">
        <f>ROUND(I53* J53/100,2)</f>
        <v>0</v>
      </c>
      <c r="L53" s="28">
        <f>ROUND(I53+ K53,2)</f>
        <v>0</v>
      </c>
      <c r="M53" s="10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3" t="s">
        <v>10</v>
      </c>
      <c r="M55" s="13"/>
    </row>
    <row r="56" spans="2:13" s="1" customFormat="1" ht="28.9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63.4</v>
      </c>
      <c r="H56" s="29">
        <v>0</v>
      </c>
      <c r="I56" s="27">
        <f>ROUND(G56* H56,2)</f>
        <v>0</v>
      </c>
      <c r="J56" s="5">
        <v>8</v>
      </c>
      <c r="K56" s="27">
        <f>ROUND(I56* J56/100,2)</f>
        <v>0</v>
      </c>
      <c r="L56" s="28">
        <f>ROUND(I56+ K56,2)</f>
        <v>0</v>
      </c>
      <c r="M56" s="10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3.53</v>
      </c>
      <c r="H57" s="29">
        <v>0</v>
      </c>
      <c r="I57" s="27">
        <f>ROUND(G57* H57,2)</f>
        <v>0</v>
      </c>
      <c r="J57" s="5">
        <v>8</v>
      </c>
      <c r="K57" s="27">
        <f>ROUND(I57* J57/100,2)</f>
        <v>0</v>
      </c>
      <c r="L57" s="28">
        <f>ROUND(I57+ K57,2)</f>
        <v>0</v>
      </c>
      <c r="M57" s="10"/>
    </row>
    <row r="58" spans="2:13" s="1" customFormat="1" ht="28.9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196</v>
      </c>
      <c r="H58" s="29">
        <v>0</v>
      </c>
      <c r="I58" s="27">
        <f>ROUND(G58* H58,2)</f>
        <v>0</v>
      </c>
      <c r="J58" s="5">
        <v>8</v>
      </c>
      <c r="K58" s="27">
        <f>ROUND(I58* J58/100,2)</f>
        <v>0</v>
      </c>
      <c r="L58" s="28">
        <f>ROUND(I58+ K58,2)</f>
        <v>0</v>
      </c>
      <c r="M58" s="10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203.86</v>
      </c>
      <c r="H59" s="29">
        <v>0</v>
      </c>
      <c r="I59" s="27">
        <f>ROUND(G59* H59,2)</f>
        <v>0</v>
      </c>
      <c r="J59" s="5">
        <v>8</v>
      </c>
      <c r="K59" s="27">
        <f>ROUND(I59* J59/100,2)</f>
        <v>0</v>
      </c>
      <c r="L59" s="28">
        <f>ROUND(I59+ K59,2)</f>
        <v>0</v>
      </c>
      <c r="M59" s="10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31</v>
      </c>
      <c r="G60" s="8">
        <v>1.7</v>
      </c>
      <c r="H60" s="29">
        <v>0</v>
      </c>
      <c r="I60" s="27">
        <f>ROUND(G60* H60,2)</f>
        <v>0</v>
      </c>
      <c r="J60" s="5">
        <v>8</v>
      </c>
      <c r="K60" s="27">
        <f>ROUND(I60* J60/100,2)</f>
        <v>0</v>
      </c>
      <c r="L60" s="28">
        <f>ROUND(I60+ K60,2)</f>
        <v>0</v>
      </c>
      <c r="M60" s="10"/>
    </row>
    <row r="61" spans="2:13" s="1" customFormat="1" ht="28.9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31</v>
      </c>
      <c r="G61" s="8">
        <v>5.2</v>
      </c>
      <c r="H61" s="29">
        <v>0</v>
      </c>
      <c r="I61" s="27">
        <f>ROUND(G61* H61,2)</f>
        <v>0</v>
      </c>
      <c r="J61" s="5">
        <v>8</v>
      </c>
      <c r="K61" s="27">
        <f>ROUND(I61* J61/100,2)</f>
        <v>0</v>
      </c>
      <c r="L61" s="28">
        <f>ROUND(I61+ K61,2)</f>
        <v>0</v>
      </c>
      <c r="M61" s="10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31</v>
      </c>
      <c r="G62" s="8">
        <v>210.76</v>
      </c>
      <c r="H62" s="29">
        <v>0</v>
      </c>
      <c r="I62" s="27">
        <f>ROUND(G62* H62,2)</f>
        <v>0</v>
      </c>
      <c r="J62" s="5">
        <v>8</v>
      </c>
      <c r="K62" s="27">
        <f>ROUND(I62* J62/100,2)</f>
        <v>0</v>
      </c>
      <c r="L62" s="28">
        <f>ROUND(I62+ K62,2)</f>
        <v>0</v>
      </c>
      <c r="M62" s="10"/>
    </row>
    <row r="63" spans="2:13" s="1" customFormat="1" ht="28.9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33</v>
      </c>
      <c r="H63" s="29">
        <v>0</v>
      </c>
      <c r="I63" s="27">
        <f>ROUND(G63* H63,2)</f>
        <v>0</v>
      </c>
      <c r="J63" s="5">
        <v>8</v>
      </c>
      <c r="K63" s="27">
        <f>ROUND(I63* J63/100,2)</f>
        <v>0</v>
      </c>
      <c r="L63" s="28">
        <f>ROUND(I63+ K63,2)</f>
        <v>0</v>
      </c>
      <c r="M63" s="10"/>
    </row>
    <row r="64" spans="2:13" s="1" customFormat="1" ht="28.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44</v>
      </c>
      <c r="G64" s="8">
        <v>8</v>
      </c>
      <c r="H64" s="29">
        <v>0</v>
      </c>
      <c r="I64" s="27">
        <f>ROUND(G64* H64,2)</f>
        <v>0</v>
      </c>
      <c r="J64" s="5">
        <v>8</v>
      </c>
      <c r="K64" s="27">
        <f>ROUND(I64* J64/100,2)</f>
        <v>0</v>
      </c>
      <c r="L64" s="28">
        <f>ROUND(I64+ K64,2)</f>
        <v>0</v>
      </c>
      <c r="M64" s="10"/>
    </row>
    <row r="65" spans="2:13" s="1" customFormat="1" ht="28.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44</v>
      </c>
      <c r="G65" s="8">
        <v>8</v>
      </c>
      <c r="H65" s="29">
        <v>0</v>
      </c>
      <c r="I65" s="27">
        <f>ROUND(G65* H65,2)</f>
        <v>0</v>
      </c>
      <c r="J65" s="5">
        <v>8</v>
      </c>
      <c r="K65" s="27">
        <f>ROUND(I65* J65/100,2)</f>
        <v>0</v>
      </c>
      <c r="L65" s="28">
        <f>ROUND(I65+ K65,2)</f>
        <v>0</v>
      </c>
      <c r="M65" s="10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44</v>
      </c>
      <c r="G66" s="8">
        <v>37.47</v>
      </c>
      <c r="H66" s="29">
        <v>0</v>
      </c>
      <c r="I66" s="27">
        <f>ROUND(G66* H66,2)</f>
        <v>0</v>
      </c>
      <c r="J66" s="5">
        <v>8</v>
      </c>
      <c r="K66" s="27">
        <f>ROUND(I66* J66/100,2)</f>
        <v>0</v>
      </c>
      <c r="L66" s="28">
        <f>ROUND(I66+ K66,2)</f>
        <v>0</v>
      </c>
      <c r="M66" s="10"/>
    </row>
    <row r="67" spans="2:13" s="1" customFormat="1" ht="28.9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44</v>
      </c>
      <c r="G67" s="8">
        <v>0.2</v>
      </c>
      <c r="H67" s="29">
        <v>0</v>
      </c>
      <c r="I67" s="27">
        <f>ROUND(G67* H67,2)</f>
        <v>0</v>
      </c>
      <c r="J67" s="5">
        <v>8</v>
      </c>
      <c r="K67" s="27">
        <f>ROUND(I67* J67/100,2)</f>
        <v>0</v>
      </c>
      <c r="L67" s="28">
        <f>ROUND(I67+ K67,2)</f>
        <v>0</v>
      </c>
      <c r="M67" s="10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31</v>
      </c>
      <c r="G68" s="8">
        <v>34.700000000000003</v>
      </c>
      <c r="H68" s="29">
        <v>0</v>
      </c>
      <c r="I68" s="27">
        <f>ROUND(G68* H68,2)</f>
        <v>0</v>
      </c>
      <c r="J68" s="9">
        <v>8</v>
      </c>
      <c r="K68" s="27">
        <f>ROUND(I68* J68/100,2)</f>
        <v>0</v>
      </c>
      <c r="L68" s="28">
        <f>ROUND(I68+ K68,2)</f>
        <v>0</v>
      </c>
      <c r="M68" s="10"/>
    </row>
    <row r="69" spans="2:13" s="1" customFormat="1" ht="28.9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31</v>
      </c>
      <c r="G69" s="8">
        <v>34.700000000000003</v>
      </c>
      <c r="H69" s="29">
        <v>0</v>
      </c>
      <c r="I69" s="27">
        <f>ROUND(G69* H69,2)</f>
        <v>0</v>
      </c>
      <c r="J69" s="5">
        <v>8</v>
      </c>
      <c r="K69" s="27">
        <f>ROUND(I69* J69/100,2)</f>
        <v>0</v>
      </c>
      <c r="L69" s="28">
        <f>ROUND(I69+ K69,2)</f>
        <v>0</v>
      </c>
      <c r="M69" s="10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66</v>
      </c>
      <c r="G70" s="8">
        <v>25</v>
      </c>
      <c r="H70" s="29">
        <v>0</v>
      </c>
      <c r="I70" s="27">
        <f>ROUND(G70* H70,2)</f>
        <v>0</v>
      </c>
      <c r="J70" s="5">
        <v>8</v>
      </c>
      <c r="K70" s="27">
        <f>ROUND(I70* J70/100,2)</f>
        <v>0</v>
      </c>
      <c r="L70" s="28">
        <f>ROUND(I70+ K70,2)</f>
        <v>0</v>
      </c>
      <c r="M70" s="10"/>
    </row>
    <row r="71" spans="2:13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66</v>
      </c>
      <c r="G71" s="8">
        <v>10</v>
      </c>
      <c r="H71" s="29">
        <v>0</v>
      </c>
      <c r="I71" s="27">
        <f>ROUND(G71* H71,2)</f>
        <v>0</v>
      </c>
      <c r="J71" s="5">
        <v>8</v>
      </c>
      <c r="K71" s="27">
        <f>ROUND(I71* J71/100,2)</f>
        <v>0</v>
      </c>
      <c r="L71" s="28">
        <f>ROUND(I71+ K71,2)</f>
        <v>0</v>
      </c>
      <c r="M71" s="10"/>
    </row>
    <row r="72" spans="2:13" s="1" customFormat="1" ht="19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66</v>
      </c>
      <c r="G72" s="8">
        <v>365</v>
      </c>
      <c r="H72" s="29">
        <v>0</v>
      </c>
      <c r="I72" s="27">
        <f>ROUND(G72* H72,2)</f>
        <v>0</v>
      </c>
      <c r="J72" s="5">
        <v>8</v>
      </c>
      <c r="K72" s="27">
        <f>ROUND(I72* J72/100,2)</f>
        <v>0</v>
      </c>
      <c r="L72" s="28">
        <f>ROUND(I72+ K72,2)</f>
        <v>0</v>
      </c>
      <c r="M72" s="10"/>
    </row>
    <row r="73" spans="2:13" s="1" customFormat="1" ht="19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66</v>
      </c>
      <c r="G73" s="8">
        <v>10</v>
      </c>
      <c r="H73" s="29">
        <v>0</v>
      </c>
      <c r="I73" s="27">
        <f>ROUND(G73* H73,2)</f>
        <v>0</v>
      </c>
      <c r="J73" s="5">
        <v>8</v>
      </c>
      <c r="K73" s="27">
        <f>ROUND(I73* J73/100,2)</f>
        <v>0</v>
      </c>
      <c r="L73" s="28">
        <f>ROUND(I73+ K73,2)</f>
        <v>0</v>
      </c>
      <c r="M73" s="10"/>
    </row>
    <row r="74" spans="2:13" s="1" customFormat="1" ht="28.9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66</v>
      </c>
      <c r="G74" s="8">
        <v>23</v>
      </c>
      <c r="H74" s="29">
        <v>0</v>
      </c>
      <c r="I74" s="27">
        <f>ROUND(G74* H74,2)</f>
        <v>0</v>
      </c>
      <c r="J74" s="5">
        <v>8</v>
      </c>
      <c r="K74" s="27">
        <f>ROUND(I74* J74/100,2)</f>
        <v>0</v>
      </c>
      <c r="L74" s="28">
        <f>ROUND(I74+ K74,2)</f>
        <v>0</v>
      </c>
      <c r="M74" s="10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66</v>
      </c>
      <c r="G75" s="8">
        <v>200</v>
      </c>
      <c r="H75" s="29">
        <v>0</v>
      </c>
      <c r="I75" s="27">
        <f>ROUND(G75* H75,2)</f>
        <v>0</v>
      </c>
      <c r="J75" s="5">
        <v>8</v>
      </c>
      <c r="K75" s="27">
        <f>ROUND(I75* J75/100,2)</f>
        <v>0</v>
      </c>
      <c r="L75" s="28">
        <f>ROUND(I75+ K75,2)</f>
        <v>0</v>
      </c>
      <c r="M75" s="10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85</v>
      </c>
      <c r="G76" s="8">
        <v>292</v>
      </c>
      <c r="H76" s="29">
        <v>0</v>
      </c>
      <c r="I76" s="27">
        <f>ROUND(G76* H76,2)</f>
        <v>0</v>
      </c>
      <c r="J76" s="5">
        <v>8</v>
      </c>
      <c r="K76" s="27">
        <f>ROUND(I76* J76/100,2)</f>
        <v>0</v>
      </c>
      <c r="L76" s="28">
        <f>ROUND(I76+ K76,2)</f>
        <v>0</v>
      </c>
      <c r="M76" s="10"/>
    </row>
    <row r="77" spans="2:13" s="1" customFormat="1" ht="19.7" customHeight="1" x14ac:dyDescent="0.2">
      <c r="B77" s="5">
        <v>28</v>
      </c>
      <c r="C77" s="6" t="s">
        <v>86</v>
      </c>
      <c r="D77" s="6" t="s">
        <v>87</v>
      </c>
      <c r="E77" s="7" t="s">
        <v>88</v>
      </c>
      <c r="F77" s="6" t="s">
        <v>85</v>
      </c>
      <c r="G77" s="8">
        <v>62</v>
      </c>
      <c r="H77" s="29">
        <v>0</v>
      </c>
      <c r="I77" s="27">
        <f>ROUND(G77* H77,2)</f>
        <v>0</v>
      </c>
      <c r="J77" s="5">
        <v>8</v>
      </c>
      <c r="K77" s="27">
        <f>ROUND(I77* J77/100,2)</f>
        <v>0</v>
      </c>
      <c r="L77" s="28">
        <f>ROUND(I77+ K77,2)</f>
        <v>0</v>
      </c>
      <c r="M77" s="10"/>
    </row>
    <row r="78" spans="2:13" s="1" customFormat="1" ht="19.7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85</v>
      </c>
      <c r="G78" s="8">
        <v>70</v>
      </c>
      <c r="H78" s="29">
        <v>0</v>
      </c>
      <c r="I78" s="27">
        <f>ROUND(G78* H78,2)</f>
        <v>0</v>
      </c>
      <c r="J78" s="5">
        <v>8</v>
      </c>
      <c r="K78" s="27">
        <f>ROUND(I78* J78/100,2)</f>
        <v>0</v>
      </c>
      <c r="L78" s="28">
        <f>ROUND(I78+ K78,2)</f>
        <v>0</v>
      </c>
      <c r="M78" s="10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85</v>
      </c>
      <c r="G79" s="8">
        <v>60</v>
      </c>
      <c r="H79" s="29">
        <v>0</v>
      </c>
      <c r="I79" s="27">
        <f>ROUND(G79* H79,2)</f>
        <v>0</v>
      </c>
      <c r="J79" s="5">
        <v>8</v>
      </c>
      <c r="K79" s="27">
        <f>ROUND(I79* J79/100,2)</f>
        <v>0</v>
      </c>
      <c r="L79" s="28">
        <f>ROUND(I79+ K79,2)</f>
        <v>0</v>
      </c>
      <c r="M79" s="10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44</v>
      </c>
      <c r="G80" s="8">
        <v>3.9</v>
      </c>
      <c r="H80" s="29">
        <v>0</v>
      </c>
      <c r="I80" s="27">
        <f>ROUND(G80* H80,2)</f>
        <v>0</v>
      </c>
      <c r="J80" s="5">
        <v>8</v>
      </c>
      <c r="K80" s="27">
        <f>ROUND(I80* J80/100,2)</f>
        <v>0</v>
      </c>
      <c r="L80" s="28">
        <f>ROUND(I80+ K80,2)</f>
        <v>0</v>
      </c>
      <c r="M80" s="10"/>
    </row>
    <row r="81" spans="2:14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84</v>
      </c>
      <c r="F81" s="6" t="s">
        <v>85</v>
      </c>
      <c r="G81" s="8">
        <v>40</v>
      </c>
      <c r="H81" s="29">
        <v>0</v>
      </c>
      <c r="I81" s="27">
        <f>ROUND(G81* H81,2)</f>
        <v>0</v>
      </c>
      <c r="J81" s="5">
        <v>8</v>
      </c>
      <c r="K81" s="27">
        <f>ROUND(I81* J81/100,2)</f>
        <v>0</v>
      </c>
      <c r="L81" s="28">
        <f>ROUND(I81+ K81,2)</f>
        <v>0</v>
      </c>
      <c r="M81" s="10"/>
    </row>
    <row r="82" spans="2:14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94</v>
      </c>
      <c r="F82" s="6" t="s">
        <v>85</v>
      </c>
      <c r="G82" s="8">
        <v>10</v>
      </c>
      <c r="H82" s="29">
        <v>0</v>
      </c>
      <c r="I82" s="27">
        <f>ROUND(G82* H82,2)</f>
        <v>0</v>
      </c>
      <c r="J82" s="5">
        <v>8</v>
      </c>
      <c r="K82" s="27">
        <f>ROUND(I82* J82/100,2)</f>
        <v>0</v>
      </c>
      <c r="L82" s="28">
        <f>ROUND(I82+ K82,2)</f>
        <v>0</v>
      </c>
      <c r="M82" s="10"/>
    </row>
    <row r="83" spans="2:14" s="1" customFormat="1" ht="55.9" customHeight="1" x14ac:dyDescent="0.2"/>
    <row r="84" spans="2:14" s="1" customFormat="1" ht="21.4" customHeight="1" x14ac:dyDescent="0.2">
      <c r="B84" s="23" t="s">
        <v>102</v>
      </c>
      <c r="C84" s="23"/>
      <c r="D84" s="23"/>
      <c r="E84" s="23"/>
      <c r="F84" s="30">
        <f>ROUND(I32+I37+I38+I43+I48+I53+I56+I57+I58+I59+I60+I61+I62+I63+I64+I65+I66+I67+I68+I69+I70+I71+I72+I73+I74+I75+I76+I77+I78+I79+I80+I81+I82,2)</f>
        <v>0</v>
      </c>
      <c r="G84" s="31"/>
      <c r="H84" s="31"/>
      <c r="I84" s="31"/>
      <c r="J84" s="31"/>
      <c r="K84" s="31"/>
      <c r="L84" s="31"/>
      <c r="M84" s="32"/>
    </row>
    <row r="85" spans="2:14" s="1" customFormat="1" ht="21.4" customHeight="1" x14ac:dyDescent="0.2">
      <c r="B85" s="23" t="s">
        <v>103</v>
      </c>
      <c r="C85" s="23"/>
      <c r="D85" s="23"/>
      <c r="E85" s="23"/>
      <c r="F85" s="33">
        <f>ROUND(L32+L37+L38+L43+L48+L53+L56+L57+L58+L59+L60+L61+L62+L63+L64+L65+L66+L67+L68+L69+L70+L71+L72+L73+L74+L75+L76+L77+L78+L79+L80+L81+L82,2)</f>
        <v>0</v>
      </c>
      <c r="G85" s="34"/>
      <c r="H85" s="34"/>
      <c r="I85" s="34"/>
      <c r="J85" s="34"/>
      <c r="K85" s="34"/>
      <c r="L85" s="34"/>
      <c r="M85" s="35"/>
    </row>
    <row r="86" spans="2:14" s="1" customFormat="1" ht="11.1" customHeight="1" x14ac:dyDescent="0.2"/>
    <row r="87" spans="2:14" s="1" customFormat="1" ht="80.099999999999994" customHeight="1" x14ac:dyDescent="0.2">
      <c r="B87" s="37" t="s">
        <v>121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 s="1" customFormat="1" ht="2.65" customHeight="1" x14ac:dyDescent="0.2"/>
    <row r="89" spans="2:14" s="1" customFormat="1" ht="110.1" customHeight="1" x14ac:dyDescent="0.2">
      <c r="B89" s="37" t="s">
        <v>122</v>
      </c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 s="1" customFormat="1" ht="5.25" customHeight="1" x14ac:dyDescent="0.2"/>
    <row r="91" spans="2:14" s="1" customFormat="1" ht="110.1" customHeight="1" x14ac:dyDescent="0.2">
      <c r="B91" s="20" t="s">
        <v>123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2:14" s="1" customFormat="1" ht="5.25" customHeight="1" x14ac:dyDescent="0.2"/>
    <row r="93" spans="2:14" s="1" customFormat="1" ht="37.9" customHeight="1" x14ac:dyDescent="0.2">
      <c r="C93" s="24" t="s">
        <v>104</v>
      </c>
      <c r="D93" s="24"/>
      <c r="E93" s="24"/>
      <c r="F93" s="16" t="s">
        <v>105</v>
      </c>
      <c r="G93" s="16"/>
      <c r="H93" s="16"/>
      <c r="I93" s="16"/>
      <c r="J93" s="16"/>
      <c r="K93" s="16"/>
      <c r="L93" s="16"/>
    </row>
    <row r="94" spans="2:14" s="1" customFormat="1" ht="28.9" customHeight="1" x14ac:dyDescent="0.2"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9" customHeight="1" x14ac:dyDescent="0.2"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9" customHeight="1" x14ac:dyDescent="0.2"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9" customHeight="1" x14ac:dyDescent="0.2"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.65" customHeight="1" x14ac:dyDescent="0.2"/>
    <row r="99" spans="2:14" s="1" customFormat="1" ht="203.1" customHeight="1" x14ac:dyDescent="0.2">
      <c r="B99" s="37" t="s">
        <v>124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 s="1" customFormat="1" ht="2.65" customHeight="1" x14ac:dyDescent="0.2"/>
    <row r="101" spans="2:14" s="1" customFormat="1" ht="36.950000000000003" customHeight="1" x14ac:dyDescent="0.2">
      <c r="B101" s="38" t="s">
        <v>125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2:14" s="1" customFormat="1" ht="2.65" customHeight="1" x14ac:dyDescent="0.2"/>
    <row r="103" spans="2:14" s="1" customFormat="1" ht="37.9" customHeight="1" x14ac:dyDescent="0.2">
      <c r="C103" s="24" t="s">
        <v>106</v>
      </c>
      <c r="D103" s="24"/>
      <c r="E103" s="24"/>
      <c r="F103" s="26" t="s">
        <v>107</v>
      </c>
      <c r="G103" s="26"/>
      <c r="H103" s="26"/>
      <c r="I103" s="26"/>
      <c r="J103" s="26"/>
      <c r="K103" s="26"/>
      <c r="L103" s="26"/>
    </row>
    <row r="104" spans="2:14" s="1" customFormat="1" ht="28.9" customHeight="1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2:14" s="1" customFormat="1" ht="28.9" customHeight="1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9" customHeight="1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9" customHeight="1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.65" customHeight="1" x14ac:dyDescent="0.2"/>
    <row r="109" spans="2:14" s="1" customFormat="1" ht="159.94999999999999" customHeight="1" x14ac:dyDescent="0.2">
      <c r="B109" s="37" t="s">
        <v>126</v>
      </c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 s="1" customFormat="1" ht="2.65" customHeight="1" x14ac:dyDescent="0.2"/>
    <row r="111" spans="2:14" s="1" customFormat="1" ht="54.95" customHeight="1" x14ac:dyDescent="0.2">
      <c r="B111" s="37" t="s">
        <v>127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 s="1" customFormat="1" ht="2.65" customHeight="1" x14ac:dyDescent="0.2"/>
    <row r="113" spans="2:14" s="1" customFormat="1" ht="60" customHeight="1" x14ac:dyDescent="0.2">
      <c r="B113" s="20" t="s">
        <v>128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2:14" s="1" customFormat="1" ht="2.65" customHeight="1" x14ac:dyDescent="0.2"/>
    <row r="115" spans="2:14" s="1" customFormat="1" ht="48" customHeight="1" x14ac:dyDescent="0.2">
      <c r="B115" s="20" t="s">
        <v>129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2:14" s="1" customFormat="1" ht="2.65" customHeight="1" x14ac:dyDescent="0.2"/>
    <row r="117" spans="2:14" s="1" customFormat="1" ht="125.1" customHeight="1" x14ac:dyDescent="0.2">
      <c r="B117" s="37" t="s">
        <v>130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 s="1" customFormat="1" ht="2.65" customHeight="1" x14ac:dyDescent="0.2"/>
    <row r="119" spans="2:14" s="1" customFormat="1" ht="84.95" customHeight="1" x14ac:dyDescent="0.2">
      <c r="B119" s="37" t="s">
        <v>131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 s="1" customFormat="1" ht="86.85" customHeight="1" x14ac:dyDescent="0.2"/>
    <row r="121" spans="2:14" s="1" customFormat="1" ht="17.649999999999999" customHeight="1" x14ac:dyDescent="0.2">
      <c r="J121" s="11" t="s">
        <v>132</v>
      </c>
      <c r="K121" s="11"/>
      <c r="L121" s="11"/>
    </row>
    <row r="122" spans="2:14" s="1" customFormat="1" ht="145.15" customHeight="1" x14ac:dyDescent="0.2"/>
    <row r="123" spans="2:14" s="1" customFormat="1" ht="81.599999999999994" customHeight="1" x14ac:dyDescent="0.2">
      <c r="B123" s="21" t="s">
        <v>133</v>
      </c>
      <c r="C123" s="21"/>
      <c r="D123" s="21"/>
      <c r="E123" s="21"/>
      <c r="F123" s="21"/>
      <c r="G123" s="21"/>
      <c r="H123" s="21"/>
      <c r="I123" s="21"/>
      <c r="J123" s="21"/>
      <c r="K123" s="21"/>
    </row>
  </sheetData>
  <mergeCells count="97">
    <mergeCell ref="B3:E3"/>
    <mergeCell ref="B5:E5"/>
    <mergeCell ref="B7:E7"/>
    <mergeCell ref="C93:E93"/>
    <mergeCell ref="C94:E94"/>
    <mergeCell ref="C95:E95"/>
    <mergeCell ref="C96:E96"/>
    <mergeCell ref="C97:E97"/>
    <mergeCell ref="B101:N101"/>
    <mergeCell ref="B109:N109"/>
    <mergeCell ref="B111:N111"/>
    <mergeCell ref="B113:N113"/>
    <mergeCell ref="C105:E105"/>
    <mergeCell ref="C106:E106"/>
    <mergeCell ref="C107:E107"/>
    <mergeCell ref="F103:L103"/>
    <mergeCell ref="F104:L104"/>
    <mergeCell ref="F105:L105"/>
    <mergeCell ref="B115:N115"/>
    <mergeCell ref="B117:N117"/>
    <mergeCell ref="B119:N119"/>
    <mergeCell ref="B123:K123"/>
    <mergeCell ref="B24:M24"/>
    <mergeCell ref="B26:M26"/>
    <mergeCell ref="B29:L29"/>
    <mergeCell ref="B34:L34"/>
    <mergeCell ref="B84:E84"/>
    <mergeCell ref="B85:E85"/>
    <mergeCell ref="B87:N87"/>
    <mergeCell ref="B89:N89"/>
    <mergeCell ref="B91:N91"/>
    <mergeCell ref="B99:N99"/>
    <mergeCell ref="C103:E103"/>
    <mergeCell ref="C104:E104"/>
    <mergeCell ref="B4:E4"/>
    <mergeCell ref="B40:L40"/>
    <mergeCell ref="B45:L45"/>
    <mergeCell ref="B50:L50"/>
    <mergeCell ref="B6:E6"/>
    <mergeCell ref="B8:E8"/>
    <mergeCell ref="C16:E16"/>
    <mergeCell ref="C18:E18"/>
    <mergeCell ref="C20:E20"/>
    <mergeCell ref="C22:E22"/>
    <mergeCell ref="H11:O12"/>
    <mergeCell ref="B10:E11"/>
    <mergeCell ref="F106:L106"/>
    <mergeCell ref="F107:L107"/>
    <mergeCell ref="F14:I14"/>
    <mergeCell ref="F84:M84"/>
    <mergeCell ref="F85:M85"/>
    <mergeCell ref="F93:L93"/>
    <mergeCell ref="F94:L94"/>
    <mergeCell ref="F95:L95"/>
    <mergeCell ref="F96:L96"/>
    <mergeCell ref="F97:L97"/>
    <mergeCell ref="L58:M58"/>
    <mergeCell ref="L59:M59"/>
    <mergeCell ref="L60:M60"/>
    <mergeCell ref="L61:M61"/>
    <mergeCell ref="L62:M62"/>
    <mergeCell ref="L63:M63"/>
    <mergeCell ref="J121:L121"/>
    <mergeCell ref="J2:P2"/>
    <mergeCell ref="L31:M31"/>
    <mergeCell ref="L32:M32"/>
    <mergeCell ref="L36:M36"/>
    <mergeCell ref="L37:M37"/>
    <mergeCell ref="L38:M38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9:M79"/>
    <mergeCell ref="L80:M80"/>
    <mergeCell ref="L81:M81"/>
    <mergeCell ref="L82:M82"/>
    <mergeCell ref="L74:M74"/>
    <mergeCell ref="L75:M75"/>
    <mergeCell ref="L76:M76"/>
    <mergeCell ref="L77:M77"/>
    <mergeCell ref="L78:M7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2026-10-19T08:21:56Z</dcterms:created>
  <dcterms:modified xsi:type="dcterms:W3CDTF">2026-10-19T08:52:18Z</dcterms:modified>
</cp:coreProperties>
</file>