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anis\Documents\02_VO_Doprava\09_08_asfalty_531_532\sutazne_podklady\"/>
    </mc:Choice>
  </mc:AlternateContent>
  <bookViews>
    <workbookView xWindow="0" yWindow="0" windowWidth="28800" windowHeight="12435" tabRatio="906"/>
  </bookViews>
  <sheets>
    <sheet name="Sumár II 532-II. časť" sheetId="39" r:id="rId1"/>
    <sheet name="II 532 Šivetice-Jel.Teplica" sheetId="48" r:id="rId2"/>
    <sheet name="II 532 intravilán Jelšava" sheetId="49" r:id="rId3"/>
    <sheet name="II 532 SMZ-Lubeník" sheetId="50" r:id="rId4"/>
    <sheet name="II 532 intravilán Lubeník" sheetId="51" r:id="rId5"/>
    <sheet name="II 532 Lubeník-Mokrá Lúka" sheetId="52" r:id="rId6"/>
    <sheet name="II 532 Mokrá Lúka-Revúca" sheetId="53" r:id="rId7"/>
    <sheet name="II 532 intravilán Revúca OK" sheetId="54" r:id="rId8"/>
    <sheet name="II 532 intravilán Revúca" sheetId="55" r:id="rId9"/>
    <sheet name="II 532 intravilán Revúca 2" sheetId="56" r:id="rId10"/>
    <sheet name="II 532 intravilán Muráň" sheetId="57" r:id="rId11"/>
    <sheet name="List4" sheetId="37" r:id="rId12"/>
  </sheets>
  <definedNames>
    <definedName name="_xlnm.Print_Area" localSheetId="2">'II 532 intravilán Jelšava'!$A$1:$N$42</definedName>
    <definedName name="_xlnm.Print_Area" localSheetId="4">'II 532 intravilán Lubeník'!$A$1:$N$41</definedName>
    <definedName name="_xlnm.Print_Area" localSheetId="10">'II 532 intravilán Muráň'!$A$1:$N$41</definedName>
    <definedName name="_xlnm.Print_Area" localSheetId="8">'II 532 intravilán Revúca'!$A$1:$N$41</definedName>
    <definedName name="_xlnm.Print_Area" localSheetId="9">'II 532 intravilán Revúca 2'!$A$1:$N$42</definedName>
    <definedName name="_xlnm.Print_Area" localSheetId="7">'II 532 intravilán Revúca OK'!$A$1:$N$41</definedName>
    <definedName name="_xlnm.Print_Area" localSheetId="5">'II 532 Lubeník-Mokrá Lúka'!$A$1:$N$43</definedName>
    <definedName name="_xlnm.Print_Area" localSheetId="6">'II 532 Mokrá Lúka-Revúca'!$A$1:$N$43</definedName>
    <definedName name="_xlnm.Print_Area" localSheetId="3">'II 532 SMZ-Lubeník'!$A$1:$N$42</definedName>
    <definedName name="_xlnm.Print_Area" localSheetId="1">'II 532 Šivetice-Jel.Teplica'!$A$1:$N$43</definedName>
    <definedName name="_xlnm.Print_Area" localSheetId="0">'Sumár II 532-II. časť'!$A$1:$G$22</definedName>
  </definedNames>
  <calcPr calcId="162913"/>
</workbook>
</file>

<file path=xl/calcChain.xml><?xml version="1.0" encoding="utf-8"?>
<calcChain xmlns="http://schemas.openxmlformats.org/spreadsheetml/2006/main">
  <c r="G18" i="39" l="1"/>
  <c r="F18" i="39"/>
  <c r="H28" i="53"/>
  <c r="H27" i="56"/>
  <c r="H28" i="52"/>
  <c r="H27" i="49"/>
  <c r="H28" i="48"/>
  <c r="H27" i="57"/>
  <c r="H28" i="56"/>
  <c r="H27" i="55"/>
  <c r="H27" i="54"/>
  <c r="H29" i="53"/>
  <c r="H29" i="52"/>
  <c r="H27" i="51"/>
  <c r="H28" i="50"/>
  <c r="H28" i="49"/>
  <c r="H29" i="48"/>
  <c r="H28" i="57"/>
  <c r="H22" i="57"/>
  <c r="B18" i="57"/>
  <c r="G25" i="57" s="1"/>
  <c r="H25" i="57" s="1"/>
  <c r="H29" i="56"/>
  <c r="G25" i="56"/>
  <c r="H25" i="56" s="1"/>
  <c r="H22" i="56"/>
  <c r="B18" i="56"/>
  <c r="G26" i="56"/>
  <c r="H26" i="56" s="1"/>
  <c r="H28" i="55"/>
  <c r="H22" i="55"/>
  <c r="B18" i="55"/>
  <c r="G26" i="55" s="1"/>
  <c r="H26" i="55" s="1"/>
  <c r="H28" i="54"/>
  <c r="H22" i="54"/>
  <c r="B18" i="54"/>
  <c r="G25" i="54"/>
  <c r="H25" i="54" s="1"/>
  <c r="H30" i="53"/>
  <c r="H25" i="53"/>
  <c r="H22" i="53"/>
  <c r="B18" i="53"/>
  <c r="G24" i="53"/>
  <c r="H24" i="53" s="1"/>
  <c r="H30" i="52"/>
  <c r="H25" i="52"/>
  <c r="H22" i="52"/>
  <c r="B18" i="52"/>
  <c r="G27" i="52"/>
  <c r="H27" i="52" s="1"/>
  <c r="H28" i="51"/>
  <c r="H22" i="51"/>
  <c r="B18" i="51"/>
  <c r="G26" i="51" s="1"/>
  <c r="H26" i="51" s="1"/>
  <c r="H29" i="50"/>
  <c r="H25" i="50"/>
  <c r="H22" i="50"/>
  <c r="B18" i="50"/>
  <c r="G27" i="50" s="1"/>
  <c r="H27" i="50" s="1"/>
  <c r="H29" i="49"/>
  <c r="H22" i="49"/>
  <c r="B18" i="49"/>
  <c r="G25" i="49" s="1"/>
  <c r="H25" i="49" s="1"/>
  <c r="H30" i="48"/>
  <c r="H25" i="48"/>
  <c r="H22" i="48"/>
  <c r="B18" i="48"/>
  <c r="G26" i="48"/>
  <c r="H26" i="48" s="1"/>
  <c r="G23" i="48"/>
  <c r="H23" i="48" s="1"/>
  <c r="G24" i="54"/>
  <c r="H24" i="54" s="1"/>
  <c r="G23" i="54"/>
  <c r="H23" i="54" s="1"/>
  <c r="G27" i="53"/>
  <c r="H27" i="53" s="1"/>
  <c r="G23" i="53"/>
  <c r="H23" i="53" s="1"/>
  <c r="G26" i="53"/>
  <c r="H26" i="53" s="1"/>
  <c r="G26" i="52"/>
  <c r="H26" i="52" s="1"/>
  <c r="G23" i="51"/>
  <c r="H23" i="51" s="1"/>
  <c r="G25" i="51"/>
  <c r="H25" i="51" s="1"/>
  <c r="G24" i="51"/>
  <c r="H24" i="51" s="1"/>
  <c r="G23" i="50"/>
  <c r="H23" i="50" s="1"/>
  <c r="G26" i="50"/>
  <c r="H26" i="50" s="1"/>
  <c r="G24" i="49"/>
  <c r="H24" i="49"/>
  <c r="G26" i="49"/>
  <c r="H26" i="49"/>
  <c r="G23" i="49"/>
  <c r="H23" i="49"/>
  <c r="G24" i="48"/>
  <c r="H24" i="48"/>
  <c r="G27" i="48"/>
  <c r="H27" i="48"/>
  <c r="G23" i="56"/>
  <c r="H23" i="56"/>
  <c r="G24" i="56"/>
  <c r="H24" i="56"/>
  <c r="G24" i="52"/>
  <c r="H24" i="52" s="1"/>
  <c r="G23" i="52"/>
  <c r="H23" i="52" s="1"/>
  <c r="G26" i="54"/>
  <c r="H26" i="54"/>
  <c r="H29" i="54" l="1"/>
  <c r="H31" i="52"/>
  <c r="J34" i="52" s="1"/>
  <c r="H30" i="49"/>
  <c r="H29" i="51"/>
  <c r="H31" i="53"/>
  <c r="K34" i="53" s="1"/>
  <c r="H30" i="56"/>
  <c r="H31" i="48"/>
  <c r="J34" i="48" s="1"/>
  <c r="G23" i="57"/>
  <c r="H23" i="57" s="1"/>
  <c r="G26" i="57"/>
  <c r="H26" i="57" s="1"/>
  <c r="G24" i="57"/>
  <c r="H24" i="57" s="1"/>
  <c r="G24" i="55"/>
  <c r="H24" i="55" s="1"/>
  <c r="G25" i="55"/>
  <c r="H25" i="55" s="1"/>
  <c r="G23" i="55"/>
  <c r="H23" i="55" s="1"/>
  <c r="H29" i="55" s="1"/>
  <c r="G24" i="50"/>
  <c r="H24" i="50" s="1"/>
  <c r="H30" i="50" s="1"/>
  <c r="J34" i="53"/>
  <c r="K34" i="52"/>
  <c r="J32" i="51"/>
  <c r="K32" i="51"/>
  <c r="K34" i="48"/>
  <c r="K33" i="50" l="1"/>
  <c r="J33" i="50"/>
  <c r="K32" i="55"/>
  <c r="J32" i="55"/>
  <c r="K33" i="49"/>
  <c r="J33" i="49"/>
  <c r="J32" i="54"/>
  <c r="K32" i="54"/>
  <c r="H29" i="57"/>
  <c r="K33" i="56"/>
  <c r="J33" i="56"/>
  <c r="J32" i="57" l="1"/>
  <c r="K32" i="57"/>
</calcChain>
</file>

<file path=xl/sharedStrings.xml><?xml version="1.0" encoding="utf-8"?>
<sst xmlns="http://schemas.openxmlformats.org/spreadsheetml/2006/main" count="659" uniqueCount="126">
  <si>
    <t>Poznámka</t>
  </si>
  <si>
    <t>dĺžka úseku</t>
  </si>
  <si>
    <t>m</t>
  </si>
  <si>
    <t>šírka voz.m</t>
  </si>
  <si>
    <t>plocha úseku</t>
  </si>
  <si>
    <t>m2</t>
  </si>
  <si>
    <t>korekcie</t>
  </si>
  <si>
    <t>pol.</t>
  </si>
  <si>
    <t>m.j.</t>
  </si>
  <si>
    <t>špecif.</t>
  </si>
  <si>
    <t>€</t>
  </si>
  <si>
    <t>výmera</t>
  </si>
  <si>
    <t>Postrek spojovací</t>
  </si>
  <si>
    <t>spolu</t>
  </si>
  <si>
    <t>Spolu s DPH</t>
  </si>
  <si>
    <t>CELKOM:</t>
  </si>
  <si>
    <t>50 mm</t>
  </si>
  <si>
    <t>DPH 20%</t>
  </si>
  <si>
    <t>Číslo cesty/ Názov stavby</t>
  </si>
  <si>
    <t>čistenie vozovky-zametanie</t>
  </si>
  <si>
    <t>jednotk.cena</t>
  </si>
  <si>
    <t>spolu bez DPH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</si>
  <si>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</si>
  <si>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</si>
  <si>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napojenie MK,  AZ a pod.</t>
    </r>
  </si>
  <si>
    <r>
      <t>0,7 kg/m</t>
    </r>
    <r>
      <rPr>
        <vertAlign val="superscript"/>
        <sz val="10"/>
        <rFont val="Arial CE"/>
        <charset val="238"/>
      </rPr>
      <t>2</t>
    </r>
  </si>
  <si>
    <t>*pri pokládke všetky spoje opatriť asfaltovou zálievkou!</t>
  </si>
  <si>
    <t>*do ceny zahrnúť všetky VRN (dočasné DZ, zriadenie uzávierky, územné a prevádzkové vplyvy a pod.)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</si>
  <si>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</si>
  <si>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</si>
  <si>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</si>
  <si>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Výkaz výmer</t>
  </si>
  <si>
    <t>Uchádzač:</t>
  </si>
  <si>
    <t>Adresa sídla uchádzača:</t>
  </si>
  <si>
    <t>Názov stavby</t>
  </si>
  <si>
    <t>Zákazka na uskutočnenie stavebných prác:</t>
  </si>
  <si>
    <t>zapílenie asfaltu na hr. 50 mm začiatku a konca úseku</t>
  </si>
  <si>
    <t>asfaltová zálievka pracovných spojov</t>
  </si>
  <si>
    <t xml:space="preserve"> čiastočnej uzávierky cesty</t>
  </si>
  <si>
    <t xml:space="preserve">frézovanie s naložením a odvozom do 10 km </t>
  </si>
  <si>
    <t xml:space="preserve">*objednávateľ poskytne zhotoviteľovi ku dňu odovzdania staveniska ohlásenie stavebných úprav, určenie dočasného dopravného značenia a povolenie </t>
  </si>
  <si>
    <t>frézovanie s naložením a odvozom do 10 km (začiatky a konce, mosty)</t>
  </si>
  <si>
    <t>Číslo cesty</t>
  </si>
  <si>
    <t>Dĺžka v km</t>
  </si>
  <si>
    <t>Okres</t>
  </si>
  <si>
    <t>Staničenie</t>
  </si>
  <si>
    <t>Úsek</t>
  </si>
  <si>
    <r>
      <t>Cena s DPH v</t>
    </r>
    <r>
      <rPr>
        <b/>
        <sz val="11"/>
        <rFont val="Arial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€</t>
    </r>
  </si>
  <si>
    <t>RA</t>
  </si>
  <si>
    <t>Celkom</t>
  </si>
  <si>
    <t xml:space="preserve">II/532 Behynce - Gemerská Ves - Jelšava - Muráň </t>
  </si>
  <si>
    <t>II/532</t>
  </si>
  <si>
    <t>II/532 Behynce - Gemerská Ves - Jelšava - Muráň</t>
  </si>
  <si>
    <t>úsek Šivetice - Jelšavská Teplica</t>
  </si>
  <si>
    <t xml:space="preserve">staničenie v km: 19,879-21,540 </t>
  </si>
  <si>
    <t>dĺžka v km : 1,661</t>
  </si>
  <si>
    <t>staničenie v km: 26,013-26,409</t>
  </si>
  <si>
    <t>dĺžka v km : 0,396</t>
  </si>
  <si>
    <t>úsek intravilán Jelšava</t>
  </si>
  <si>
    <t>staničenie v km: 27,589-29,208</t>
  </si>
  <si>
    <t>úsek SMZ jelšava - Lubeník</t>
  </si>
  <si>
    <t>dĺžka v km : 1,619</t>
  </si>
  <si>
    <t>úsek intravilán Lubeník</t>
  </si>
  <si>
    <t>staničenie v km: 29,208-30,548</t>
  </si>
  <si>
    <t>dĺžka v km : 1,340</t>
  </si>
  <si>
    <t>dĺžka v km : 4,188</t>
  </si>
  <si>
    <t>úsek Lubeník - Mokrá Lúka</t>
  </si>
  <si>
    <t>staničenie v km: 30,548-34,736</t>
  </si>
  <si>
    <t>úsek Mokrá Lúka - Revúca</t>
  </si>
  <si>
    <t>staničenie v km: 35,453-36,289</t>
  </si>
  <si>
    <t>dĺžka v km : 0,836</t>
  </si>
  <si>
    <t>úsek intravilán Revúca OK</t>
  </si>
  <si>
    <t>staničenie v km: 36,920</t>
  </si>
  <si>
    <t>dĺžka v km : 0,115</t>
  </si>
  <si>
    <t>staničenie v km: 36,920-37,995</t>
  </si>
  <si>
    <t>dĺžka v km : 1,075</t>
  </si>
  <si>
    <t>úsek intravilán Revúca (štvorprúdovka)</t>
  </si>
  <si>
    <t>úsek intravilán Revúca 2</t>
  </si>
  <si>
    <t>staničenie v km: 37,995-38,405</t>
  </si>
  <si>
    <t>dĺžka v km : 0,410</t>
  </si>
  <si>
    <t>úsek intravilán Muráň</t>
  </si>
  <si>
    <t>staničenie v km: 44,728-45,207</t>
  </si>
  <si>
    <t>dĺžka v km : 0,479</t>
  </si>
  <si>
    <t>SMZ-Lubeník</t>
  </si>
  <si>
    <t>27,589-29,208</t>
  </si>
  <si>
    <t>intravilán Lubeník</t>
  </si>
  <si>
    <t>29,208-30,548</t>
  </si>
  <si>
    <t>intravilán Revúca OK</t>
  </si>
  <si>
    <t xml:space="preserve">intravilán Revúca </t>
  </si>
  <si>
    <t>36,920-37,995</t>
  </si>
  <si>
    <t>intravilán Revúca 2</t>
  </si>
  <si>
    <t>intravilán Muráň</t>
  </si>
  <si>
    <t>44,728-45,207</t>
  </si>
  <si>
    <t>obnova VDZ - čiary</t>
  </si>
  <si>
    <r>
      <t>AC</t>
    </r>
    <r>
      <rPr>
        <sz val="9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11-II s dovozom rozprestrením a zhutnením</t>
    </r>
  </si>
  <si>
    <t>ACL 16-II s dovozom rozprestrením a zhutnením</t>
  </si>
  <si>
    <t>dvojvrstvový mikrokoberec EMKS 16</t>
  </si>
  <si>
    <r>
      <t xml:space="preserve">             </t>
    </r>
    <r>
      <rPr>
        <b/>
        <sz val="10"/>
        <color indexed="10"/>
        <rFont val="Arial"/>
        <family val="2"/>
        <charset val="238"/>
      </rPr>
      <t>21,540-26,013 = 4,473 km (29 969,10m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</si>
  <si>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 </t>
    </r>
    <r>
      <rPr>
        <b/>
        <sz val="10"/>
        <color indexed="10"/>
        <rFont val="Arial"/>
        <family val="2"/>
        <charset val="238"/>
      </rPr>
      <t>34,736-35,453 = 0,717 km (5 198,25m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</si>
  <si>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36,289-36,920 = 0,631 km (5 805,20m</t>
    </r>
    <r>
      <rPr>
        <b/>
        <sz val="10"/>
        <color indexed="10"/>
        <rFont val="Arial CE"/>
        <family val="2"/>
        <charset val="238"/>
      </rPr>
      <t>²)</t>
    </r>
    <r>
      <rPr>
        <b/>
        <sz val="10"/>
        <color indexed="10"/>
        <rFont val="Arial"/>
        <family val="2"/>
        <charset val="238"/>
      </rPr>
      <t xml:space="preserve"> - mikrokoberec  </t>
    </r>
  </si>
  <si>
    <r>
      <t xml:space="preserve">            </t>
    </r>
    <r>
      <rPr>
        <b/>
        <sz val="10"/>
        <color indexed="10"/>
        <rFont val="Arial"/>
        <family val="2"/>
        <charset val="238"/>
      </rPr>
      <t>26,409-27,589 = 1,180 km (7 906,00m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</si>
  <si>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 </t>
    </r>
    <r>
      <rPr>
        <b/>
        <sz val="10"/>
        <color indexed="10"/>
        <rFont val="Arial"/>
        <family val="2"/>
        <charset val="238"/>
      </rPr>
      <t>38,405-44,728 = 6,323 km (48 687,10m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</si>
  <si>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t>P.č.</t>
  </si>
  <si>
    <t>19,879-26,013</t>
  </si>
  <si>
    <t>Šivetice-Jel.Teplica+EMKS</t>
  </si>
  <si>
    <t>26,013-27,589</t>
  </si>
  <si>
    <t>intravilán Jelšava+EMKS</t>
  </si>
  <si>
    <t>30,548-35,453</t>
  </si>
  <si>
    <t>Lubeník-Mokrá Lúka+EMKS</t>
  </si>
  <si>
    <t>Mokrá Lúka-Revúca+EMKS</t>
  </si>
  <si>
    <t>35,453-36,920</t>
  </si>
  <si>
    <t xml:space="preserve"> 37,995-44,728</t>
  </si>
  <si>
    <t>Príloha č.3 súťažných podkladov (úseky od obce Šivetice po obec Muráň)</t>
  </si>
  <si>
    <t>Rekonštrukcia ciest II/531 a II/532</t>
  </si>
  <si>
    <t>Časť predmetu zákazky č. 2: Rekonštrukcia cesty II/532</t>
  </si>
  <si>
    <t>Rekonštrukcia cesty II/532</t>
  </si>
  <si>
    <t>Príloha č. 2.1</t>
  </si>
  <si>
    <t>Príloha č. 2.2</t>
  </si>
  <si>
    <t>Príloha č. 2.3</t>
  </si>
  <si>
    <t>Príloha č. 2.4</t>
  </si>
  <si>
    <t>Príloha č. 2.5</t>
  </si>
  <si>
    <t>Príloha č. 2.6</t>
  </si>
  <si>
    <t>Príloha č. 2.7</t>
  </si>
  <si>
    <t>Príloha č. 2.8</t>
  </si>
  <si>
    <t>Príloha č. 2.9</t>
  </si>
  <si>
    <t>Príloha č. 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</si>
</sst>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30" x14ac:knownFonts="1"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0"/>
      <color indexed="17"/>
      <name val="Arial CE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 CE"/>
      <family val="2"/>
      <charset val="238"/>
    </font>
    <font>
      <i/>
      <sz val="10"/>
      <name val="Arial"/>
      <family val="2"/>
      <charset val="238"/>
    </font>
    <font>
      <vertAlign val="superscript"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Calibri"/>
      <family val="2"/>
      <charset val="238"/>
    </font>
    <font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60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7" fillId="0" borderId="0" xfId="0" applyFont="1"/>
    <xf numFmtId="0" fontId="4" fillId="0" borderId="1" xfId="0" applyFont="1" applyFill="1" applyBorder="1"/>
    <xf numFmtId="0" fontId="4" fillId="0" borderId="2" xfId="0" applyFont="1" applyFill="1" applyBorder="1"/>
    <xf numFmtId="0" fontId="0" fillId="0" borderId="2" xfId="0" applyFont="1" applyFill="1" applyBorder="1"/>
    <xf numFmtId="0" fontId="0" fillId="0" borderId="3" xfId="0" applyFill="1" applyBorder="1"/>
    <xf numFmtId="0" fontId="1" fillId="0" borderId="0" xfId="0" applyFont="1" applyFill="1" applyBorder="1"/>
    <xf numFmtId="0" fontId="0" fillId="0" borderId="4" xfId="0" applyFont="1" applyFill="1" applyBorder="1"/>
    <xf numFmtId="2" fontId="0" fillId="0" borderId="5" xfId="0" applyNumberFormat="1" applyFill="1" applyBorder="1"/>
    <xf numFmtId="0" fontId="0" fillId="0" borderId="6" xfId="0" applyFont="1" applyFill="1" applyBorder="1"/>
    <xf numFmtId="2" fontId="0" fillId="0" borderId="7" xfId="0" applyNumberFormat="1" applyFill="1" applyBorder="1"/>
    <xf numFmtId="0" fontId="0" fillId="0" borderId="8" xfId="0" applyFont="1" applyFill="1" applyBorder="1"/>
    <xf numFmtId="2" fontId="0" fillId="0" borderId="9" xfId="0" applyNumberFormat="1" applyFill="1" applyBorder="1"/>
    <xf numFmtId="0" fontId="0" fillId="0" borderId="3" xfId="0" applyFont="1" applyFill="1" applyBorder="1"/>
    <xf numFmtId="2" fontId="0" fillId="0" borderId="0" xfId="0" applyNumberFormat="1" applyFill="1" applyBorder="1"/>
    <xf numFmtId="0" fontId="0" fillId="0" borderId="10" xfId="0" applyFont="1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ont="1" applyFill="1" applyBorder="1"/>
    <xf numFmtId="4" fontId="5" fillId="0" borderId="3" xfId="0" applyNumberFormat="1" applyFont="1" applyFill="1" applyBorder="1"/>
    <xf numFmtId="4" fontId="5" fillId="0" borderId="0" xfId="0" applyNumberFormat="1" applyFont="1" applyFill="1" applyBorder="1"/>
    <xf numFmtId="0" fontId="0" fillId="0" borderId="14" xfId="0" applyFill="1" applyBorder="1"/>
    <xf numFmtId="0" fontId="0" fillId="0" borderId="15" xfId="0" applyFill="1" applyBorder="1"/>
    <xf numFmtId="4" fontId="6" fillId="0" borderId="15" xfId="0" applyNumberFormat="1" applyFont="1" applyFill="1" applyBorder="1"/>
    <xf numFmtId="0" fontId="8" fillId="0" borderId="0" xfId="0" applyFont="1" applyFill="1" applyAlignment="1"/>
    <xf numFmtId="0" fontId="0" fillId="0" borderId="0" xfId="0" applyFont="1" applyFill="1" applyAlignment="1"/>
    <xf numFmtId="0" fontId="9" fillId="0" borderId="0" xfId="0" applyFont="1" applyFill="1" applyAlignment="1"/>
    <xf numFmtId="0" fontId="10" fillId="0" borderId="0" xfId="0" applyFont="1" applyFill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0" xfId="0" applyBorder="1"/>
    <xf numFmtId="0" fontId="0" fillId="0" borderId="19" xfId="0" applyBorder="1" applyAlignment="1"/>
    <xf numFmtId="0" fontId="0" fillId="0" borderId="20" xfId="0" applyFill="1" applyBorder="1"/>
    <xf numFmtId="0" fontId="0" fillId="0" borderId="21" xfId="0" applyFont="1" applyFill="1" applyBorder="1" applyAlignment="1">
      <alignment horizontal="center"/>
    </xf>
    <xf numFmtId="4" fontId="7" fillId="0" borderId="0" xfId="0" applyNumberFormat="1" applyFont="1"/>
    <xf numFmtId="4" fontId="1" fillId="0" borderId="0" xfId="0" applyNumberFormat="1" applyFont="1" applyFill="1" applyBorder="1"/>
    <xf numFmtId="4" fontId="0" fillId="0" borderId="0" xfId="0" applyNumberFormat="1" applyFill="1" applyBorder="1"/>
    <xf numFmtId="4" fontId="0" fillId="0" borderId="22" xfId="0" applyNumberFormat="1" applyBorder="1" applyAlignment="1"/>
    <xf numFmtId="4" fontId="0" fillId="0" borderId="23" xfId="0" applyNumberFormat="1" applyFont="1" applyFill="1" applyBorder="1" applyAlignment="1">
      <alignment horizontal="center"/>
    </xf>
    <xf numFmtId="4" fontId="10" fillId="0" borderId="0" xfId="0" applyNumberFormat="1" applyFont="1" applyFill="1" applyAlignment="1"/>
    <xf numFmtId="4" fontId="0" fillId="0" borderId="0" xfId="0" applyNumberFormat="1"/>
    <xf numFmtId="4" fontId="0" fillId="0" borderId="22" xfId="0" applyNumberFormat="1" applyBorder="1" applyAlignment="1">
      <alignment horizontal="center"/>
    </xf>
    <xf numFmtId="4" fontId="0" fillId="0" borderId="17" xfId="0" applyNumberFormat="1" applyFont="1" applyFill="1" applyBorder="1" applyAlignment="1">
      <alignment horizontal="center"/>
    </xf>
    <xf numFmtId="4" fontId="0" fillId="0" borderId="15" xfId="0" applyNumberFormat="1" applyFill="1" applyBorder="1"/>
    <xf numFmtId="4" fontId="0" fillId="0" borderId="0" xfId="0" applyNumberFormat="1" applyFont="1" applyFill="1" applyAlignment="1"/>
    <xf numFmtId="4" fontId="0" fillId="0" borderId="24" xfId="0" applyNumberFormat="1" applyFill="1" applyBorder="1"/>
    <xf numFmtId="4" fontId="1" fillId="0" borderId="24" xfId="0" applyNumberFormat="1" applyFont="1" applyFill="1" applyBorder="1"/>
    <xf numFmtId="4" fontId="0" fillId="0" borderId="0" xfId="0" applyNumberFormat="1" applyFill="1" applyBorder="1" applyAlignment="1">
      <alignment horizontal="center"/>
    </xf>
    <xf numFmtId="4" fontId="0" fillId="0" borderId="0" xfId="0" applyNumberFormat="1" applyBorder="1" applyAlignment="1"/>
    <xf numFmtId="4" fontId="0" fillId="0" borderId="25" xfId="0" applyNumberFormat="1" applyBorder="1" applyAlignment="1"/>
    <xf numFmtId="4" fontId="3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4" fontId="1" fillId="0" borderId="24" xfId="0" applyNumberFormat="1" applyFont="1" applyFill="1" applyBorder="1" applyAlignment="1">
      <alignment horizontal="center"/>
    </xf>
    <xf numFmtId="4" fontId="10" fillId="0" borderId="0" xfId="0" applyNumberFormat="1" applyFont="1" applyFill="1"/>
    <xf numFmtId="4" fontId="2" fillId="0" borderId="26" xfId="0" applyNumberFormat="1" applyFont="1" applyFill="1" applyBorder="1"/>
    <xf numFmtId="4" fontId="2" fillId="0" borderId="27" xfId="0" applyNumberFormat="1" applyFont="1" applyFill="1" applyBorder="1"/>
    <xf numFmtId="4" fontId="2" fillId="0" borderId="0" xfId="0" applyNumberFormat="1" applyFont="1" applyFill="1" applyBorder="1"/>
    <xf numFmtId="4" fontId="0" fillId="0" borderId="24" xfId="0" applyNumberFormat="1" applyFont="1" applyFill="1" applyBorder="1"/>
    <xf numFmtId="4" fontId="2" fillId="0" borderId="28" xfId="0" applyNumberFormat="1" applyFont="1" applyFill="1" applyBorder="1"/>
    <xf numFmtId="0" fontId="2" fillId="0" borderId="27" xfId="0" applyFont="1" applyFill="1" applyBorder="1"/>
    <xf numFmtId="4" fontId="2" fillId="0" borderId="24" xfId="0" applyNumberFormat="1" applyFont="1" applyFill="1" applyBorder="1"/>
    <xf numFmtId="0" fontId="2" fillId="0" borderId="29" xfId="0" applyFont="1" applyFill="1" applyBorder="1"/>
    <xf numFmtId="4" fontId="2" fillId="0" borderId="30" xfId="0" applyNumberFormat="1" applyFont="1" applyFill="1" applyBorder="1"/>
    <xf numFmtId="4" fontId="13" fillId="0" borderId="0" xfId="0" applyNumberFormat="1" applyFont="1" applyFill="1" applyBorder="1"/>
    <xf numFmtId="4" fontId="13" fillId="0" borderId="24" xfId="0" applyNumberFormat="1" applyFont="1" applyFill="1" applyBorder="1"/>
    <xf numFmtId="4" fontId="4" fillId="0" borderId="0" xfId="0" applyNumberFormat="1" applyFont="1" applyFill="1" applyBorder="1" applyAlignment="1">
      <alignment horizontal="right"/>
    </xf>
    <xf numFmtId="4" fontId="13" fillId="0" borderId="31" xfId="0" applyNumberFormat="1" applyFont="1" applyFill="1" applyBorder="1"/>
    <xf numFmtId="4" fontId="13" fillId="2" borderId="31" xfId="0" applyNumberFormat="1" applyFont="1" applyFill="1" applyBorder="1"/>
    <xf numFmtId="10" fontId="6" fillId="0" borderId="15" xfId="0" applyNumberFormat="1" applyFont="1" applyFill="1" applyBorder="1"/>
    <xf numFmtId="4" fontId="6" fillId="0" borderId="24" xfId="0" applyNumberFormat="1" applyFont="1" applyFill="1" applyBorder="1"/>
    <xf numFmtId="4" fontId="0" fillId="0" borderId="22" xfId="0" applyNumberFormat="1" applyFill="1" applyBorder="1"/>
    <xf numFmtId="164" fontId="2" fillId="0" borderId="26" xfId="0" applyNumberFormat="1" applyFont="1" applyFill="1" applyBorder="1"/>
    <xf numFmtId="164" fontId="2" fillId="0" borderId="28" xfId="0" applyNumberFormat="1" applyFont="1" applyFill="1" applyBorder="1"/>
    <xf numFmtId="164" fontId="2" fillId="0" borderId="27" xfId="0" applyNumberFormat="1" applyFont="1" applyFill="1" applyBorder="1"/>
    <xf numFmtId="164" fontId="2" fillId="0" borderId="30" xfId="0" applyNumberFormat="1" applyFont="1" applyFill="1" applyBorder="1"/>
    <xf numFmtId="0" fontId="0" fillId="0" borderId="32" xfId="0" applyFont="1" applyFill="1" applyBorder="1"/>
    <xf numFmtId="0" fontId="14" fillId="0" borderId="30" xfId="0" applyFont="1" applyFill="1" applyBorder="1"/>
    <xf numFmtId="164" fontId="2" fillId="0" borderId="33" xfId="0" applyNumberFormat="1" applyFont="1" applyFill="1" applyBorder="1"/>
    <xf numFmtId="4" fontId="2" fillId="0" borderId="33" xfId="0" applyNumberFormat="1" applyFont="1" applyFill="1" applyBorder="1"/>
    <xf numFmtId="0" fontId="0" fillId="0" borderId="33" xfId="1" applyFont="1" applyFill="1" applyBorder="1"/>
    <xf numFmtId="0" fontId="2" fillId="0" borderId="34" xfId="1" applyNumberFormat="1" applyFont="1" applyFill="1" applyBorder="1"/>
    <xf numFmtId="4" fontId="5" fillId="0" borderId="35" xfId="0" applyNumberFormat="1" applyFont="1" applyFill="1" applyBorder="1"/>
    <xf numFmtId="4" fontId="13" fillId="0" borderId="35" xfId="0" applyNumberFormat="1" applyFont="1" applyFill="1" applyBorder="1"/>
    <xf numFmtId="4" fontId="13" fillId="0" borderId="36" xfId="0" applyNumberFormat="1" applyFont="1" applyFill="1" applyBorder="1"/>
    <xf numFmtId="0" fontId="2" fillId="0" borderId="37" xfId="0" applyFont="1" applyFill="1" applyBorder="1"/>
    <xf numFmtId="4" fontId="13" fillId="0" borderId="38" xfId="0" applyNumberFormat="1" applyFont="1" applyFill="1" applyBorder="1"/>
    <xf numFmtId="0" fontId="4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4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11" fillId="0" borderId="0" xfId="1" applyFill="1"/>
    <xf numFmtId="0" fontId="4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4" fontId="13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horizontal="center"/>
    </xf>
    <xf numFmtId="0" fontId="11" fillId="0" borderId="0" xfId="1" applyBorder="1"/>
    <xf numFmtId="0" fontId="4" fillId="0" borderId="0" xfId="1" applyFont="1"/>
    <xf numFmtId="0" fontId="11" fillId="0" borderId="0" xfId="1"/>
    <xf numFmtId="0" fontId="4" fillId="0" borderId="0" xfId="1" applyFont="1" applyFill="1" applyBorder="1" applyAlignment="1">
      <alignment horizontal="left"/>
    </xf>
    <xf numFmtId="0" fontId="11" fillId="0" borderId="0" xfId="1" applyFont="1" applyFill="1" applyBorder="1"/>
    <xf numFmtId="0" fontId="11" fillId="0" borderId="0" xfId="1" applyFont="1" applyFill="1" applyBorder="1" applyAlignment="1"/>
    <xf numFmtId="0" fontId="4" fillId="0" borderId="0" xfId="1" applyFont="1" applyFill="1" applyBorder="1" applyAlignment="1"/>
    <xf numFmtId="0" fontId="11" fillId="0" borderId="0" xfId="1" applyFont="1" applyBorder="1"/>
    <xf numFmtId="4" fontId="4" fillId="0" borderId="0" xfId="1" applyNumberFormat="1" applyFont="1" applyFill="1" applyBorder="1"/>
    <xf numFmtId="0" fontId="11" fillId="0" borderId="3" xfId="1" applyFill="1" applyBorder="1"/>
    <xf numFmtId="2" fontId="11" fillId="0" borderId="0" xfId="1" applyNumberFormat="1" applyFill="1" applyBorder="1"/>
    <xf numFmtId="0" fontId="11" fillId="0" borderId="0" xfId="1" applyFill="1" applyBorder="1"/>
    <xf numFmtId="0" fontId="11" fillId="0" borderId="0" xfId="1" applyFill="1" applyBorder="1" applyAlignment="1"/>
    <xf numFmtId="9" fontId="11" fillId="0" borderId="0" xfId="1" applyNumberFormat="1" applyFill="1" applyBorder="1" applyAlignment="1">
      <alignment horizontal="center"/>
    </xf>
    <xf numFmtId="0" fontId="17" fillId="0" borderId="0" xfId="1" applyFont="1"/>
    <xf numFmtId="0" fontId="0" fillId="0" borderId="0" xfId="1" applyFont="1" applyFill="1"/>
    <xf numFmtId="0" fontId="11" fillId="0" borderId="0" xfId="1" applyFont="1" applyFill="1"/>
    <xf numFmtId="0" fontId="0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6" fillId="0" borderId="39" xfId="0" applyFont="1" applyFill="1" applyBorder="1"/>
    <xf numFmtId="0" fontId="0" fillId="0" borderId="0" xfId="0" applyAlignment="1"/>
    <xf numFmtId="4" fontId="5" fillId="0" borderId="40" xfId="0" applyNumberFormat="1" applyFont="1" applyFill="1" applyBorder="1"/>
    <xf numFmtId="4" fontId="2" fillId="0" borderId="41" xfId="0" applyNumberFormat="1" applyFont="1" applyFill="1" applyBorder="1"/>
    <xf numFmtId="0" fontId="0" fillId="0" borderId="0" xfId="0" applyFill="1" applyBorder="1" applyAlignment="1">
      <alignment horizontal="center"/>
    </xf>
    <xf numFmtId="0" fontId="4" fillId="0" borderId="3" xfId="0" applyFont="1" applyFill="1" applyBorder="1"/>
    <xf numFmtId="0" fontId="4" fillId="0" borderId="0" xfId="0" applyFont="1" applyFill="1" applyBorder="1"/>
    <xf numFmtId="0" fontId="0" fillId="0" borderId="0" xfId="0" applyFont="1" applyFill="1" applyBorder="1"/>
    <xf numFmtId="4" fontId="0" fillId="0" borderId="0" xfId="0" applyNumberFormat="1" applyFont="1" applyFill="1" applyBorder="1"/>
    <xf numFmtId="4" fontId="6" fillId="0" borderId="0" xfId="0" applyNumberFormat="1" applyFont="1" applyFill="1" applyBorder="1"/>
    <xf numFmtId="10" fontId="6" fillId="0" borderId="0" xfId="0" applyNumberFormat="1" applyFont="1" applyFill="1" applyBorder="1"/>
    <xf numFmtId="4" fontId="10" fillId="0" borderId="0" xfId="0" applyNumberFormat="1" applyFont="1" applyFill="1" applyBorder="1"/>
    <xf numFmtId="0" fontId="10" fillId="0" borderId="0" xfId="0" applyFont="1" applyFill="1" applyBorder="1" applyAlignment="1"/>
    <xf numFmtId="0" fontId="6" fillId="0" borderId="0" xfId="0" applyFont="1" applyFill="1" applyBorder="1"/>
    <xf numFmtId="4" fontId="10" fillId="0" borderId="0" xfId="0" applyNumberFormat="1" applyFont="1" applyFill="1" applyBorder="1" applyAlignment="1"/>
    <xf numFmtId="4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8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1" applyFont="1" applyFill="1" applyBorder="1" applyAlignment="1">
      <alignment horizontal="left"/>
    </xf>
    <xf numFmtId="0" fontId="14" fillId="0" borderId="0" xfId="0" applyFont="1" applyFill="1" applyBorder="1"/>
    <xf numFmtId="0" fontId="0" fillId="0" borderId="0" xfId="1" applyFont="1" applyFill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0" fontId="2" fillId="0" borderId="0" xfId="1" applyNumberFormat="1" applyFont="1" applyFill="1" applyBorder="1"/>
    <xf numFmtId="0" fontId="0" fillId="0" borderId="0" xfId="0" applyBorder="1" applyAlignment="1"/>
    <xf numFmtId="164" fontId="2" fillId="0" borderId="0" xfId="0" applyNumberFormat="1" applyFont="1" applyFill="1" applyBorder="1"/>
    <xf numFmtId="4" fontId="13" fillId="3" borderId="0" xfId="0" applyNumberFormat="1" applyFont="1" applyFill="1" applyBorder="1"/>
    <xf numFmtId="0" fontId="11" fillId="0" borderId="0" xfId="1" applyFill="1" applyBorder="1" applyAlignment="1">
      <alignment horizontal="left"/>
    </xf>
    <xf numFmtId="0" fontId="0" fillId="0" borderId="42" xfId="0" applyFill="1" applyBorder="1"/>
    <xf numFmtId="0" fontId="9" fillId="0" borderId="0" xfId="0" applyFont="1" applyFill="1" applyBorder="1" applyAlignment="1"/>
    <xf numFmtId="4" fontId="2" fillId="0" borderId="43" xfId="0" applyNumberFormat="1" applyFont="1" applyFill="1" applyBorder="1"/>
    <xf numFmtId="4" fontId="2" fillId="0" borderId="35" xfId="0" applyNumberFormat="1" applyFont="1" applyFill="1" applyBorder="1"/>
    <xf numFmtId="0" fontId="2" fillId="0" borderId="44" xfId="0" applyFont="1" applyFill="1" applyBorder="1"/>
    <xf numFmtId="4" fontId="2" fillId="0" borderId="44" xfId="0" applyNumberFormat="1" applyFont="1" applyFill="1" applyBorder="1"/>
    <xf numFmtId="0" fontId="0" fillId="0" borderId="0" xfId="0" applyAlignment="1">
      <alignment vertical="top"/>
    </xf>
    <xf numFmtId="0" fontId="18" fillId="0" borderId="44" xfId="0" applyFont="1" applyFill="1" applyBorder="1" applyAlignment="1">
      <alignment vertical="top"/>
    </xf>
    <xf numFmtId="0" fontId="26" fillId="0" borderId="0" xfId="0" applyFont="1" applyFill="1" applyBorder="1" applyAlignment="1"/>
    <xf numFmtId="0" fontId="0" fillId="0" borderId="45" xfId="0" applyFont="1" applyFill="1" applyBorder="1"/>
    <xf numFmtId="0" fontId="0" fillId="0" borderId="46" xfId="0" applyFont="1" applyFill="1" applyBorder="1" applyAlignment="1">
      <alignment wrapText="1"/>
    </xf>
    <xf numFmtId="0" fontId="0" fillId="4" borderId="0" xfId="0" applyFill="1"/>
    <xf numFmtId="0" fontId="0" fillId="0" borderId="19" xfId="0" applyBorder="1"/>
    <xf numFmtId="0" fontId="21" fillId="0" borderId="54" xfId="0" applyFont="1" applyBorder="1"/>
    <xf numFmtId="0" fontId="0" fillId="0" borderId="54" xfId="0" applyBorder="1"/>
    <xf numFmtId="0" fontId="21" fillId="0" borderId="55" xfId="0" applyFont="1" applyBorder="1"/>
    <xf numFmtId="0" fontId="2" fillId="0" borderId="33" xfId="0" applyFont="1" applyFill="1" applyBorder="1"/>
    <xf numFmtId="4" fontId="2" fillId="0" borderId="57" xfId="0" applyNumberFormat="1" applyFont="1" applyFill="1" applyBorder="1"/>
    <xf numFmtId="164" fontId="2" fillId="0" borderId="58" xfId="0" applyNumberFormat="1" applyFont="1" applyFill="1" applyBorder="1"/>
    <xf numFmtId="164" fontId="2" fillId="0" borderId="44" xfId="0" applyNumberFormat="1" applyFont="1" applyFill="1" applyBorder="1"/>
    <xf numFmtId="4" fontId="2" fillId="0" borderId="59" xfId="0" applyNumberFormat="1" applyFont="1" applyFill="1" applyBorder="1"/>
    <xf numFmtId="0" fontId="0" fillId="0" borderId="60" xfId="1" applyFont="1" applyFill="1" applyBorder="1" applyAlignment="1">
      <alignment horizontal="left"/>
    </xf>
    <xf numFmtId="0" fontId="0" fillId="0" borderId="57" xfId="1" applyFont="1" applyFill="1" applyBorder="1" applyAlignment="1">
      <alignment horizontal="left"/>
    </xf>
    <xf numFmtId="0" fontId="0" fillId="0" borderId="24" xfId="0" applyFont="1" applyFill="1" applyBorder="1" applyAlignment="1"/>
    <xf numFmtId="4" fontId="2" fillId="0" borderId="53" xfId="0" applyNumberFormat="1" applyFont="1" applyFill="1" applyBorder="1"/>
    <xf numFmtId="0" fontId="25" fillId="0" borderId="0" xfId="0" applyFont="1"/>
    <xf numFmtId="0" fontId="4" fillId="0" borderId="0" xfId="0" applyFont="1"/>
    <xf numFmtId="0" fontId="20" fillId="0" borderId="0" xfId="0" applyFont="1" applyBorder="1"/>
    <xf numFmtId="0" fontId="4" fillId="0" borderId="0" xfId="1" applyFont="1" applyAlignment="1"/>
    <xf numFmtId="0" fontId="0" fillId="0" borderId="62" xfId="0" applyFont="1" applyFill="1" applyBorder="1" applyAlignment="1">
      <alignment horizontal="center" vertical="center"/>
    </xf>
    <xf numFmtId="0" fontId="0" fillId="0" borderId="63" xfId="0" applyFont="1" applyFill="1" applyBorder="1" applyAlignment="1">
      <alignment horizontal="center" vertical="center"/>
    </xf>
    <xf numFmtId="0" fontId="0" fillId="0" borderId="64" xfId="0" applyFont="1" applyFill="1" applyBorder="1" applyAlignment="1">
      <alignment horizontal="center" vertical="center"/>
    </xf>
    <xf numFmtId="3" fontId="25" fillId="0" borderId="33" xfId="0" applyNumberFormat="1" applyFont="1" applyFill="1" applyBorder="1" applyAlignment="1">
      <alignment horizontal="left" vertical="center" wrapText="1"/>
    </xf>
    <xf numFmtId="164" fontId="25" fillId="0" borderId="33" xfId="0" applyNumberFormat="1" applyFont="1" applyFill="1" applyBorder="1" applyAlignment="1">
      <alignment horizontal="center"/>
    </xf>
    <xf numFmtId="0" fontId="25" fillId="0" borderId="47" xfId="0" applyNumberFormat="1" applyFont="1" applyFill="1" applyBorder="1" applyAlignment="1">
      <alignment horizontal="center" vertical="center"/>
    </xf>
    <xf numFmtId="0" fontId="25" fillId="0" borderId="33" xfId="0" applyNumberFormat="1" applyFont="1" applyFill="1" applyBorder="1" applyAlignment="1">
      <alignment horizontal="center" vertical="center"/>
    </xf>
    <xf numFmtId="164" fontId="25" fillId="0" borderId="49" xfId="0" applyNumberFormat="1" applyFont="1" applyFill="1" applyBorder="1" applyAlignment="1">
      <alignment horizontal="center" wrapText="1"/>
    </xf>
    <xf numFmtId="165" fontId="25" fillId="0" borderId="33" xfId="0" applyNumberFormat="1" applyFont="1" applyFill="1" applyBorder="1" applyAlignment="1">
      <alignment horizontal="center" vertical="center"/>
    </xf>
    <xf numFmtId="3" fontId="25" fillId="0" borderId="51" xfId="0" applyNumberFormat="1" applyFont="1" applyFill="1" applyBorder="1" applyAlignment="1">
      <alignment horizontal="left" vertical="center" wrapText="1"/>
    </xf>
    <xf numFmtId="0" fontId="25" fillId="0" borderId="51" xfId="0" applyNumberFormat="1" applyFont="1" applyFill="1" applyBorder="1" applyAlignment="1">
      <alignment horizontal="center" vertical="center"/>
    </xf>
    <xf numFmtId="0" fontId="29" fillId="0" borderId="53" xfId="0" applyFont="1" applyFill="1" applyBorder="1" applyAlignment="1">
      <alignment horizontal="left"/>
    </xf>
    <xf numFmtId="164" fontId="25" fillId="0" borderId="53" xfId="0" applyNumberFormat="1" applyFont="1" applyFill="1" applyBorder="1" applyAlignment="1">
      <alignment horizontal="center"/>
    </xf>
    <xf numFmtId="165" fontId="25" fillId="0" borderId="44" xfId="0" applyNumberFormat="1" applyFont="1" applyFill="1" applyBorder="1" applyAlignment="1">
      <alignment horizontal="center"/>
    </xf>
    <xf numFmtId="0" fontId="29" fillId="0" borderId="53" xfId="0" applyFont="1" applyBorder="1" applyAlignment="1">
      <alignment horizontal="left"/>
    </xf>
    <xf numFmtId="165" fontId="29" fillId="0" borderId="44" xfId="0" applyNumberFormat="1" applyFont="1" applyBorder="1" applyAlignment="1">
      <alignment horizontal="center"/>
    </xf>
    <xf numFmtId="0" fontId="29" fillId="0" borderId="33" xfId="0" applyNumberFormat="1" applyFont="1" applyBorder="1" applyAlignment="1">
      <alignment horizontal="center"/>
    </xf>
    <xf numFmtId="0" fontId="29" fillId="0" borderId="44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165" fontId="29" fillId="0" borderId="33" xfId="0" applyNumberFormat="1" applyFont="1" applyBorder="1" applyAlignment="1">
      <alignment horizontal="center"/>
    </xf>
    <xf numFmtId="4" fontId="23" fillId="3" borderId="61" xfId="0" applyNumberFormat="1" applyFont="1" applyFill="1" applyBorder="1" applyAlignment="1">
      <alignment horizontal="center"/>
    </xf>
    <xf numFmtId="4" fontId="7" fillId="0" borderId="48" xfId="0" applyNumberFormat="1" applyFont="1" applyFill="1" applyBorder="1" applyAlignment="1">
      <alignment horizontal="center"/>
    </xf>
    <xf numFmtId="4" fontId="7" fillId="0" borderId="50" xfId="0" applyNumberFormat="1" applyFont="1" applyFill="1" applyBorder="1" applyAlignment="1">
      <alignment horizontal="center"/>
    </xf>
    <xf numFmtId="4" fontId="7" fillId="0" borderId="52" xfId="0" applyNumberFormat="1" applyFont="1" applyFill="1" applyBorder="1" applyAlignment="1">
      <alignment horizontal="center"/>
    </xf>
    <xf numFmtId="4" fontId="7" fillId="0" borderId="53" xfId="0" applyNumberFormat="1" applyFont="1" applyFill="1" applyBorder="1" applyAlignment="1">
      <alignment horizontal="center"/>
    </xf>
    <xf numFmtId="0" fontId="23" fillId="0" borderId="22" xfId="0" applyFont="1" applyBorder="1" applyAlignment="1">
      <alignment horizontal="center" vertical="center"/>
    </xf>
    <xf numFmtId="165" fontId="23" fillId="0" borderId="56" xfId="0" applyNumberFormat="1" applyFont="1" applyBorder="1" applyAlignment="1">
      <alignment horizontal="center" vertical="center"/>
    </xf>
    <xf numFmtId="4" fontId="7" fillId="0" borderId="56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/>
    <xf numFmtId="0" fontId="28" fillId="0" borderId="0" xfId="0" applyFont="1" applyAlignment="1">
      <alignment horizontal="center" vertical="center" wrapText="1"/>
    </xf>
    <xf numFmtId="3" fontId="19" fillId="0" borderId="65" xfId="0" applyNumberFormat="1" applyFont="1" applyFill="1" applyBorder="1" applyAlignment="1">
      <alignment horizontal="center" wrapText="1"/>
    </xf>
    <xf numFmtId="3" fontId="19" fillId="0" borderId="66" xfId="0" applyNumberFormat="1" applyFont="1" applyFill="1" applyBorder="1" applyAlignment="1">
      <alignment horizontal="center" wrapText="1"/>
    </xf>
    <xf numFmtId="0" fontId="19" fillId="0" borderId="67" xfId="0" applyFont="1" applyFill="1" applyBorder="1" applyAlignment="1">
      <alignment horizontal="center"/>
    </xf>
    <xf numFmtId="0" fontId="19" fillId="0" borderId="68" xfId="0" applyFont="1" applyFill="1" applyBorder="1" applyAlignment="1">
      <alignment horizontal="center"/>
    </xf>
    <xf numFmtId="0" fontId="7" fillId="0" borderId="69" xfId="0" applyFont="1" applyFill="1" applyBorder="1" applyAlignment="1">
      <alignment horizontal="center" vertical="center" wrapText="1"/>
    </xf>
    <xf numFmtId="0" fontId="7" fillId="0" borderId="70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19" fillId="0" borderId="72" xfId="0" applyFont="1" applyFill="1" applyBorder="1" applyAlignment="1">
      <alignment horizontal="center"/>
    </xf>
    <xf numFmtId="0" fontId="19" fillId="0" borderId="73" xfId="0" applyFont="1" applyFill="1" applyBorder="1" applyAlignment="1">
      <alignment horizontal="center"/>
    </xf>
    <xf numFmtId="49" fontId="19" fillId="0" borderId="74" xfId="0" applyNumberFormat="1" applyFont="1" applyFill="1" applyBorder="1" applyAlignment="1">
      <alignment horizontal="center"/>
    </xf>
    <xf numFmtId="49" fontId="19" fillId="0" borderId="75" xfId="0" applyNumberFormat="1" applyFont="1" applyFill="1" applyBorder="1" applyAlignment="1">
      <alignment horizontal="center"/>
    </xf>
    <xf numFmtId="0" fontId="19" fillId="0" borderId="76" xfId="0" applyFont="1" applyFill="1" applyBorder="1" applyAlignment="1">
      <alignment horizontal="center"/>
    </xf>
    <xf numFmtId="3" fontId="19" fillId="0" borderId="67" xfId="0" applyNumberFormat="1" applyFont="1" applyFill="1" applyBorder="1" applyAlignment="1">
      <alignment horizontal="center" wrapText="1"/>
    </xf>
    <xf numFmtId="3" fontId="19" fillId="0" borderId="76" xfId="0" applyNumberFormat="1" applyFont="1" applyFill="1" applyBorder="1" applyAlignment="1">
      <alignment horizontal="center" wrapText="1"/>
    </xf>
    <xf numFmtId="0" fontId="7" fillId="0" borderId="77" xfId="0" applyFont="1" applyFill="1" applyBorder="1" applyAlignment="1">
      <alignment horizontal="center" vertical="center" wrapText="1"/>
    </xf>
    <xf numFmtId="0" fontId="7" fillId="0" borderId="78" xfId="0" applyFont="1" applyFill="1" applyBorder="1" applyAlignment="1">
      <alignment horizontal="center" vertical="center" wrapText="1"/>
    </xf>
    <xf numFmtId="0" fontId="7" fillId="0" borderId="79" xfId="0" applyFont="1" applyFill="1" applyBorder="1" applyAlignment="1">
      <alignment horizontal="center" vertical="center" wrapText="1"/>
    </xf>
    <xf numFmtId="0" fontId="0" fillId="0" borderId="60" xfId="1" applyFont="1" applyFill="1" applyBorder="1" applyAlignment="1">
      <alignment horizontal="left"/>
    </xf>
    <xf numFmtId="0" fontId="0" fillId="0" borderId="57" xfId="1" applyFont="1" applyFill="1" applyBorder="1" applyAlignment="1">
      <alignment horizontal="left"/>
    </xf>
    <xf numFmtId="0" fontId="0" fillId="0" borderId="87" xfId="1" applyFont="1" applyFill="1" applyBorder="1" applyAlignment="1">
      <alignment horizontal="left"/>
    </xf>
    <xf numFmtId="0" fontId="0" fillId="0" borderId="59" xfId="1" applyFont="1" applyFill="1" applyBorder="1" applyAlignment="1">
      <alignment horizontal="left"/>
    </xf>
    <xf numFmtId="0" fontId="4" fillId="0" borderId="0" xfId="1" applyFont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81" xfId="1" applyFont="1" applyFill="1" applyBorder="1" applyAlignment="1">
      <alignment horizontal="left" wrapText="1"/>
    </xf>
    <xf numFmtId="0" fontId="0" fillId="0" borderId="82" xfId="1" applyFont="1" applyFill="1" applyBorder="1" applyAlignment="1">
      <alignment horizontal="left" wrapText="1"/>
    </xf>
    <xf numFmtId="0" fontId="0" fillId="0" borderId="83" xfId="1" applyFont="1" applyFill="1" applyBorder="1" applyAlignment="1">
      <alignment horizontal="left" wrapText="1"/>
    </xf>
    <xf numFmtId="0" fontId="12" fillId="0" borderId="60" xfId="0" applyFont="1" applyFill="1" applyBorder="1" applyAlignment="1"/>
    <xf numFmtId="0" fontId="12" fillId="0" borderId="57" xfId="0" applyFont="1" applyFill="1" applyBorder="1" applyAlignment="1"/>
    <xf numFmtId="0" fontId="12" fillId="0" borderId="59" xfId="0" applyFont="1" applyFill="1" applyBorder="1" applyAlignment="1"/>
    <xf numFmtId="0" fontId="0" fillId="0" borderId="84" xfId="0" applyFont="1" applyFill="1" applyBorder="1" applyAlignment="1">
      <alignment horizontal="left" vertical="top" wrapText="1"/>
    </xf>
    <xf numFmtId="0" fontId="0" fillId="0" borderId="85" xfId="0" applyFont="1" applyFill="1" applyBorder="1" applyAlignment="1">
      <alignment horizontal="left" vertical="top" wrapText="1"/>
    </xf>
    <xf numFmtId="0" fontId="0" fillId="0" borderId="86" xfId="0" applyFont="1" applyFill="1" applyBorder="1" applyAlignment="1">
      <alignment horizontal="left" vertical="top" wrapText="1"/>
    </xf>
    <xf numFmtId="0" fontId="0" fillId="0" borderId="80" xfId="0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24" xfId="0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1" applyFont="1" applyFill="1" applyBorder="1" applyAlignment="1">
      <alignment horizontal="left"/>
    </xf>
    <xf numFmtId="0" fontId="12" fillId="0" borderId="0" xfId="0" applyFont="1" applyFill="1" applyBorder="1" applyAlignment="1"/>
    <xf numFmtId="4" fontId="26" fillId="0" borderId="0" xfId="0" applyNumberFormat="1" applyFont="1" applyFill="1" applyBorder="1" applyAlignment="1">
      <alignment horizontal="left"/>
    </xf>
    <xf numFmtId="0" fontId="0" fillId="0" borderId="60" xfId="0" applyFill="1" applyBorder="1" applyAlignment="1">
      <alignment horizontal="left"/>
    </xf>
    <xf numFmtId="0" fontId="0" fillId="0" borderId="57" xfId="0" applyFill="1" applyBorder="1" applyAlignment="1">
      <alignment horizontal="left"/>
    </xf>
    <xf numFmtId="0" fontId="0" fillId="0" borderId="59" xfId="0" applyFill="1" applyBorder="1" applyAlignment="1">
      <alignment horizontal="left"/>
    </xf>
    <xf numFmtId="0" fontId="0" fillId="0" borderId="24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24" xfId="0" applyFont="1" applyFill="1" applyBorder="1" applyAlignment="1">
      <alignment horizontal="left"/>
    </xf>
  </cellXfs>
  <cellStyles count="2">
    <cellStyle name="Normálna" xfId="0" builtinId="0"/>
    <cellStyle name="normálne_30 mil  17 01 2012 (2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8"/>
  <sheetViews>
    <sheetView tabSelected="1" view="pageBreakPreview" zoomScaleNormal="100" zoomScaleSheetLayoutView="100" workbookViewId="0">
      <selection activeCell="A2" sqref="A2:G2"/>
    </sheetView>
  </sheetViews>
  <sheetFormatPr defaultRowHeight="12.75" x14ac:dyDescent="0.2"/>
  <cols>
    <col min="1" max="1" width="6.85546875" customWidth="1"/>
    <col min="2" max="2" width="11.42578125" customWidth="1"/>
    <col min="3" max="3" width="7.5703125" customWidth="1"/>
    <col min="4" max="4" width="39.28515625" customWidth="1"/>
    <col min="5" max="5" width="17.5703125" customWidth="1"/>
    <col min="6" max="6" width="14.85546875" customWidth="1"/>
    <col min="7" max="7" width="28.140625" customWidth="1"/>
    <col min="8" max="8" width="17.42578125" customWidth="1"/>
  </cols>
  <sheetData>
    <row r="1" spans="1:10" ht="34.5" customHeight="1" x14ac:dyDescent="0.2">
      <c r="A1" s="206" t="s">
        <v>112</v>
      </c>
    </row>
    <row r="2" spans="1:10" ht="44.25" customHeight="1" x14ac:dyDescent="0.2">
      <c r="A2" s="208" t="s">
        <v>113</v>
      </c>
      <c r="B2" s="208"/>
      <c r="C2" s="208"/>
      <c r="D2" s="208"/>
      <c r="E2" s="208"/>
      <c r="F2" s="208"/>
      <c r="G2" s="208"/>
    </row>
    <row r="4" spans="1:10" ht="18.75" customHeight="1" x14ac:dyDescent="0.25">
      <c r="B4" s="174"/>
      <c r="D4" s="207" t="s">
        <v>114</v>
      </c>
    </row>
    <row r="5" spans="1:10" ht="13.5" thickBot="1" x14ac:dyDescent="0.25"/>
    <row r="6" spans="1:10" ht="13.5" customHeight="1" thickBot="1" x14ac:dyDescent="0.25">
      <c r="A6" s="216" t="s">
        <v>102</v>
      </c>
      <c r="B6" s="218" t="s">
        <v>42</v>
      </c>
      <c r="C6" s="211" t="s">
        <v>44</v>
      </c>
      <c r="D6" s="211" t="s">
        <v>46</v>
      </c>
      <c r="E6" s="211" t="s">
        <v>45</v>
      </c>
      <c r="F6" s="221" t="s">
        <v>43</v>
      </c>
      <c r="G6" s="209" t="s">
        <v>47</v>
      </c>
    </row>
    <row r="7" spans="1:10" ht="11.25" customHeight="1" thickBot="1" x14ac:dyDescent="0.25">
      <c r="A7" s="217"/>
      <c r="B7" s="219"/>
      <c r="C7" s="220"/>
      <c r="D7" s="212"/>
      <c r="E7" s="212"/>
      <c r="F7" s="222"/>
      <c r="G7" s="210"/>
    </row>
    <row r="8" spans="1:10" ht="18" customHeight="1" x14ac:dyDescent="0.25">
      <c r="A8" s="178">
        <v>1</v>
      </c>
      <c r="B8" s="213" t="s">
        <v>51</v>
      </c>
      <c r="C8" s="223" t="s">
        <v>48</v>
      </c>
      <c r="D8" s="181" t="s">
        <v>104</v>
      </c>
      <c r="E8" s="182" t="s">
        <v>103</v>
      </c>
      <c r="F8" s="183">
        <v>6.1340000000000003</v>
      </c>
      <c r="G8" s="198"/>
      <c r="J8" s="175"/>
    </row>
    <row r="9" spans="1:10" ht="18" customHeight="1" x14ac:dyDescent="0.25">
      <c r="A9" s="179">
        <v>2</v>
      </c>
      <c r="B9" s="214"/>
      <c r="C9" s="224"/>
      <c r="D9" s="181" t="s">
        <v>106</v>
      </c>
      <c r="E9" s="182" t="s">
        <v>105</v>
      </c>
      <c r="F9" s="184">
        <v>1.5760000000000001</v>
      </c>
      <c r="G9" s="199"/>
    </row>
    <row r="10" spans="1:10" ht="18" customHeight="1" x14ac:dyDescent="0.25">
      <c r="A10" s="179">
        <v>3</v>
      </c>
      <c r="B10" s="214"/>
      <c r="C10" s="224"/>
      <c r="D10" s="181" t="s">
        <v>83</v>
      </c>
      <c r="E10" s="185" t="s">
        <v>84</v>
      </c>
      <c r="F10" s="184">
        <v>1.619</v>
      </c>
      <c r="G10" s="200"/>
    </row>
    <row r="11" spans="1:10" ht="18" customHeight="1" x14ac:dyDescent="0.25">
      <c r="A11" s="179">
        <v>4</v>
      </c>
      <c r="B11" s="214"/>
      <c r="C11" s="224"/>
      <c r="D11" s="181" t="s">
        <v>85</v>
      </c>
      <c r="E11" s="182" t="s">
        <v>86</v>
      </c>
      <c r="F11" s="186">
        <v>1.34</v>
      </c>
      <c r="G11" s="200"/>
    </row>
    <row r="12" spans="1:10" ht="18" customHeight="1" x14ac:dyDescent="0.25">
      <c r="A12" s="179">
        <v>5</v>
      </c>
      <c r="B12" s="214"/>
      <c r="C12" s="224"/>
      <c r="D12" s="187" t="s">
        <v>108</v>
      </c>
      <c r="E12" s="182" t="s">
        <v>107</v>
      </c>
      <c r="F12" s="188">
        <v>4.9050000000000002</v>
      </c>
      <c r="G12" s="201"/>
    </row>
    <row r="13" spans="1:10" ht="18" customHeight="1" x14ac:dyDescent="0.25">
      <c r="A13" s="179">
        <v>6</v>
      </c>
      <c r="B13" s="214"/>
      <c r="C13" s="224"/>
      <c r="D13" s="189" t="s">
        <v>109</v>
      </c>
      <c r="E13" s="190" t="s">
        <v>110</v>
      </c>
      <c r="F13" s="191">
        <v>1.4670000000000001</v>
      </c>
      <c r="G13" s="202"/>
      <c r="H13" s="161"/>
    </row>
    <row r="14" spans="1:10" ht="18" customHeight="1" x14ac:dyDescent="0.25">
      <c r="A14" s="179">
        <v>7</v>
      </c>
      <c r="B14" s="214"/>
      <c r="C14" s="224"/>
      <c r="D14" s="192" t="s">
        <v>87</v>
      </c>
      <c r="E14" s="193">
        <v>36.92</v>
      </c>
      <c r="F14" s="194">
        <v>0.115</v>
      </c>
      <c r="G14" s="202"/>
      <c r="H14" s="161"/>
    </row>
    <row r="15" spans="1:10" ht="18" customHeight="1" x14ac:dyDescent="0.25">
      <c r="A15" s="179">
        <v>8</v>
      </c>
      <c r="B15" s="214"/>
      <c r="C15" s="224"/>
      <c r="D15" s="192" t="s">
        <v>88</v>
      </c>
      <c r="E15" s="195" t="s">
        <v>89</v>
      </c>
      <c r="F15" s="194">
        <v>1.075</v>
      </c>
      <c r="G15" s="202"/>
      <c r="H15" s="161"/>
    </row>
    <row r="16" spans="1:10" ht="18" customHeight="1" x14ac:dyDescent="0.25">
      <c r="A16" s="179">
        <v>9</v>
      </c>
      <c r="B16" s="214"/>
      <c r="C16" s="224"/>
      <c r="D16" s="192" t="s">
        <v>90</v>
      </c>
      <c r="E16" s="196" t="s">
        <v>111</v>
      </c>
      <c r="F16" s="197">
        <v>6.7329999999999997</v>
      </c>
      <c r="G16" s="202"/>
      <c r="H16" s="161"/>
    </row>
    <row r="17" spans="1:10" ht="18" customHeight="1" thickBot="1" x14ac:dyDescent="0.3">
      <c r="A17" s="180">
        <v>10</v>
      </c>
      <c r="B17" s="215"/>
      <c r="C17" s="225"/>
      <c r="D17" s="192" t="s">
        <v>91</v>
      </c>
      <c r="E17" s="196" t="s">
        <v>92</v>
      </c>
      <c r="F17" s="197">
        <v>0.47899999999999998</v>
      </c>
      <c r="G17" s="202"/>
      <c r="H17" s="161"/>
    </row>
    <row r="18" spans="1:10" ht="30" customHeight="1" thickBot="1" x14ac:dyDescent="0.25">
      <c r="A18" s="176"/>
      <c r="B18" s="162"/>
      <c r="C18" s="162"/>
      <c r="D18" s="164"/>
      <c r="E18" s="203" t="s">
        <v>49</v>
      </c>
      <c r="F18" s="204">
        <f>SUM(F8:F17)</f>
        <v>25.442999999999998</v>
      </c>
      <c r="G18" s="205">
        <f>SUM(G8:G17)</f>
        <v>0</v>
      </c>
      <c r="H18" s="161"/>
    </row>
    <row r="19" spans="1:10" x14ac:dyDescent="0.2">
      <c r="E19" s="163"/>
      <c r="F19" s="163"/>
      <c r="G19" s="163"/>
    </row>
    <row r="22" spans="1:10" x14ac:dyDescent="0.2">
      <c r="J22" s="160"/>
    </row>
    <row r="23" spans="1:10" x14ac:dyDescent="0.2">
      <c r="A23" s="121"/>
    </row>
    <row r="24" spans="1:10" x14ac:dyDescent="0.2">
      <c r="A24" s="121"/>
    </row>
    <row r="25" spans="1:10" x14ac:dyDescent="0.2">
      <c r="A25" s="121"/>
    </row>
    <row r="26" spans="1:10" ht="14.25" customHeight="1" x14ac:dyDescent="0.2">
      <c r="A26" s="121"/>
    </row>
    <row r="27" spans="1:10" x14ac:dyDescent="0.2">
      <c r="A27" s="145"/>
    </row>
    <row r="29" spans="1:10" ht="24.75" customHeight="1" x14ac:dyDescent="0.2"/>
    <row r="30" spans="1:10" ht="14.25" customHeight="1" x14ac:dyDescent="0.2"/>
    <row r="32" spans="1:10" ht="14.25" customHeight="1" x14ac:dyDescent="0.2"/>
    <row r="36" spans="3:3" x14ac:dyDescent="0.2">
      <c r="C36" s="33"/>
    </row>
    <row r="37" spans="3:3" x14ac:dyDescent="0.2">
      <c r="C37" s="33"/>
    </row>
    <row r="40" spans="3:3" ht="12.75" customHeight="1" x14ac:dyDescent="0.2"/>
    <row r="41" spans="3:3" ht="12.75" customHeight="1" x14ac:dyDescent="0.2"/>
    <row r="85" ht="12.75" customHeight="1" x14ac:dyDescent="0.2"/>
    <row r="118" ht="12.75" customHeight="1" x14ac:dyDescent="0.2"/>
  </sheetData>
  <mergeCells count="10">
    <mergeCell ref="A2:G2"/>
    <mergeCell ref="G6:G7"/>
    <mergeCell ref="D6:D7"/>
    <mergeCell ref="E6:E7"/>
    <mergeCell ref="B8:B17"/>
    <mergeCell ref="A6:A7"/>
    <mergeCell ref="B6:B7"/>
    <mergeCell ref="C6:C7"/>
    <mergeCell ref="F6:F7"/>
    <mergeCell ref="C8:C17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B8" sqref="B8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">
      <c r="A4" s="102"/>
      <c r="B4" s="101" t="s">
        <v>115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0" t="s">
        <v>50</v>
      </c>
      <c r="B11" s="230"/>
      <c r="C11" s="230"/>
      <c r="D11" s="230"/>
      <c r="E11" s="230"/>
      <c r="F11" s="230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1" t="s">
        <v>78</v>
      </c>
      <c r="E13" s="231"/>
      <c r="F13" s="231"/>
      <c r="G13" s="231"/>
      <c r="H13" s="231" t="s">
        <v>79</v>
      </c>
      <c r="I13" s="231"/>
      <c r="J13" s="231"/>
      <c r="K13" s="241"/>
    </row>
    <row r="14" spans="1:16" x14ac:dyDescent="0.2">
      <c r="A14" s="242" t="s">
        <v>52</v>
      </c>
      <c r="B14" s="243"/>
      <c r="C14" s="243"/>
      <c r="D14" s="243"/>
      <c r="E14" s="244" t="s">
        <v>101</v>
      </c>
      <c r="F14" s="244"/>
      <c r="G14" s="244"/>
      <c r="H14" s="244"/>
      <c r="I14" s="244"/>
      <c r="J14" s="244"/>
      <c r="K14" s="245"/>
    </row>
    <row r="15" spans="1:16" ht="13.5" thickBot="1" x14ac:dyDescent="0.25">
      <c r="A15" s="7"/>
      <c r="B15" s="1"/>
      <c r="C15" s="1"/>
      <c r="D15" s="119"/>
      <c r="E15" s="243"/>
      <c r="F15" s="243"/>
      <c r="G15" s="243"/>
      <c r="H15" s="119"/>
      <c r="I15" s="8"/>
      <c r="J15" s="39"/>
      <c r="K15" s="48"/>
    </row>
    <row r="16" spans="1:16" x14ac:dyDescent="0.2">
      <c r="A16" s="9" t="s">
        <v>1</v>
      </c>
      <c r="B16" s="10">
        <v>410</v>
      </c>
      <c r="C16" s="1" t="s">
        <v>2</v>
      </c>
      <c r="D16" s="1"/>
      <c r="E16" s="243" t="s">
        <v>77</v>
      </c>
      <c r="F16" s="243"/>
      <c r="G16" s="243"/>
      <c r="H16" s="38"/>
      <c r="I16" s="8"/>
      <c r="J16" s="39"/>
      <c r="K16" s="49"/>
    </row>
    <row r="17" spans="1:15" x14ac:dyDescent="0.2">
      <c r="A17" s="11" t="s">
        <v>3</v>
      </c>
      <c r="B17" s="12">
        <v>8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3280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32" t="s">
        <v>36</v>
      </c>
      <c r="B22" s="233"/>
      <c r="C22" s="234"/>
      <c r="D22" s="82" t="s">
        <v>2</v>
      </c>
      <c r="E22" s="83" t="s">
        <v>16</v>
      </c>
      <c r="F22" s="74"/>
      <c r="G22" s="57">
        <v>29.2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35" t="s">
        <v>19</v>
      </c>
      <c r="B23" s="236"/>
      <c r="C23" s="237"/>
      <c r="D23" s="78" t="s">
        <v>22</v>
      </c>
      <c r="E23" s="36"/>
      <c r="F23" s="75"/>
      <c r="G23" s="123">
        <f>B18+B19</f>
        <v>3280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3280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38" t="s">
        <v>39</v>
      </c>
      <c r="B25" s="239"/>
      <c r="C25" s="240"/>
      <c r="D25" s="158" t="s">
        <v>22</v>
      </c>
      <c r="E25" s="64" t="s">
        <v>16</v>
      </c>
      <c r="F25" s="159"/>
      <c r="G25" s="151">
        <f>B18</f>
        <v>3280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94</v>
      </c>
      <c r="B26" s="35"/>
      <c r="C26" s="35"/>
      <c r="D26" s="79" t="s">
        <v>23</v>
      </c>
      <c r="E26" s="64" t="s">
        <v>16</v>
      </c>
      <c r="F26" s="77"/>
      <c r="G26" s="65">
        <f>B18+B19</f>
        <v>3280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170" t="s">
        <v>96</v>
      </c>
      <c r="B27" s="171"/>
      <c r="C27" s="171"/>
      <c r="D27" s="79" t="s">
        <v>23</v>
      </c>
      <c r="E27" s="165"/>
      <c r="F27" s="80"/>
      <c r="G27" s="173">
        <v>48687.1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54" t="s">
        <v>93</v>
      </c>
      <c r="B28" s="255"/>
      <c r="C28" s="256"/>
      <c r="D28" s="156" t="s">
        <v>2</v>
      </c>
      <c r="E28" s="165"/>
      <c r="F28" s="80"/>
      <c r="G28" s="81">
        <v>1230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26" t="s">
        <v>37</v>
      </c>
      <c r="B29" s="227"/>
      <c r="C29" s="229"/>
      <c r="D29" s="156" t="s">
        <v>2</v>
      </c>
      <c r="E29" s="153"/>
      <c r="F29" s="80"/>
      <c r="G29" s="152">
        <v>436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46" t="s">
        <v>40</v>
      </c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</row>
    <row r="38" spans="1:17" ht="12.75" customHeight="1" x14ac:dyDescent="0.2">
      <c r="A38" s="247" t="s">
        <v>38</v>
      </c>
      <c r="B38" s="247"/>
      <c r="C38" s="247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48" t="s">
        <v>29</v>
      </c>
      <c r="B42" s="248"/>
      <c r="C42" s="248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30"/>
      <c r="B59" s="230"/>
      <c r="C59" s="230"/>
      <c r="D59" s="230"/>
      <c r="E59" s="230"/>
      <c r="F59" s="230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49"/>
      <c r="E61" s="249"/>
      <c r="F61" s="249"/>
      <c r="G61" s="249"/>
      <c r="H61" s="249"/>
      <c r="I61" s="249"/>
      <c r="J61" s="249"/>
      <c r="K61" s="249"/>
    </row>
    <row r="62" spans="1:12" x14ac:dyDescent="0.2">
      <c r="A62" s="242"/>
      <c r="B62" s="243"/>
      <c r="C62" s="243"/>
      <c r="D62" s="119"/>
      <c r="E62" s="119"/>
      <c r="F62" s="119"/>
      <c r="G62" s="119"/>
      <c r="H62" s="250"/>
      <c r="I62" s="250"/>
      <c r="J62" s="250"/>
      <c r="K62" s="250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51"/>
      <c r="B71" s="251"/>
      <c r="C71" s="251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52"/>
      <c r="B72" s="252"/>
      <c r="C72" s="252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46"/>
      <c r="B82" s="246"/>
      <c r="C82" s="246"/>
      <c r="D82" s="246"/>
      <c r="E82" s="246"/>
      <c r="F82" s="246"/>
      <c r="G82" s="246"/>
      <c r="H82" s="246"/>
      <c r="I82" s="246"/>
      <c r="J82" s="246"/>
      <c r="K82" s="246"/>
      <c r="L82" s="246"/>
      <c r="M82" s="246"/>
      <c r="N82" s="246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48"/>
      <c r="B87" s="248"/>
      <c r="C87" s="248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30"/>
      <c r="B92" s="230"/>
      <c r="C92" s="230"/>
      <c r="D92" s="230"/>
      <c r="E92" s="230"/>
      <c r="F92" s="230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49"/>
      <c r="E94" s="249"/>
      <c r="F94" s="249"/>
      <c r="G94" s="249"/>
      <c r="H94" s="249"/>
      <c r="I94" s="249"/>
      <c r="J94" s="249"/>
      <c r="K94" s="249"/>
      <c r="L94" s="33"/>
    </row>
    <row r="95" spans="1:14" x14ac:dyDescent="0.2">
      <c r="A95" s="243"/>
      <c r="B95" s="243"/>
      <c r="C95" s="243"/>
      <c r="D95" s="119"/>
      <c r="E95" s="119"/>
      <c r="F95" s="119"/>
      <c r="G95" s="119"/>
      <c r="H95" s="250"/>
      <c r="I95" s="250"/>
      <c r="J95" s="250"/>
      <c r="K95" s="250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53"/>
      <c r="G97" s="25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52"/>
      <c r="B104" s="252"/>
      <c r="C104" s="252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51"/>
      <c r="B107" s="251"/>
      <c r="C107" s="25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46"/>
      <c r="B115" s="246"/>
      <c r="C115" s="246"/>
      <c r="D115" s="246"/>
      <c r="E115" s="246"/>
      <c r="F115" s="246"/>
      <c r="G115" s="246"/>
      <c r="H115" s="246"/>
      <c r="I115" s="246"/>
      <c r="J115" s="246"/>
      <c r="K115" s="246"/>
      <c r="L115" s="246"/>
      <c r="M115" s="246"/>
      <c r="N115" s="246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48"/>
      <c r="B120" s="248"/>
      <c r="C120" s="248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E15:G15"/>
    <mergeCell ref="A11:F11"/>
    <mergeCell ref="D13:G13"/>
    <mergeCell ref="H13:K13"/>
    <mergeCell ref="A14:D14"/>
    <mergeCell ref="E14:K14"/>
    <mergeCell ref="H61:K61"/>
    <mergeCell ref="A22:C22"/>
    <mergeCell ref="A23:C23"/>
    <mergeCell ref="A25:C25"/>
    <mergeCell ref="A29:C29"/>
    <mergeCell ref="A37:N37"/>
    <mergeCell ref="A28:C28"/>
    <mergeCell ref="E16:G16"/>
    <mergeCell ref="A38:C38"/>
    <mergeCell ref="A42:C42"/>
    <mergeCell ref="A59:F59"/>
    <mergeCell ref="D61:G61"/>
    <mergeCell ref="H62:K62"/>
    <mergeCell ref="A71:C71"/>
    <mergeCell ref="A72:C72"/>
    <mergeCell ref="A82:N82"/>
    <mergeCell ref="A92:F92"/>
    <mergeCell ref="A87:C87"/>
    <mergeCell ref="A62:C62"/>
    <mergeCell ref="D94:G94"/>
    <mergeCell ref="H94:K94"/>
    <mergeCell ref="A120:C120"/>
    <mergeCell ref="A95:C95"/>
    <mergeCell ref="H95:K95"/>
    <mergeCell ref="F97:G97"/>
    <mergeCell ref="A104:C104"/>
    <mergeCell ref="A107:C107"/>
    <mergeCell ref="A115:N115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topLeftCell="A22" workbookViewId="0">
      <selection activeCell="C44" sqref="C44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">
      <c r="A4" s="102"/>
      <c r="B4" s="101" t="s">
        <v>115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0" t="s">
        <v>50</v>
      </c>
      <c r="B11" s="230"/>
      <c r="C11" s="230"/>
      <c r="D11" s="230"/>
      <c r="E11" s="230"/>
      <c r="F11" s="230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1" t="s">
        <v>81</v>
      </c>
      <c r="E13" s="231"/>
      <c r="F13" s="231"/>
      <c r="G13" s="231"/>
      <c r="H13" s="231" t="s">
        <v>82</v>
      </c>
      <c r="I13" s="231"/>
      <c r="J13" s="231"/>
      <c r="K13" s="241"/>
    </row>
    <row r="14" spans="1:16" x14ac:dyDescent="0.2">
      <c r="A14" s="242" t="s">
        <v>52</v>
      </c>
      <c r="B14" s="243"/>
      <c r="C14" s="243"/>
      <c r="D14" s="243"/>
      <c r="E14" s="119"/>
      <c r="F14" s="119"/>
      <c r="G14" s="119"/>
      <c r="H14" s="250"/>
      <c r="I14" s="250"/>
      <c r="J14" s="250"/>
      <c r="K14" s="257"/>
    </row>
    <row r="15" spans="1:16" ht="13.5" thickBot="1" x14ac:dyDescent="0.25">
      <c r="A15" s="7"/>
      <c r="B15" s="1"/>
      <c r="C15" s="1"/>
      <c r="D15" s="119"/>
      <c r="E15" s="243" t="s">
        <v>80</v>
      </c>
      <c r="F15" s="243"/>
      <c r="G15" s="243"/>
      <c r="H15" s="119"/>
      <c r="I15" s="8"/>
      <c r="J15" s="39"/>
      <c r="K15" s="48"/>
    </row>
    <row r="16" spans="1:16" x14ac:dyDescent="0.2">
      <c r="A16" s="9" t="s">
        <v>1</v>
      </c>
      <c r="B16" s="10">
        <v>479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7.4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7" x14ac:dyDescent="0.2">
      <c r="A18" s="11" t="s">
        <v>4</v>
      </c>
      <c r="B18" s="12">
        <f>B16*B17</f>
        <v>3544.6000000000004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32" t="s">
        <v>36</v>
      </c>
      <c r="B22" s="233"/>
      <c r="C22" s="234"/>
      <c r="D22" s="82" t="s">
        <v>2</v>
      </c>
      <c r="E22" s="83" t="s">
        <v>16</v>
      </c>
      <c r="F22" s="74"/>
      <c r="G22" s="57">
        <v>29.2</v>
      </c>
      <c r="H22" s="58">
        <f t="shared" ref="H22:H28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35" t="s">
        <v>19</v>
      </c>
      <c r="B23" s="236"/>
      <c r="C23" s="237"/>
      <c r="D23" s="78" t="s">
        <v>22</v>
      </c>
      <c r="E23" s="36"/>
      <c r="F23" s="75"/>
      <c r="G23" s="123">
        <f>B18+B19</f>
        <v>3544.6000000000004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3544.6000000000004</v>
      </c>
      <c r="H24" s="58">
        <f t="shared" si="0"/>
        <v>0</v>
      </c>
      <c r="I24" s="2"/>
      <c r="J24" s="59"/>
      <c r="K24" s="63"/>
    </row>
    <row r="25" spans="1:17" ht="14.25" customHeight="1" x14ac:dyDescent="0.2">
      <c r="A25" s="238" t="s">
        <v>39</v>
      </c>
      <c r="B25" s="239"/>
      <c r="C25" s="240"/>
      <c r="D25" s="158" t="s">
        <v>22</v>
      </c>
      <c r="E25" s="64" t="s">
        <v>16</v>
      </c>
      <c r="F25" s="159"/>
      <c r="G25" s="151">
        <f>B18</f>
        <v>3544.6000000000004</v>
      </c>
      <c r="H25" s="65">
        <f t="shared" si="0"/>
        <v>0</v>
      </c>
      <c r="I25" s="2"/>
      <c r="J25" s="59"/>
      <c r="K25" s="63"/>
    </row>
    <row r="26" spans="1:17" ht="14.25" customHeight="1" x14ac:dyDescent="0.2">
      <c r="A26" s="149" t="s">
        <v>94</v>
      </c>
      <c r="B26" s="35"/>
      <c r="C26" s="35"/>
      <c r="D26" s="79" t="s">
        <v>23</v>
      </c>
      <c r="E26" s="64" t="s">
        <v>16</v>
      </c>
      <c r="F26" s="77"/>
      <c r="G26" s="65">
        <f>B18+B19</f>
        <v>3544.6000000000004</v>
      </c>
      <c r="H26" s="61">
        <f t="shared" si="0"/>
        <v>0</v>
      </c>
      <c r="I26" s="2"/>
      <c r="J26" s="59"/>
      <c r="K26" s="63"/>
    </row>
    <row r="27" spans="1:17" ht="14.25" customHeight="1" x14ac:dyDescent="0.2">
      <c r="A27" s="254" t="s">
        <v>93</v>
      </c>
      <c r="B27" s="255"/>
      <c r="C27" s="256"/>
      <c r="D27" s="156" t="s">
        <v>2</v>
      </c>
      <c r="E27" s="165"/>
      <c r="F27" s="167"/>
      <c r="G27" s="154">
        <v>1437</v>
      </c>
      <c r="H27" s="154">
        <f>F27*G27</f>
        <v>0</v>
      </c>
      <c r="I27" s="87"/>
      <c r="J27" s="59"/>
      <c r="K27" s="63"/>
    </row>
    <row r="28" spans="1:17" ht="14.25" customHeight="1" x14ac:dyDescent="0.2">
      <c r="A28" s="226" t="s">
        <v>37</v>
      </c>
      <c r="B28" s="227"/>
      <c r="C28" s="229"/>
      <c r="D28" s="156" t="s">
        <v>2</v>
      </c>
      <c r="E28" s="153"/>
      <c r="F28" s="80"/>
      <c r="G28" s="152">
        <v>498</v>
      </c>
      <c r="H28" s="154">
        <f t="shared" si="0"/>
        <v>0</v>
      </c>
      <c r="I28" s="87"/>
      <c r="J28" s="59"/>
      <c r="K28" s="63"/>
    </row>
    <row r="29" spans="1:17" ht="13.5" thickBot="1" x14ac:dyDescent="0.25">
      <c r="A29" s="122"/>
      <c r="B29" s="84"/>
      <c r="C29" s="84"/>
      <c r="D29" s="84"/>
      <c r="E29" s="85"/>
      <c r="F29" s="85"/>
      <c r="G29" s="86" t="s">
        <v>13</v>
      </c>
      <c r="H29" s="88">
        <f>SUM(H22:H28)</f>
        <v>0</v>
      </c>
      <c r="I29" s="87"/>
      <c r="J29" s="59"/>
      <c r="K29" s="63"/>
      <c r="L29" s="155"/>
    </row>
    <row r="30" spans="1:17" x14ac:dyDescent="0.2">
      <c r="A30" s="21"/>
      <c r="B30" s="22"/>
      <c r="C30" s="22"/>
      <c r="D30" s="22"/>
      <c r="E30" s="66"/>
      <c r="F30" s="66"/>
      <c r="G30" s="66"/>
      <c r="H30" s="66"/>
      <c r="I30" s="66"/>
      <c r="J30" s="54"/>
      <c r="K30" s="67"/>
    </row>
    <row r="31" spans="1:17" ht="13.5" thickBot="1" x14ac:dyDescent="0.25">
      <c r="A31" s="21"/>
      <c r="B31" s="22"/>
      <c r="C31" s="22"/>
      <c r="D31" s="22"/>
      <c r="E31" s="66"/>
      <c r="F31" s="66"/>
      <c r="G31" s="66"/>
      <c r="H31" s="66" t="s">
        <v>15</v>
      </c>
      <c r="I31" s="66"/>
      <c r="J31" s="54" t="s">
        <v>17</v>
      </c>
      <c r="K31" s="55" t="s">
        <v>14</v>
      </c>
    </row>
    <row r="32" spans="1:17" ht="13.5" thickBot="1" x14ac:dyDescent="0.25">
      <c r="A32" s="23"/>
      <c r="B32" s="24"/>
      <c r="C32" s="24"/>
      <c r="D32" s="24"/>
      <c r="E32" s="24"/>
      <c r="F32" s="46"/>
      <c r="G32" s="25"/>
      <c r="H32" s="25"/>
      <c r="I32" s="68" t="s">
        <v>10</v>
      </c>
      <c r="J32" s="69">
        <f>H29*0.2</f>
        <v>0</v>
      </c>
      <c r="K32" s="70">
        <f>H29*1.2</f>
        <v>0</v>
      </c>
      <c r="Q32" s="33"/>
    </row>
    <row r="33" spans="1:17" ht="15.75" thickBot="1" x14ac:dyDescent="0.3">
      <c r="A33" s="26"/>
      <c r="B33" s="27"/>
      <c r="C33" s="27"/>
      <c r="D33" s="27"/>
      <c r="E33" s="27"/>
      <c r="F33" s="47"/>
      <c r="G33" s="28"/>
      <c r="H33" s="42"/>
      <c r="I33" s="120"/>
      <c r="J33" s="71"/>
      <c r="K33" s="72"/>
      <c r="Q33" s="33"/>
    </row>
    <row r="34" spans="1:17" ht="15.75" thickBot="1" x14ac:dyDescent="0.3">
      <c r="A34" s="89" t="s">
        <v>26</v>
      </c>
      <c r="B34" s="90"/>
      <c r="C34" s="90"/>
      <c r="D34" s="90"/>
      <c r="E34" s="90"/>
      <c r="F34" s="90"/>
      <c r="G34" s="91"/>
      <c r="H34" s="91"/>
      <c r="I34" s="29"/>
      <c r="J34" s="56"/>
      <c r="K34" s="73"/>
    </row>
    <row r="35" spans="1:17" ht="15" x14ac:dyDescent="0.2">
      <c r="A35" s="94" t="s">
        <v>27</v>
      </c>
      <c r="B35" s="95"/>
      <c r="C35" s="95"/>
      <c r="D35" s="95"/>
      <c r="E35" s="95"/>
      <c r="F35" s="95"/>
      <c r="G35" s="96"/>
      <c r="H35" s="96"/>
      <c r="I35" s="92"/>
      <c r="J35" s="91"/>
      <c r="K35" s="91"/>
      <c r="L35" s="93"/>
      <c r="M35" s="93"/>
    </row>
    <row r="36" spans="1:17" ht="12.75" customHeight="1" x14ac:dyDescent="0.2">
      <c r="A36" s="246" t="s">
        <v>40</v>
      </c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</row>
    <row r="37" spans="1:17" ht="12.75" customHeight="1" x14ac:dyDescent="0.2">
      <c r="A37" s="247" t="s">
        <v>38</v>
      </c>
      <c r="B37" s="247"/>
      <c r="C37" s="247"/>
      <c r="D37" s="90"/>
      <c r="E37" s="95"/>
      <c r="F37" s="95"/>
      <c r="G37" s="95"/>
      <c r="H37" s="95"/>
      <c r="I37" s="118"/>
      <c r="J37" s="118"/>
      <c r="K37" s="118"/>
      <c r="L37" s="118"/>
      <c r="M37" s="118"/>
    </row>
    <row r="38" spans="1:17" x14ac:dyDescent="0.2">
      <c r="A38" s="90"/>
      <c r="B38" s="90"/>
      <c r="C38" s="90"/>
      <c r="D38" s="90"/>
      <c r="E38" s="95"/>
      <c r="F38" s="95"/>
      <c r="G38" s="95"/>
      <c r="H38" s="95"/>
      <c r="I38" s="95"/>
      <c r="J38" s="99"/>
      <c r="K38" s="99"/>
      <c r="L38" s="93"/>
      <c r="M38" s="93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100"/>
      <c r="M39" s="101"/>
    </row>
    <row r="40" spans="1:17" x14ac:dyDescent="0.2">
      <c r="A40" s="103"/>
      <c r="B40" s="103"/>
      <c r="C40" s="104"/>
      <c r="D40" s="105"/>
      <c r="E40" s="105"/>
      <c r="F40" s="105"/>
      <c r="G40" s="99" t="s">
        <v>28</v>
      </c>
      <c r="H40" s="99"/>
      <c r="I40" s="95"/>
      <c r="J40" s="97"/>
      <c r="K40" s="98"/>
      <c r="L40" s="100"/>
      <c r="M40" s="102"/>
    </row>
    <row r="41" spans="1:17" x14ac:dyDescent="0.2">
      <c r="A41" s="248" t="s">
        <v>29</v>
      </c>
      <c r="B41" s="248"/>
      <c r="C41" s="248"/>
      <c r="D41" s="106"/>
      <c r="E41" s="106"/>
      <c r="F41" s="104"/>
      <c r="G41" s="99" t="s">
        <v>30</v>
      </c>
      <c r="H41" s="99"/>
      <c r="I41" s="99"/>
      <c r="J41" s="97"/>
      <c r="K41" s="98"/>
      <c r="L41" s="100"/>
      <c r="M41" s="102"/>
    </row>
    <row r="42" spans="1:17" x14ac:dyDescent="0.2">
      <c r="A42" s="109"/>
      <c r="B42" s="110"/>
      <c r="C42" s="111"/>
      <c r="D42" s="112"/>
      <c r="E42" s="112"/>
      <c r="F42" s="112"/>
      <c r="G42" s="112"/>
      <c r="H42" s="111"/>
      <c r="I42" s="99"/>
      <c r="J42" s="107"/>
      <c r="K42" s="108"/>
      <c r="L42" s="100"/>
      <c r="M42" s="102"/>
    </row>
    <row r="43" spans="1:17" x14ac:dyDescent="0.2">
      <c r="I43" s="111"/>
      <c r="J43" s="113"/>
      <c r="K43" s="111"/>
      <c r="L43" s="100"/>
      <c r="M43" s="102"/>
    </row>
    <row r="48" spans="1:17" x14ac:dyDescent="0.2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2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1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1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4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5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6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2" x14ac:dyDescent="0.2">
      <c r="A58" s="230"/>
      <c r="B58" s="230"/>
      <c r="C58" s="230"/>
      <c r="D58" s="230"/>
      <c r="E58" s="230"/>
      <c r="F58" s="230"/>
      <c r="G58" s="117"/>
      <c r="H58" s="117"/>
      <c r="I58" s="117"/>
      <c r="J58" s="117"/>
      <c r="K58" s="117"/>
    </row>
    <row r="59" spans="1:12" ht="15.75" x14ac:dyDescent="0.25">
      <c r="A59" s="3"/>
      <c r="B59" s="3"/>
      <c r="C59" s="3"/>
      <c r="D59" s="3"/>
      <c r="E59" s="3"/>
      <c r="F59" s="37"/>
      <c r="G59" s="3"/>
      <c r="H59" s="37"/>
      <c r="I59" s="3"/>
      <c r="J59" s="37"/>
      <c r="K59" s="37"/>
    </row>
    <row r="60" spans="1:12" x14ac:dyDescent="0.2">
      <c r="A60" s="125"/>
      <c r="B60" s="126"/>
      <c r="C60" s="127"/>
      <c r="D60" s="249"/>
      <c r="E60" s="249"/>
      <c r="F60" s="249"/>
      <c r="G60" s="249"/>
      <c r="H60" s="249"/>
      <c r="I60" s="249"/>
      <c r="J60" s="249"/>
      <c r="K60" s="249"/>
    </row>
    <row r="61" spans="1:12" x14ac:dyDescent="0.2">
      <c r="A61" s="242"/>
      <c r="B61" s="243"/>
      <c r="C61" s="243"/>
      <c r="D61" s="119"/>
      <c r="E61" s="119"/>
      <c r="F61" s="119"/>
      <c r="G61" s="119"/>
      <c r="H61" s="250"/>
      <c r="I61" s="250"/>
      <c r="J61" s="250"/>
      <c r="K61" s="250"/>
      <c r="L61" s="33"/>
    </row>
    <row r="62" spans="1:12" x14ac:dyDescent="0.2">
      <c r="A62" s="7"/>
      <c r="B62" s="1"/>
      <c r="C62" s="1"/>
      <c r="D62" s="119"/>
      <c r="E62" s="119"/>
      <c r="F62" s="119"/>
      <c r="G62" s="119"/>
      <c r="H62" s="119"/>
      <c r="I62" s="8"/>
      <c r="J62" s="39"/>
      <c r="K62" s="39"/>
      <c r="L62" s="33"/>
    </row>
    <row r="63" spans="1:12" x14ac:dyDescent="0.2">
      <c r="A63" s="15"/>
      <c r="B63" s="16"/>
      <c r="C63" s="1"/>
      <c r="D63" s="1"/>
      <c r="E63" s="1"/>
      <c r="F63" s="39"/>
      <c r="G63" s="1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51"/>
      <c r="B70" s="251"/>
      <c r="C70" s="251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52"/>
      <c r="B71" s="252"/>
      <c r="C71" s="252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46"/>
      <c r="B81" s="246"/>
      <c r="C81" s="246"/>
      <c r="D81" s="246"/>
      <c r="E81" s="246"/>
      <c r="F81" s="246"/>
      <c r="G81" s="246"/>
      <c r="H81" s="246"/>
      <c r="I81" s="246"/>
      <c r="J81" s="246"/>
      <c r="K81" s="246"/>
      <c r="L81" s="246"/>
      <c r="M81" s="246"/>
      <c r="N81" s="246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48"/>
      <c r="B86" s="248"/>
      <c r="C86" s="248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30"/>
      <c r="B91" s="230"/>
      <c r="C91" s="230"/>
      <c r="D91" s="230"/>
      <c r="E91" s="230"/>
      <c r="F91" s="230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49"/>
      <c r="E93" s="249"/>
      <c r="F93" s="249"/>
      <c r="G93" s="249"/>
      <c r="H93" s="249"/>
      <c r="I93" s="249"/>
      <c r="J93" s="249"/>
      <c r="K93" s="249"/>
      <c r="L93" s="33"/>
    </row>
    <row r="94" spans="1:14" x14ac:dyDescent="0.2">
      <c r="A94" s="243"/>
      <c r="B94" s="243"/>
      <c r="C94" s="243"/>
      <c r="D94" s="119"/>
      <c r="E94" s="119"/>
      <c r="F94" s="119"/>
      <c r="G94" s="119"/>
      <c r="H94" s="250"/>
      <c r="I94" s="250"/>
      <c r="J94" s="250"/>
      <c r="K94" s="250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53"/>
      <c r="G96" s="253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52"/>
      <c r="B103" s="252"/>
      <c r="C103" s="252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51"/>
      <c r="B106" s="251"/>
      <c r="C106" s="25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46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246"/>
      <c r="N114" s="246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48"/>
      <c r="B119" s="248"/>
      <c r="C119" s="248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33">
    <mergeCell ref="E15:G15"/>
    <mergeCell ref="A11:F11"/>
    <mergeCell ref="D13:G13"/>
    <mergeCell ref="H13:K13"/>
    <mergeCell ref="A14:D14"/>
    <mergeCell ref="H14:K14"/>
    <mergeCell ref="A22:C22"/>
    <mergeCell ref="A23:C23"/>
    <mergeCell ref="A25:C25"/>
    <mergeCell ref="A28:C28"/>
    <mergeCell ref="A36:N36"/>
    <mergeCell ref="A27:C27"/>
    <mergeCell ref="D93:G93"/>
    <mergeCell ref="H93:K93"/>
    <mergeCell ref="A37:C37"/>
    <mergeCell ref="A41:C41"/>
    <mergeCell ref="A58:F58"/>
    <mergeCell ref="D60:G60"/>
    <mergeCell ref="H60:K60"/>
    <mergeCell ref="A61:C61"/>
    <mergeCell ref="H61:K61"/>
    <mergeCell ref="A70:C70"/>
    <mergeCell ref="A71:C71"/>
    <mergeCell ref="A81:N81"/>
    <mergeCell ref="A86:C86"/>
    <mergeCell ref="A91:F91"/>
    <mergeCell ref="A119:C119"/>
    <mergeCell ref="A94:C94"/>
    <mergeCell ref="H94:K94"/>
    <mergeCell ref="F96:G96"/>
    <mergeCell ref="A103:C103"/>
    <mergeCell ref="A106:C106"/>
    <mergeCell ref="A114:N1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"/>
  <sheetViews>
    <sheetView workbookViewId="0">
      <selection activeCell="A3" sqref="A3:C16"/>
    </sheetView>
  </sheetViews>
  <sheetFormatPr defaultRowHeight="12.75" x14ac:dyDescent="0.2"/>
  <sheetData>
    <row r="3" spans="2:2" x14ac:dyDescent="0.2">
      <c r="B3" s="12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view="pageBreakPreview" zoomScaleNormal="100" zoomScaleSheetLayoutView="100" workbookViewId="0">
      <selection activeCell="B7" sqref="B7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15" customHeight="1" x14ac:dyDescent="0.2">
      <c r="A4" s="102"/>
      <c r="B4" s="101" t="s">
        <v>115</v>
      </c>
      <c r="C4" s="177"/>
      <c r="D4" s="177"/>
      <c r="E4" s="177"/>
      <c r="F4" s="177"/>
      <c r="G4" s="177"/>
      <c r="H4" s="177"/>
      <c r="I4" s="102"/>
      <c r="J4" s="102"/>
      <c r="K4" s="102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0" t="s">
        <v>50</v>
      </c>
      <c r="B11" s="230"/>
      <c r="C11" s="230"/>
      <c r="D11" s="230"/>
      <c r="E11" s="230"/>
      <c r="F11" s="230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1" t="s">
        <v>54</v>
      </c>
      <c r="E13" s="231"/>
      <c r="F13" s="231"/>
      <c r="G13" s="231"/>
      <c r="H13" s="231" t="s">
        <v>55</v>
      </c>
      <c r="I13" s="231"/>
      <c r="J13" s="231"/>
      <c r="K13" s="241"/>
    </row>
    <row r="14" spans="1:16" x14ac:dyDescent="0.2">
      <c r="A14" s="242" t="s">
        <v>52</v>
      </c>
      <c r="B14" s="243"/>
      <c r="C14" s="243"/>
      <c r="D14" s="243"/>
      <c r="E14" s="244" t="s">
        <v>97</v>
      </c>
      <c r="F14" s="244"/>
      <c r="G14" s="244"/>
      <c r="H14" s="244"/>
      <c r="I14" s="244"/>
      <c r="J14" s="244"/>
      <c r="K14" s="245"/>
    </row>
    <row r="15" spans="1:16" ht="13.5" thickBot="1" x14ac:dyDescent="0.25">
      <c r="A15" s="7"/>
      <c r="B15" s="1"/>
      <c r="C15" s="1"/>
      <c r="D15" s="119"/>
      <c r="E15" s="243"/>
      <c r="F15" s="243"/>
      <c r="G15" s="243"/>
      <c r="H15" s="119"/>
      <c r="I15" s="8"/>
      <c r="J15" s="39"/>
      <c r="K15" s="48"/>
    </row>
    <row r="16" spans="1:16" x14ac:dyDescent="0.2">
      <c r="A16" s="9" t="s">
        <v>1</v>
      </c>
      <c r="B16" s="10">
        <v>1661</v>
      </c>
      <c r="C16" s="1" t="s">
        <v>2</v>
      </c>
      <c r="D16" s="1"/>
      <c r="E16" s="243" t="s">
        <v>53</v>
      </c>
      <c r="F16" s="243"/>
      <c r="G16" s="243"/>
      <c r="H16" s="38"/>
      <c r="I16" s="8"/>
      <c r="J16" s="39"/>
      <c r="K16" s="49"/>
    </row>
    <row r="17" spans="1:15" x14ac:dyDescent="0.2">
      <c r="A17" s="11" t="s">
        <v>3</v>
      </c>
      <c r="B17" s="12">
        <v>6.7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11128.7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32" t="s">
        <v>36</v>
      </c>
      <c r="B22" s="233"/>
      <c r="C22" s="234"/>
      <c r="D22" s="82" t="s">
        <v>2</v>
      </c>
      <c r="E22" s="83" t="s">
        <v>16</v>
      </c>
      <c r="F22" s="74"/>
      <c r="G22" s="57">
        <v>14.4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35" t="s">
        <v>19</v>
      </c>
      <c r="B23" s="236"/>
      <c r="C23" s="237"/>
      <c r="D23" s="78" t="s">
        <v>22</v>
      </c>
      <c r="E23" s="36"/>
      <c r="F23" s="75"/>
      <c r="G23" s="123">
        <f>B18+B19</f>
        <v>11128.7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11128.7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38" t="s">
        <v>41</v>
      </c>
      <c r="B25" s="239"/>
      <c r="C25" s="240"/>
      <c r="D25" s="158" t="s">
        <v>22</v>
      </c>
      <c r="E25" s="64" t="s">
        <v>16</v>
      </c>
      <c r="F25" s="159"/>
      <c r="G25" s="151">
        <v>178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94</v>
      </c>
      <c r="B26" s="35"/>
      <c r="C26" s="35"/>
      <c r="D26" s="79" t="s">
        <v>23</v>
      </c>
      <c r="E26" s="64" t="s">
        <v>16</v>
      </c>
      <c r="F26" s="77"/>
      <c r="G26" s="65">
        <f>B18+B19</f>
        <v>11128.7</v>
      </c>
      <c r="H26" s="61">
        <f t="shared" si="0"/>
        <v>0</v>
      </c>
      <c r="I26" s="2"/>
      <c r="J26" s="59"/>
      <c r="K26" s="63"/>
    </row>
    <row r="27" spans="1:15" ht="14.25" x14ac:dyDescent="0.2">
      <c r="A27" s="226" t="s">
        <v>95</v>
      </c>
      <c r="B27" s="227"/>
      <c r="C27" s="228"/>
      <c r="D27" s="79" t="s">
        <v>23</v>
      </c>
      <c r="E27" s="64" t="s">
        <v>16</v>
      </c>
      <c r="F27" s="80"/>
      <c r="G27" s="81">
        <f>B18</f>
        <v>11128.7</v>
      </c>
      <c r="H27" s="81">
        <f t="shared" si="0"/>
        <v>0</v>
      </c>
      <c r="I27" s="2"/>
      <c r="J27" s="59"/>
      <c r="K27" s="63"/>
    </row>
    <row r="28" spans="1:15" ht="14.25" x14ac:dyDescent="0.2">
      <c r="A28" s="170" t="s">
        <v>96</v>
      </c>
      <c r="B28" s="171"/>
      <c r="C28" s="171"/>
      <c r="D28" s="79" t="s">
        <v>23</v>
      </c>
      <c r="E28" s="165"/>
      <c r="F28" s="80"/>
      <c r="G28" s="166">
        <v>29969.1</v>
      </c>
      <c r="H28" s="81">
        <f>F28*G28</f>
        <v>0</v>
      </c>
      <c r="I28" s="2"/>
      <c r="J28" s="59"/>
      <c r="K28" s="63"/>
    </row>
    <row r="29" spans="1:15" ht="14.25" customHeight="1" x14ac:dyDescent="0.2">
      <c r="A29" s="226" t="s">
        <v>93</v>
      </c>
      <c r="B29" s="227"/>
      <c r="C29" s="229"/>
      <c r="D29" s="156" t="s">
        <v>2</v>
      </c>
      <c r="E29" s="165"/>
      <c r="F29" s="80"/>
      <c r="G29" s="166">
        <v>1661</v>
      </c>
      <c r="H29" s="81">
        <f>F29*G29</f>
        <v>0</v>
      </c>
      <c r="I29" s="87"/>
      <c r="J29" s="59"/>
      <c r="K29" s="63"/>
    </row>
    <row r="30" spans="1:15" ht="14.25" customHeight="1" x14ac:dyDescent="0.2">
      <c r="A30" s="226" t="s">
        <v>37</v>
      </c>
      <c r="B30" s="227"/>
      <c r="C30" s="229"/>
      <c r="D30" s="156" t="s">
        <v>2</v>
      </c>
      <c r="E30" s="153"/>
      <c r="F30" s="80"/>
      <c r="G30" s="152">
        <v>1661</v>
      </c>
      <c r="H30" s="154">
        <f t="shared" si="0"/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5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46" t="s">
        <v>40</v>
      </c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</row>
    <row r="39" spans="1:17" ht="12.75" customHeight="1" x14ac:dyDescent="0.2">
      <c r="A39" s="247" t="s">
        <v>38</v>
      </c>
      <c r="B39" s="247"/>
      <c r="C39" s="247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48" t="s">
        <v>29</v>
      </c>
      <c r="B43" s="248"/>
      <c r="C43" s="248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30"/>
      <c r="B60" s="230"/>
      <c r="C60" s="230"/>
      <c r="D60" s="230"/>
      <c r="E60" s="230"/>
      <c r="F60" s="230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49"/>
      <c r="E62" s="249"/>
      <c r="F62" s="249"/>
      <c r="G62" s="249"/>
      <c r="H62" s="249"/>
      <c r="I62" s="249"/>
      <c r="J62" s="249"/>
      <c r="K62" s="249"/>
    </row>
    <row r="63" spans="1:12" x14ac:dyDescent="0.2">
      <c r="A63" s="242"/>
      <c r="B63" s="243"/>
      <c r="C63" s="243"/>
      <c r="D63" s="119"/>
      <c r="E63" s="119"/>
      <c r="F63" s="119"/>
      <c r="G63" s="119"/>
      <c r="H63" s="250"/>
      <c r="I63" s="250"/>
      <c r="J63" s="250"/>
      <c r="K63" s="250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51"/>
      <c r="B72" s="251"/>
      <c r="C72" s="251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52"/>
      <c r="B73" s="252"/>
      <c r="C73" s="252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46"/>
      <c r="B83" s="246"/>
      <c r="C83" s="246"/>
      <c r="D83" s="246"/>
      <c r="E83" s="246"/>
      <c r="F83" s="246"/>
      <c r="G83" s="246"/>
      <c r="H83" s="246"/>
      <c r="I83" s="246"/>
      <c r="J83" s="246"/>
      <c r="K83" s="246"/>
      <c r="L83" s="246"/>
      <c r="M83" s="246"/>
      <c r="N83" s="246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48"/>
      <c r="B88" s="248"/>
      <c r="C88" s="248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30"/>
      <c r="B93" s="230"/>
      <c r="C93" s="230"/>
      <c r="D93" s="230"/>
      <c r="E93" s="230"/>
      <c r="F93" s="230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49"/>
      <c r="E95" s="249"/>
      <c r="F95" s="249"/>
      <c r="G95" s="249"/>
      <c r="H95" s="249"/>
      <c r="I95" s="249"/>
      <c r="J95" s="249"/>
      <c r="K95" s="249"/>
      <c r="L95" s="33"/>
    </row>
    <row r="96" spans="1:14" x14ac:dyDescent="0.2">
      <c r="A96" s="243"/>
      <c r="B96" s="243"/>
      <c r="C96" s="243"/>
      <c r="D96" s="119"/>
      <c r="E96" s="119"/>
      <c r="F96" s="119"/>
      <c r="G96" s="119"/>
      <c r="H96" s="250"/>
      <c r="I96" s="250"/>
      <c r="J96" s="250"/>
      <c r="K96" s="250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53"/>
      <c r="G98" s="253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52"/>
      <c r="B105" s="252"/>
      <c r="C105" s="252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51"/>
      <c r="B108" s="251"/>
      <c r="C108" s="251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46"/>
      <c r="B116" s="246"/>
      <c r="C116" s="246"/>
      <c r="D116" s="246"/>
      <c r="E116" s="246"/>
      <c r="F116" s="246"/>
      <c r="G116" s="246"/>
      <c r="H116" s="246"/>
      <c r="I116" s="246"/>
      <c r="J116" s="246"/>
      <c r="K116" s="246"/>
      <c r="L116" s="246"/>
      <c r="M116" s="246"/>
      <c r="N116" s="246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48"/>
      <c r="B121" s="248"/>
      <c r="C121" s="248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5">
    <mergeCell ref="A88:C88"/>
    <mergeCell ref="A105:C105"/>
    <mergeCell ref="A108:C108"/>
    <mergeCell ref="A116:N116"/>
    <mergeCell ref="A121:C121"/>
    <mergeCell ref="A93:F93"/>
    <mergeCell ref="D95:G95"/>
    <mergeCell ref="H95:K95"/>
    <mergeCell ref="A96:C96"/>
    <mergeCell ref="H96:K96"/>
    <mergeCell ref="F98:G98"/>
    <mergeCell ref="A63:C63"/>
    <mergeCell ref="H63:K63"/>
    <mergeCell ref="A72:C72"/>
    <mergeCell ref="A73:C73"/>
    <mergeCell ref="A83:N83"/>
    <mergeCell ref="A38:N38"/>
    <mergeCell ref="A39:C39"/>
    <mergeCell ref="A43:C43"/>
    <mergeCell ref="A60:F60"/>
    <mergeCell ref="D62:G62"/>
    <mergeCell ref="H62:K62"/>
    <mergeCell ref="H13:K13"/>
    <mergeCell ref="A14:D14"/>
    <mergeCell ref="E14:K14"/>
    <mergeCell ref="E15:G15"/>
    <mergeCell ref="E16:G16"/>
    <mergeCell ref="A27:C27"/>
    <mergeCell ref="A30:C30"/>
    <mergeCell ref="A29:C29"/>
    <mergeCell ref="A11:F11"/>
    <mergeCell ref="D13:G13"/>
    <mergeCell ref="A22:C22"/>
    <mergeCell ref="A23:C23"/>
    <mergeCell ref="A25:C25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B6" sqref="B6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">
      <c r="A4" s="102"/>
      <c r="B4" s="101" t="s">
        <v>115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0" t="s">
        <v>50</v>
      </c>
      <c r="B11" s="230"/>
      <c r="C11" s="230"/>
      <c r="D11" s="230"/>
      <c r="E11" s="230"/>
      <c r="F11" s="230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1" t="s">
        <v>56</v>
      </c>
      <c r="E13" s="231"/>
      <c r="F13" s="231"/>
      <c r="G13" s="231"/>
      <c r="H13" s="231" t="s">
        <v>57</v>
      </c>
      <c r="I13" s="231"/>
      <c r="J13" s="231"/>
      <c r="K13" s="241"/>
    </row>
    <row r="14" spans="1:16" x14ac:dyDescent="0.2">
      <c r="A14" s="242" t="s">
        <v>52</v>
      </c>
      <c r="B14" s="243"/>
      <c r="C14" s="243"/>
      <c r="D14" s="243"/>
      <c r="E14" s="244" t="s">
        <v>100</v>
      </c>
      <c r="F14" s="244"/>
      <c r="G14" s="244"/>
      <c r="H14" s="244"/>
      <c r="I14" s="244"/>
      <c r="J14" s="244"/>
      <c r="K14" s="245"/>
    </row>
    <row r="15" spans="1:16" ht="13.5" thickBot="1" x14ac:dyDescent="0.25">
      <c r="A15" s="7"/>
      <c r="B15" s="1"/>
      <c r="C15" s="1"/>
      <c r="D15" s="119"/>
      <c r="E15" s="243"/>
      <c r="F15" s="243"/>
      <c r="G15" s="243"/>
      <c r="H15" s="119"/>
      <c r="I15" s="8"/>
      <c r="J15" s="39"/>
      <c r="K15" s="48"/>
    </row>
    <row r="16" spans="1:16" x14ac:dyDescent="0.2">
      <c r="A16" s="9" t="s">
        <v>1</v>
      </c>
      <c r="B16" s="10">
        <v>396</v>
      </c>
      <c r="C16" s="1" t="s">
        <v>2</v>
      </c>
      <c r="D16" s="1"/>
      <c r="E16" s="243" t="s">
        <v>58</v>
      </c>
      <c r="F16" s="243"/>
      <c r="G16" s="243"/>
      <c r="H16" s="38"/>
      <c r="I16" s="8"/>
      <c r="J16" s="39"/>
      <c r="K16" s="49"/>
    </row>
    <row r="17" spans="1:15" x14ac:dyDescent="0.2">
      <c r="A17" s="11" t="s">
        <v>3</v>
      </c>
      <c r="B17" s="12">
        <v>6.7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2653.2000000000003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32" t="s">
        <v>36</v>
      </c>
      <c r="B22" s="233"/>
      <c r="C22" s="234"/>
      <c r="D22" s="82" t="s">
        <v>2</v>
      </c>
      <c r="E22" s="83" t="s">
        <v>16</v>
      </c>
      <c r="F22" s="74"/>
      <c r="G22" s="57">
        <v>14.2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35" t="s">
        <v>19</v>
      </c>
      <c r="B23" s="236"/>
      <c r="C23" s="237"/>
      <c r="D23" s="78" t="s">
        <v>22</v>
      </c>
      <c r="E23" s="36"/>
      <c r="F23" s="75"/>
      <c r="G23" s="123">
        <f>B18+B19</f>
        <v>2653.2000000000003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2653.2000000000003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38" t="s">
        <v>39</v>
      </c>
      <c r="B25" s="239"/>
      <c r="C25" s="240"/>
      <c r="D25" s="158" t="s">
        <v>22</v>
      </c>
      <c r="E25" s="64" t="s">
        <v>16</v>
      </c>
      <c r="F25" s="159"/>
      <c r="G25" s="151">
        <f>B18</f>
        <v>2653.2000000000003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94</v>
      </c>
      <c r="B26" s="35"/>
      <c r="C26" s="35"/>
      <c r="D26" s="79" t="s">
        <v>23</v>
      </c>
      <c r="E26" s="64" t="s">
        <v>16</v>
      </c>
      <c r="F26" s="77"/>
      <c r="G26" s="65">
        <f>B18+B19</f>
        <v>2653.2000000000003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170" t="s">
        <v>96</v>
      </c>
      <c r="B27" s="171"/>
      <c r="C27" s="171"/>
      <c r="D27" s="79" t="s">
        <v>23</v>
      </c>
      <c r="E27" s="165"/>
      <c r="F27" s="80"/>
      <c r="G27" s="154">
        <v>7906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54" t="s">
        <v>93</v>
      </c>
      <c r="B28" s="255"/>
      <c r="C28" s="256"/>
      <c r="D28" s="156" t="s">
        <v>2</v>
      </c>
      <c r="E28" s="153"/>
      <c r="F28" s="168"/>
      <c r="G28" s="154">
        <v>1188</v>
      </c>
      <c r="H28" s="81">
        <f>F28*G28</f>
        <v>0</v>
      </c>
      <c r="I28" s="87"/>
      <c r="J28" s="59"/>
      <c r="K28" s="63"/>
    </row>
    <row r="29" spans="1:15" ht="14.25" customHeight="1" x14ac:dyDescent="0.2">
      <c r="A29" s="226" t="s">
        <v>37</v>
      </c>
      <c r="B29" s="227"/>
      <c r="C29" s="229"/>
      <c r="D29" s="156" t="s">
        <v>2</v>
      </c>
      <c r="E29" s="153"/>
      <c r="F29" s="80"/>
      <c r="G29" s="152">
        <v>420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46" t="s">
        <v>40</v>
      </c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</row>
    <row r="38" spans="1:17" ht="12.75" customHeight="1" x14ac:dyDescent="0.2">
      <c r="A38" s="247" t="s">
        <v>38</v>
      </c>
      <c r="B38" s="247"/>
      <c r="C38" s="247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48" t="s">
        <v>29</v>
      </c>
      <c r="B42" s="248"/>
      <c r="C42" s="248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30"/>
      <c r="B59" s="230"/>
      <c r="C59" s="230"/>
      <c r="D59" s="230"/>
      <c r="E59" s="230"/>
      <c r="F59" s="230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49"/>
      <c r="E61" s="249"/>
      <c r="F61" s="249"/>
      <c r="G61" s="249"/>
      <c r="H61" s="249"/>
      <c r="I61" s="249"/>
      <c r="J61" s="249"/>
      <c r="K61" s="249"/>
    </row>
    <row r="62" spans="1:12" x14ac:dyDescent="0.2">
      <c r="A62" s="242"/>
      <c r="B62" s="243"/>
      <c r="C62" s="243"/>
      <c r="D62" s="119"/>
      <c r="E62" s="119"/>
      <c r="F62" s="119"/>
      <c r="G62" s="119"/>
      <c r="H62" s="250"/>
      <c r="I62" s="250"/>
      <c r="J62" s="250"/>
      <c r="K62" s="250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51"/>
      <c r="B71" s="251"/>
      <c r="C71" s="251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52"/>
      <c r="B72" s="252"/>
      <c r="C72" s="252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46"/>
      <c r="B82" s="246"/>
      <c r="C82" s="246"/>
      <c r="D82" s="246"/>
      <c r="E82" s="246"/>
      <c r="F82" s="246"/>
      <c r="G82" s="246"/>
      <c r="H82" s="246"/>
      <c r="I82" s="246"/>
      <c r="J82" s="246"/>
      <c r="K82" s="246"/>
      <c r="L82" s="246"/>
      <c r="M82" s="246"/>
      <c r="N82" s="246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48"/>
      <c r="B87" s="248"/>
      <c r="C87" s="248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30"/>
      <c r="B92" s="230"/>
      <c r="C92" s="230"/>
      <c r="D92" s="230"/>
      <c r="E92" s="230"/>
      <c r="F92" s="230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49"/>
      <c r="E94" s="249"/>
      <c r="F94" s="249"/>
      <c r="G94" s="249"/>
      <c r="H94" s="249"/>
      <c r="I94" s="249"/>
      <c r="J94" s="249"/>
      <c r="K94" s="249"/>
      <c r="L94" s="33"/>
    </row>
    <row r="95" spans="1:14" x14ac:dyDescent="0.2">
      <c r="A95" s="243"/>
      <c r="B95" s="243"/>
      <c r="C95" s="243"/>
      <c r="D95" s="119"/>
      <c r="E95" s="119"/>
      <c r="F95" s="119"/>
      <c r="G95" s="119"/>
      <c r="H95" s="250"/>
      <c r="I95" s="250"/>
      <c r="J95" s="250"/>
      <c r="K95" s="250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53"/>
      <c r="G97" s="25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52"/>
      <c r="B104" s="252"/>
      <c r="C104" s="252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51"/>
      <c r="B107" s="251"/>
      <c r="C107" s="25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46"/>
      <c r="B115" s="246"/>
      <c r="C115" s="246"/>
      <c r="D115" s="246"/>
      <c r="E115" s="246"/>
      <c r="F115" s="246"/>
      <c r="G115" s="246"/>
      <c r="H115" s="246"/>
      <c r="I115" s="246"/>
      <c r="J115" s="246"/>
      <c r="K115" s="246"/>
      <c r="L115" s="246"/>
      <c r="M115" s="246"/>
      <c r="N115" s="246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48"/>
      <c r="B120" s="248"/>
      <c r="C120" s="248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A87:C87"/>
    <mergeCell ref="A92:F92"/>
    <mergeCell ref="D94:G94"/>
    <mergeCell ref="H94:K94"/>
    <mergeCell ref="A120:C120"/>
    <mergeCell ref="A95:C95"/>
    <mergeCell ref="H95:K95"/>
    <mergeCell ref="F97:G97"/>
    <mergeCell ref="A104:C104"/>
    <mergeCell ref="A107:C107"/>
    <mergeCell ref="A115:N115"/>
    <mergeCell ref="A62:C62"/>
    <mergeCell ref="H62:K62"/>
    <mergeCell ref="A71:C71"/>
    <mergeCell ref="A72:C72"/>
    <mergeCell ref="A82:N82"/>
    <mergeCell ref="A38:C38"/>
    <mergeCell ref="A42:C42"/>
    <mergeCell ref="A59:F59"/>
    <mergeCell ref="D61:G61"/>
    <mergeCell ref="H61:K61"/>
    <mergeCell ref="A37:N37"/>
    <mergeCell ref="A28:C28"/>
    <mergeCell ref="A11:F11"/>
    <mergeCell ref="D13:G13"/>
    <mergeCell ref="H13:K13"/>
    <mergeCell ref="A14:D14"/>
    <mergeCell ref="E14:K14"/>
    <mergeCell ref="E15:G15"/>
    <mergeCell ref="E16:G16"/>
    <mergeCell ref="A22:C22"/>
    <mergeCell ref="A23:C23"/>
    <mergeCell ref="A25:C25"/>
    <mergeCell ref="A29:C29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B2" sqref="B2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">
      <c r="A4" s="102"/>
      <c r="B4" s="101" t="s">
        <v>115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0" t="s">
        <v>50</v>
      </c>
      <c r="B11" s="230"/>
      <c r="C11" s="230"/>
      <c r="D11" s="230"/>
      <c r="E11" s="230"/>
      <c r="F11" s="230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1" t="s">
        <v>59</v>
      </c>
      <c r="E13" s="231"/>
      <c r="F13" s="231"/>
      <c r="G13" s="231"/>
      <c r="H13" s="231" t="s">
        <v>61</v>
      </c>
      <c r="I13" s="231"/>
      <c r="J13" s="231"/>
      <c r="K13" s="241"/>
    </row>
    <row r="14" spans="1:16" x14ac:dyDescent="0.2">
      <c r="A14" s="242" t="s">
        <v>52</v>
      </c>
      <c r="B14" s="243"/>
      <c r="C14" s="243"/>
      <c r="D14" s="243"/>
      <c r="E14" s="119"/>
      <c r="F14" s="119"/>
      <c r="G14" s="119"/>
      <c r="H14" s="250"/>
      <c r="I14" s="250"/>
      <c r="J14" s="250"/>
      <c r="K14" s="257"/>
    </row>
    <row r="15" spans="1:16" ht="13.5" thickBot="1" x14ac:dyDescent="0.25">
      <c r="A15" s="7"/>
      <c r="B15" s="1"/>
      <c r="C15" s="1"/>
      <c r="D15" s="119"/>
      <c r="E15" s="243" t="s">
        <v>60</v>
      </c>
      <c r="F15" s="243"/>
      <c r="G15" s="243"/>
      <c r="H15" s="119"/>
      <c r="I15" s="8"/>
      <c r="J15" s="39"/>
      <c r="K15" s="48"/>
    </row>
    <row r="16" spans="1:16" x14ac:dyDescent="0.2">
      <c r="A16" s="9" t="s">
        <v>1</v>
      </c>
      <c r="B16" s="10">
        <v>1619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7.4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11980.6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>
        <v>200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32" t="s">
        <v>36</v>
      </c>
      <c r="B22" s="233"/>
      <c r="C22" s="234"/>
      <c r="D22" s="82" t="s">
        <v>2</v>
      </c>
      <c r="E22" s="83" t="s">
        <v>16</v>
      </c>
      <c r="F22" s="74"/>
      <c r="G22" s="57">
        <v>14.4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35" t="s">
        <v>19</v>
      </c>
      <c r="B23" s="236"/>
      <c r="C23" s="237"/>
      <c r="D23" s="78" t="s">
        <v>22</v>
      </c>
      <c r="E23" s="36"/>
      <c r="F23" s="75"/>
      <c r="G23" s="123">
        <f>B18+B19</f>
        <v>12180.6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12180.6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38" t="s">
        <v>41</v>
      </c>
      <c r="B25" s="239"/>
      <c r="C25" s="240"/>
      <c r="D25" s="158" t="s">
        <v>22</v>
      </c>
      <c r="E25" s="64" t="s">
        <v>16</v>
      </c>
      <c r="F25" s="159"/>
      <c r="G25" s="151">
        <v>108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94</v>
      </c>
      <c r="B26" s="35"/>
      <c r="C26" s="35"/>
      <c r="D26" s="79" t="s">
        <v>23</v>
      </c>
      <c r="E26" s="64" t="s">
        <v>16</v>
      </c>
      <c r="F26" s="77"/>
      <c r="G26" s="65">
        <f>B18+B19</f>
        <v>12180.6</v>
      </c>
      <c r="H26" s="61">
        <f t="shared" si="0"/>
        <v>0</v>
      </c>
      <c r="I26" s="2"/>
      <c r="J26" s="59"/>
      <c r="K26" s="63"/>
    </row>
    <row r="27" spans="1:15" ht="14.25" x14ac:dyDescent="0.2">
      <c r="A27" s="226" t="s">
        <v>95</v>
      </c>
      <c r="B27" s="227"/>
      <c r="C27" s="228"/>
      <c r="D27" s="79" t="s">
        <v>23</v>
      </c>
      <c r="E27" s="64" t="s">
        <v>16</v>
      </c>
      <c r="F27" s="80"/>
      <c r="G27" s="81">
        <f>B18+B19</f>
        <v>12180.6</v>
      </c>
      <c r="H27" s="81">
        <f t="shared" si="0"/>
        <v>0</v>
      </c>
      <c r="I27" s="2"/>
      <c r="J27" s="59"/>
      <c r="K27" s="63"/>
    </row>
    <row r="28" spans="1:15" ht="14.25" customHeight="1" x14ac:dyDescent="0.2">
      <c r="A28" s="226" t="s">
        <v>93</v>
      </c>
      <c r="B28" s="227"/>
      <c r="C28" s="229"/>
      <c r="D28" s="156" t="s">
        <v>2</v>
      </c>
      <c r="E28" s="165"/>
      <c r="F28" s="80"/>
      <c r="G28" s="166">
        <v>4857</v>
      </c>
      <c r="H28" s="81">
        <f>F28*G28</f>
        <v>0</v>
      </c>
      <c r="I28" s="87"/>
      <c r="J28" s="59"/>
      <c r="K28" s="63"/>
    </row>
    <row r="29" spans="1:15" ht="14.25" customHeight="1" x14ac:dyDescent="0.2">
      <c r="A29" s="226" t="s">
        <v>37</v>
      </c>
      <c r="B29" s="227"/>
      <c r="C29" s="229"/>
      <c r="D29" s="156" t="s">
        <v>2</v>
      </c>
      <c r="E29" s="153"/>
      <c r="F29" s="80"/>
      <c r="G29" s="152">
        <v>1683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46" t="s">
        <v>40</v>
      </c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</row>
    <row r="38" spans="1:17" ht="12.75" customHeight="1" x14ac:dyDescent="0.2">
      <c r="A38" s="247" t="s">
        <v>38</v>
      </c>
      <c r="B38" s="247"/>
      <c r="C38" s="247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48" t="s">
        <v>29</v>
      </c>
      <c r="B42" s="248"/>
      <c r="C42" s="248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30"/>
      <c r="B59" s="230"/>
      <c r="C59" s="230"/>
      <c r="D59" s="230"/>
      <c r="E59" s="230"/>
      <c r="F59" s="230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49"/>
      <c r="E61" s="249"/>
      <c r="F61" s="249"/>
      <c r="G61" s="249"/>
      <c r="H61" s="249"/>
      <c r="I61" s="249"/>
      <c r="J61" s="249"/>
      <c r="K61" s="249"/>
    </row>
    <row r="62" spans="1:12" x14ac:dyDescent="0.2">
      <c r="A62" s="242"/>
      <c r="B62" s="243"/>
      <c r="C62" s="243"/>
      <c r="D62" s="119"/>
      <c r="E62" s="119"/>
      <c r="F62" s="119"/>
      <c r="G62" s="119"/>
      <c r="H62" s="250"/>
      <c r="I62" s="250"/>
      <c r="J62" s="250"/>
      <c r="K62" s="250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51"/>
      <c r="B71" s="251"/>
      <c r="C71" s="251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52"/>
      <c r="B72" s="252"/>
      <c r="C72" s="252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46"/>
      <c r="B82" s="246"/>
      <c r="C82" s="246"/>
      <c r="D82" s="246"/>
      <c r="E82" s="246"/>
      <c r="F82" s="246"/>
      <c r="G82" s="246"/>
      <c r="H82" s="246"/>
      <c r="I82" s="246"/>
      <c r="J82" s="246"/>
      <c r="K82" s="246"/>
      <c r="L82" s="246"/>
      <c r="M82" s="246"/>
      <c r="N82" s="246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48"/>
      <c r="B87" s="248"/>
      <c r="C87" s="248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30"/>
      <c r="B92" s="230"/>
      <c r="C92" s="230"/>
      <c r="D92" s="230"/>
      <c r="E92" s="230"/>
      <c r="F92" s="230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49"/>
      <c r="E94" s="249"/>
      <c r="F94" s="249"/>
      <c r="G94" s="249"/>
      <c r="H94" s="249"/>
      <c r="I94" s="249"/>
      <c r="J94" s="249"/>
      <c r="K94" s="249"/>
      <c r="L94" s="33"/>
    </row>
    <row r="95" spans="1:14" x14ac:dyDescent="0.2">
      <c r="A95" s="243"/>
      <c r="B95" s="243"/>
      <c r="C95" s="243"/>
      <c r="D95" s="119"/>
      <c r="E95" s="119"/>
      <c r="F95" s="119"/>
      <c r="G95" s="119"/>
      <c r="H95" s="250"/>
      <c r="I95" s="250"/>
      <c r="J95" s="250"/>
      <c r="K95" s="250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53"/>
      <c r="G97" s="25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52"/>
      <c r="B104" s="252"/>
      <c r="C104" s="252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51"/>
      <c r="B107" s="251"/>
      <c r="C107" s="25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46"/>
      <c r="B115" s="246"/>
      <c r="C115" s="246"/>
      <c r="D115" s="246"/>
      <c r="E115" s="246"/>
      <c r="F115" s="246"/>
      <c r="G115" s="246"/>
      <c r="H115" s="246"/>
      <c r="I115" s="246"/>
      <c r="J115" s="246"/>
      <c r="K115" s="246"/>
      <c r="L115" s="246"/>
      <c r="M115" s="246"/>
      <c r="N115" s="246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48"/>
      <c r="B120" s="248"/>
      <c r="C120" s="248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A107:C107"/>
    <mergeCell ref="A115:N115"/>
    <mergeCell ref="A120:C120"/>
    <mergeCell ref="A92:F92"/>
    <mergeCell ref="D94:G94"/>
    <mergeCell ref="H94:K94"/>
    <mergeCell ref="A95:C95"/>
    <mergeCell ref="H95:K95"/>
    <mergeCell ref="F97:G97"/>
    <mergeCell ref="A71:C71"/>
    <mergeCell ref="A72:C72"/>
    <mergeCell ref="A82:N82"/>
    <mergeCell ref="A87:C87"/>
    <mergeCell ref="A104:C104"/>
    <mergeCell ref="A59:F59"/>
    <mergeCell ref="D61:G61"/>
    <mergeCell ref="H61:K61"/>
    <mergeCell ref="A62:C62"/>
    <mergeCell ref="H62:K62"/>
    <mergeCell ref="A29:C29"/>
    <mergeCell ref="A28:C28"/>
    <mergeCell ref="A37:N37"/>
    <mergeCell ref="A38:C38"/>
    <mergeCell ref="A42:C42"/>
    <mergeCell ref="E15:G15"/>
    <mergeCell ref="A22:C22"/>
    <mergeCell ref="A23:C23"/>
    <mergeCell ref="A25:C25"/>
    <mergeCell ref="A27:C27"/>
    <mergeCell ref="A11:F11"/>
    <mergeCell ref="D13:G13"/>
    <mergeCell ref="H13:K13"/>
    <mergeCell ref="A14:D14"/>
    <mergeCell ref="H14:K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workbookViewId="0">
      <selection activeCell="B5" sqref="B5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4.45" customHeight="1" x14ac:dyDescent="0.2">
      <c r="A4" s="102"/>
      <c r="B4" s="101" t="s">
        <v>115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0" t="s">
        <v>50</v>
      </c>
      <c r="B11" s="230"/>
      <c r="C11" s="230"/>
      <c r="D11" s="230"/>
      <c r="E11" s="230"/>
      <c r="F11" s="230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1" t="s">
        <v>63</v>
      </c>
      <c r="E13" s="231"/>
      <c r="F13" s="231"/>
      <c r="G13" s="231"/>
      <c r="H13" s="231" t="s">
        <v>64</v>
      </c>
      <c r="I13" s="231"/>
      <c r="J13" s="231"/>
      <c r="K13" s="241"/>
    </row>
    <row r="14" spans="1:16" x14ac:dyDescent="0.2">
      <c r="A14" s="242" t="s">
        <v>52</v>
      </c>
      <c r="B14" s="243"/>
      <c r="C14" s="243"/>
      <c r="D14" s="243"/>
      <c r="E14" s="119"/>
      <c r="F14" s="119"/>
      <c r="G14" s="119"/>
      <c r="H14" s="250"/>
      <c r="I14" s="250"/>
      <c r="J14" s="250"/>
      <c r="K14" s="257"/>
    </row>
    <row r="15" spans="1:16" ht="13.5" thickBot="1" x14ac:dyDescent="0.25">
      <c r="A15" s="7"/>
      <c r="B15" s="1"/>
      <c r="C15" s="1"/>
      <c r="D15" s="119"/>
      <c r="E15" s="243" t="s">
        <v>62</v>
      </c>
      <c r="F15" s="243"/>
      <c r="G15" s="243"/>
      <c r="H15" s="119"/>
      <c r="I15" s="8"/>
      <c r="J15" s="39"/>
      <c r="K15" s="48"/>
    </row>
    <row r="16" spans="1:16" x14ac:dyDescent="0.2">
      <c r="A16" s="9" t="s">
        <v>1</v>
      </c>
      <c r="B16" s="10">
        <v>1340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8.15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7" x14ac:dyDescent="0.2">
      <c r="A18" s="11" t="s">
        <v>4</v>
      </c>
      <c r="B18" s="12">
        <f>B16*B17</f>
        <v>10921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32" t="s">
        <v>36</v>
      </c>
      <c r="B22" s="233"/>
      <c r="C22" s="234"/>
      <c r="D22" s="82" t="s">
        <v>2</v>
      </c>
      <c r="E22" s="83" t="s">
        <v>16</v>
      </c>
      <c r="F22" s="74"/>
      <c r="G22" s="57">
        <v>14.2</v>
      </c>
      <c r="H22" s="58">
        <f t="shared" ref="H22:H28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35" t="s">
        <v>19</v>
      </c>
      <c r="B23" s="236"/>
      <c r="C23" s="237"/>
      <c r="D23" s="78" t="s">
        <v>22</v>
      </c>
      <c r="E23" s="36"/>
      <c r="F23" s="75"/>
      <c r="G23" s="123">
        <f>B18+B19</f>
        <v>10921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10921</v>
      </c>
      <c r="H24" s="58">
        <f t="shared" si="0"/>
        <v>0</v>
      </c>
      <c r="I24" s="2"/>
      <c r="J24" s="59"/>
      <c r="K24" s="63"/>
    </row>
    <row r="25" spans="1:17" ht="14.25" customHeight="1" x14ac:dyDescent="0.2">
      <c r="A25" s="238" t="s">
        <v>39</v>
      </c>
      <c r="B25" s="239"/>
      <c r="C25" s="240"/>
      <c r="D25" s="158" t="s">
        <v>22</v>
      </c>
      <c r="E25" s="64" t="s">
        <v>16</v>
      </c>
      <c r="F25" s="159"/>
      <c r="G25" s="151">
        <f>B18</f>
        <v>10921</v>
      </c>
      <c r="H25" s="65">
        <f t="shared" si="0"/>
        <v>0</v>
      </c>
      <c r="I25" s="2"/>
      <c r="J25" s="59"/>
      <c r="K25" s="63"/>
    </row>
    <row r="26" spans="1:17" ht="14.25" customHeight="1" x14ac:dyDescent="0.2">
      <c r="A26" s="149" t="s">
        <v>94</v>
      </c>
      <c r="B26" s="35"/>
      <c r="C26" s="35"/>
      <c r="D26" s="79" t="s">
        <v>23</v>
      </c>
      <c r="E26" s="64" t="s">
        <v>16</v>
      </c>
      <c r="F26" s="77"/>
      <c r="G26" s="65">
        <f>B18+B19</f>
        <v>10921</v>
      </c>
      <c r="H26" s="61">
        <f t="shared" si="0"/>
        <v>0</v>
      </c>
      <c r="I26" s="2"/>
      <c r="J26" s="59"/>
      <c r="K26" s="63"/>
    </row>
    <row r="27" spans="1:17" ht="14.25" customHeight="1" x14ac:dyDescent="0.2">
      <c r="A27" s="254" t="s">
        <v>93</v>
      </c>
      <c r="B27" s="255"/>
      <c r="C27" s="256"/>
      <c r="D27" s="156" t="s">
        <v>2</v>
      </c>
      <c r="E27" s="153"/>
      <c r="F27" s="80"/>
      <c r="G27" s="81">
        <v>4020</v>
      </c>
      <c r="H27" s="169">
        <f>F27*G27</f>
        <v>0</v>
      </c>
      <c r="I27" s="87"/>
      <c r="J27" s="59"/>
      <c r="K27" s="63"/>
    </row>
    <row r="28" spans="1:17" ht="14.25" customHeight="1" x14ac:dyDescent="0.2">
      <c r="A28" s="226" t="s">
        <v>37</v>
      </c>
      <c r="B28" s="227"/>
      <c r="C28" s="229"/>
      <c r="D28" s="156" t="s">
        <v>2</v>
      </c>
      <c r="E28" s="153"/>
      <c r="F28" s="80"/>
      <c r="G28" s="152">
        <v>1389</v>
      </c>
      <c r="H28" s="154">
        <f t="shared" si="0"/>
        <v>0</v>
      </c>
      <c r="I28" s="87"/>
      <c r="J28" s="59"/>
      <c r="K28" s="63"/>
    </row>
    <row r="29" spans="1:17" ht="13.5" thickBot="1" x14ac:dyDescent="0.25">
      <c r="A29" s="122"/>
      <c r="B29" s="84"/>
      <c r="C29" s="84"/>
      <c r="D29" s="84"/>
      <c r="E29" s="85"/>
      <c r="F29" s="85"/>
      <c r="G29" s="86" t="s">
        <v>13</v>
      </c>
      <c r="H29" s="88">
        <f>SUM(H22:H28)</f>
        <v>0</v>
      </c>
      <c r="I29" s="87"/>
      <c r="J29" s="59"/>
      <c r="K29" s="63"/>
      <c r="L29" s="155"/>
    </row>
    <row r="30" spans="1:17" x14ac:dyDescent="0.2">
      <c r="A30" s="21"/>
      <c r="B30" s="22"/>
      <c r="C30" s="22"/>
      <c r="D30" s="22"/>
      <c r="E30" s="66"/>
      <c r="F30" s="66"/>
      <c r="G30" s="66"/>
      <c r="H30" s="66"/>
      <c r="I30" s="66"/>
      <c r="J30" s="54"/>
      <c r="K30" s="67"/>
    </row>
    <row r="31" spans="1:17" ht="13.5" thickBot="1" x14ac:dyDescent="0.25">
      <c r="A31" s="21"/>
      <c r="B31" s="22"/>
      <c r="C31" s="22"/>
      <c r="D31" s="22"/>
      <c r="E31" s="66"/>
      <c r="F31" s="66"/>
      <c r="G31" s="66"/>
      <c r="H31" s="66" t="s">
        <v>15</v>
      </c>
      <c r="I31" s="66"/>
      <c r="J31" s="54" t="s">
        <v>17</v>
      </c>
      <c r="K31" s="55" t="s">
        <v>14</v>
      </c>
    </row>
    <row r="32" spans="1:17" ht="13.5" thickBot="1" x14ac:dyDescent="0.25">
      <c r="A32" s="23"/>
      <c r="B32" s="24"/>
      <c r="C32" s="24"/>
      <c r="D32" s="24"/>
      <c r="E32" s="24"/>
      <c r="F32" s="46"/>
      <c r="G32" s="25"/>
      <c r="H32" s="25"/>
      <c r="I32" s="68" t="s">
        <v>10</v>
      </c>
      <c r="J32" s="69">
        <f>H29*0.2</f>
        <v>0</v>
      </c>
      <c r="K32" s="70">
        <f>H29*1.2</f>
        <v>0</v>
      </c>
      <c r="Q32" s="33"/>
    </row>
    <row r="33" spans="1:17" ht="15.75" thickBot="1" x14ac:dyDescent="0.3">
      <c r="A33" s="26"/>
      <c r="B33" s="27"/>
      <c r="C33" s="27"/>
      <c r="D33" s="27"/>
      <c r="E33" s="27"/>
      <c r="F33" s="47"/>
      <c r="G33" s="28"/>
      <c r="H33" s="42"/>
      <c r="I33" s="120"/>
      <c r="J33" s="71"/>
      <c r="K33" s="72"/>
      <c r="Q33" s="33"/>
    </row>
    <row r="34" spans="1:17" ht="15.75" thickBot="1" x14ac:dyDescent="0.3">
      <c r="A34" s="89" t="s">
        <v>26</v>
      </c>
      <c r="B34" s="90"/>
      <c r="C34" s="90"/>
      <c r="D34" s="90"/>
      <c r="E34" s="90"/>
      <c r="F34" s="90"/>
      <c r="G34" s="91"/>
      <c r="H34" s="91"/>
      <c r="I34" s="29"/>
      <c r="J34" s="56"/>
      <c r="K34" s="73"/>
    </row>
    <row r="35" spans="1:17" ht="15" x14ac:dyDescent="0.2">
      <c r="A35" s="94" t="s">
        <v>27</v>
      </c>
      <c r="B35" s="95"/>
      <c r="C35" s="95"/>
      <c r="D35" s="95"/>
      <c r="E35" s="95"/>
      <c r="F35" s="95"/>
      <c r="G35" s="96"/>
      <c r="H35" s="96"/>
      <c r="I35" s="92"/>
      <c r="J35" s="91"/>
      <c r="K35" s="91"/>
      <c r="L35" s="93"/>
      <c r="M35" s="93"/>
    </row>
    <row r="36" spans="1:17" ht="12.75" customHeight="1" x14ac:dyDescent="0.2">
      <c r="A36" s="246" t="s">
        <v>40</v>
      </c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</row>
    <row r="37" spans="1:17" ht="12.75" customHeight="1" x14ac:dyDescent="0.2">
      <c r="A37" s="247" t="s">
        <v>38</v>
      </c>
      <c r="B37" s="247"/>
      <c r="C37" s="247"/>
      <c r="D37" s="90"/>
      <c r="E37" s="95"/>
      <c r="F37" s="95"/>
      <c r="G37" s="95"/>
      <c r="H37" s="95"/>
      <c r="I37" s="118"/>
      <c r="J37" s="118"/>
      <c r="K37" s="118"/>
      <c r="L37" s="118"/>
      <c r="M37" s="118"/>
    </row>
    <row r="38" spans="1:17" x14ac:dyDescent="0.2">
      <c r="A38" s="90"/>
      <c r="B38" s="90"/>
      <c r="C38" s="90"/>
      <c r="D38" s="90"/>
      <c r="E38" s="95"/>
      <c r="F38" s="95"/>
      <c r="G38" s="95"/>
      <c r="H38" s="95"/>
      <c r="I38" s="95"/>
      <c r="J38" s="99"/>
      <c r="K38" s="99"/>
      <c r="L38" s="93"/>
      <c r="M38" s="93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100"/>
      <c r="M39" s="101"/>
    </row>
    <row r="40" spans="1:17" x14ac:dyDescent="0.2">
      <c r="A40" s="103"/>
      <c r="B40" s="103"/>
      <c r="C40" s="104"/>
      <c r="D40" s="105"/>
      <c r="E40" s="105"/>
      <c r="F40" s="105"/>
      <c r="G40" s="99" t="s">
        <v>28</v>
      </c>
      <c r="H40" s="99"/>
      <c r="I40" s="95"/>
      <c r="J40" s="97"/>
      <c r="K40" s="98"/>
      <c r="L40" s="100"/>
      <c r="M40" s="102"/>
    </row>
    <row r="41" spans="1:17" x14ac:dyDescent="0.2">
      <c r="A41" s="248" t="s">
        <v>29</v>
      </c>
      <c r="B41" s="248"/>
      <c r="C41" s="248"/>
      <c r="D41" s="106"/>
      <c r="E41" s="106"/>
      <c r="F41" s="104"/>
      <c r="G41" s="99" t="s">
        <v>30</v>
      </c>
      <c r="H41" s="99"/>
      <c r="I41" s="99"/>
      <c r="J41" s="97"/>
      <c r="K41" s="98"/>
      <c r="L41" s="100"/>
      <c r="M41" s="102"/>
    </row>
    <row r="42" spans="1:17" x14ac:dyDescent="0.2">
      <c r="A42" s="109"/>
      <c r="B42" s="110"/>
      <c r="C42" s="111"/>
      <c r="D42" s="112"/>
      <c r="E42" s="112"/>
      <c r="F42" s="112"/>
      <c r="G42" s="112"/>
      <c r="H42" s="111"/>
      <c r="I42" s="99"/>
      <c r="J42" s="107"/>
      <c r="K42" s="108"/>
      <c r="L42" s="100"/>
      <c r="M42" s="102"/>
    </row>
    <row r="43" spans="1:17" x14ac:dyDescent="0.2">
      <c r="I43" s="111"/>
      <c r="J43" s="113"/>
      <c r="K43" s="111"/>
      <c r="L43" s="100"/>
      <c r="M43" s="102"/>
    </row>
    <row r="48" spans="1:17" x14ac:dyDescent="0.2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2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1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1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4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5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6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2" x14ac:dyDescent="0.2">
      <c r="A58" s="230"/>
      <c r="B58" s="230"/>
      <c r="C58" s="230"/>
      <c r="D58" s="230"/>
      <c r="E58" s="230"/>
      <c r="F58" s="230"/>
      <c r="G58" s="117"/>
      <c r="H58" s="117"/>
      <c r="I58" s="117"/>
      <c r="J58" s="117"/>
      <c r="K58" s="117"/>
    </row>
    <row r="59" spans="1:12" ht="15.75" x14ac:dyDescent="0.25">
      <c r="A59" s="3"/>
      <c r="B59" s="3"/>
      <c r="C59" s="3"/>
      <c r="D59" s="3"/>
      <c r="E59" s="3"/>
      <c r="F59" s="37"/>
      <c r="G59" s="3"/>
      <c r="H59" s="37"/>
      <c r="I59" s="3"/>
      <c r="J59" s="37"/>
      <c r="K59" s="37"/>
    </row>
    <row r="60" spans="1:12" x14ac:dyDescent="0.2">
      <c r="A60" s="125"/>
      <c r="B60" s="126"/>
      <c r="C60" s="127"/>
      <c r="D60" s="249"/>
      <c r="E60" s="249"/>
      <c r="F60" s="249"/>
      <c r="G60" s="249"/>
      <c r="H60" s="249"/>
      <c r="I60" s="249"/>
      <c r="J60" s="249"/>
      <c r="K60" s="249"/>
    </row>
    <row r="61" spans="1:12" x14ac:dyDescent="0.2">
      <c r="A61" s="242"/>
      <c r="B61" s="243"/>
      <c r="C61" s="243"/>
      <c r="D61" s="119"/>
      <c r="E61" s="119"/>
      <c r="F61" s="119"/>
      <c r="G61" s="119"/>
      <c r="H61" s="250"/>
      <c r="I61" s="250"/>
      <c r="J61" s="250"/>
      <c r="K61" s="250"/>
      <c r="L61" s="33"/>
    </row>
    <row r="62" spans="1:12" x14ac:dyDescent="0.2">
      <c r="A62" s="7"/>
      <c r="B62" s="1"/>
      <c r="C62" s="1"/>
      <c r="D62" s="119"/>
      <c r="E62" s="119"/>
      <c r="F62" s="119"/>
      <c r="G62" s="119"/>
      <c r="H62" s="119"/>
      <c r="I62" s="8"/>
      <c r="J62" s="39"/>
      <c r="K62" s="39"/>
      <c r="L62" s="33"/>
    </row>
    <row r="63" spans="1:12" x14ac:dyDescent="0.2">
      <c r="A63" s="15"/>
      <c r="B63" s="16"/>
      <c r="C63" s="1"/>
      <c r="D63" s="1"/>
      <c r="E63" s="1"/>
      <c r="F63" s="39"/>
      <c r="G63" s="1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51"/>
      <c r="B70" s="251"/>
      <c r="C70" s="251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52"/>
      <c r="B71" s="252"/>
      <c r="C71" s="252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46"/>
      <c r="B81" s="246"/>
      <c r="C81" s="246"/>
      <c r="D81" s="246"/>
      <c r="E81" s="246"/>
      <c r="F81" s="246"/>
      <c r="G81" s="246"/>
      <c r="H81" s="246"/>
      <c r="I81" s="246"/>
      <c r="J81" s="246"/>
      <c r="K81" s="246"/>
      <c r="L81" s="246"/>
      <c r="M81" s="246"/>
      <c r="N81" s="246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48"/>
      <c r="B86" s="248"/>
      <c r="C86" s="248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30"/>
      <c r="B91" s="230"/>
      <c r="C91" s="230"/>
      <c r="D91" s="230"/>
      <c r="E91" s="230"/>
      <c r="F91" s="230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49"/>
      <c r="E93" s="249"/>
      <c r="F93" s="249"/>
      <c r="G93" s="249"/>
      <c r="H93" s="249"/>
      <c r="I93" s="249"/>
      <c r="J93" s="249"/>
      <c r="K93" s="249"/>
      <c r="L93" s="33"/>
    </row>
    <row r="94" spans="1:14" x14ac:dyDescent="0.2">
      <c r="A94" s="243"/>
      <c r="B94" s="243"/>
      <c r="C94" s="243"/>
      <c r="D94" s="119"/>
      <c r="E94" s="119"/>
      <c r="F94" s="119"/>
      <c r="G94" s="119"/>
      <c r="H94" s="250"/>
      <c r="I94" s="250"/>
      <c r="J94" s="250"/>
      <c r="K94" s="250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53"/>
      <c r="G96" s="253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52"/>
      <c r="B103" s="252"/>
      <c r="C103" s="252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51"/>
      <c r="B106" s="251"/>
      <c r="C106" s="25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46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246"/>
      <c r="N114" s="246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48"/>
      <c r="B119" s="248"/>
      <c r="C119" s="248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33">
    <mergeCell ref="A119:C119"/>
    <mergeCell ref="A94:C94"/>
    <mergeCell ref="H94:K94"/>
    <mergeCell ref="F96:G96"/>
    <mergeCell ref="A103:C103"/>
    <mergeCell ref="A106:C106"/>
    <mergeCell ref="A114:N114"/>
    <mergeCell ref="A71:C71"/>
    <mergeCell ref="A81:N81"/>
    <mergeCell ref="A86:C86"/>
    <mergeCell ref="A91:F91"/>
    <mergeCell ref="D93:G93"/>
    <mergeCell ref="H93:K93"/>
    <mergeCell ref="D60:G60"/>
    <mergeCell ref="H60:K60"/>
    <mergeCell ref="A61:C61"/>
    <mergeCell ref="H61:K61"/>
    <mergeCell ref="A70:C70"/>
    <mergeCell ref="A36:N36"/>
    <mergeCell ref="A27:C27"/>
    <mergeCell ref="A37:C37"/>
    <mergeCell ref="A41:C41"/>
    <mergeCell ref="A58:F58"/>
    <mergeCell ref="E15:G15"/>
    <mergeCell ref="A22:C22"/>
    <mergeCell ref="A23:C23"/>
    <mergeCell ref="A25:C25"/>
    <mergeCell ref="A28:C28"/>
    <mergeCell ref="A11:F11"/>
    <mergeCell ref="D13:G13"/>
    <mergeCell ref="H13:K13"/>
    <mergeCell ref="A14:D14"/>
    <mergeCell ref="H14:K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workbookViewId="0">
      <selection activeCell="B7" sqref="B7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">
      <c r="A4" s="102"/>
      <c r="B4" s="101" t="s">
        <v>115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0" t="s">
        <v>50</v>
      </c>
      <c r="B11" s="230"/>
      <c r="C11" s="230"/>
      <c r="D11" s="230"/>
      <c r="E11" s="230"/>
      <c r="F11" s="230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1" t="s">
        <v>67</v>
      </c>
      <c r="E13" s="231"/>
      <c r="F13" s="231"/>
      <c r="G13" s="231"/>
      <c r="H13" s="231" t="s">
        <v>65</v>
      </c>
      <c r="I13" s="231"/>
      <c r="J13" s="231"/>
      <c r="K13" s="241"/>
    </row>
    <row r="14" spans="1:16" x14ac:dyDescent="0.2">
      <c r="A14" s="242" t="s">
        <v>52</v>
      </c>
      <c r="B14" s="243"/>
      <c r="C14" s="243"/>
      <c r="D14" s="243"/>
      <c r="E14" s="244" t="s">
        <v>98</v>
      </c>
      <c r="F14" s="244"/>
      <c r="G14" s="244"/>
      <c r="H14" s="244"/>
      <c r="I14" s="244"/>
      <c r="J14" s="244"/>
      <c r="K14" s="245"/>
    </row>
    <row r="15" spans="1:16" ht="13.5" thickBot="1" x14ac:dyDescent="0.25">
      <c r="A15" s="7"/>
      <c r="B15" s="1"/>
      <c r="C15" s="1"/>
      <c r="D15" s="119"/>
      <c r="E15" s="243"/>
      <c r="F15" s="243"/>
      <c r="G15" s="243"/>
      <c r="H15" s="119"/>
      <c r="I15" s="8"/>
      <c r="J15" s="39"/>
      <c r="K15" s="48"/>
    </row>
    <row r="16" spans="1:16" x14ac:dyDescent="0.2">
      <c r="A16" s="9" t="s">
        <v>1</v>
      </c>
      <c r="B16" s="10">
        <v>4188</v>
      </c>
      <c r="C16" s="1" t="s">
        <v>2</v>
      </c>
      <c r="D16" s="1"/>
      <c r="E16" s="243" t="s">
        <v>66</v>
      </c>
      <c r="F16" s="243"/>
      <c r="G16" s="243"/>
      <c r="H16" s="38"/>
      <c r="I16" s="8"/>
      <c r="J16" s="39"/>
      <c r="K16" s="49"/>
    </row>
    <row r="17" spans="1:15" x14ac:dyDescent="0.2">
      <c r="A17" s="11" t="s">
        <v>3</v>
      </c>
      <c r="B17" s="12">
        <v>7.25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30363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>
        <v>200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32" t="s">
        <v>36</v>
      </c>
      <c r="B22" s="233"/>
      <c r="C22" s="234"/>
      <c r="D22" s="82" t="s">
        <v>2</v>
      </c>
      <c r="E22" s="83" t="s">
        <v>16</v>
      </c>
      <c r="F22" s="74"/>
      <c r="G22" s="57">
        <v>14.4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35" t="s">
        <v>19</v>
      </c>
      <c r="B23" s="236"/>
      <c r="C23" s="237"/>
      <c r="D23" s="78" t="s">
        <v>22</v>
      </c>
      <c r="E23" s="36"/>
      <c r="F23" s="75"/>
      <c r="G23" s="123">
        <f>B18+B19</f>
        <v>30563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30563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38" t="s">
        <v>41</v>
      </c>
      <c r="B25" s="239"/>
      <c r="C25" s="240"/>
      <c r="D25" s="158" t="s">
        <v>22</v>
      </c>
      <c r="E25" s="64" t="s">
        <v>16</v>
      </c>
      <c r="F25" s="159"/>
      <c r="G25" s="151">
        <v>108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94</v>
      </c>
      <c r="B26" s="35"/>
      <c r="C26" s="35"/>
      <c r="D26" s="79" t="s">
        <v>23</v>
      </c>
      <c r="E26" s="64" t="s">
        <v>16</v>
      </c>
      <c r="F26" s="77"/>
      <c r="G26" s="65">
        <f>B18+B19</f>
        <v>30563</v>
      </c>
      <c r="H26" s="61">
        <f t="shared" si="0"/>
        <v>0</v>
      </c>
      <c r="I26" s="2"/>
      <c r="J26" s="59"/>
      <c r="K26" s="63"/>
    </row>
    <row r="27" spans="1:15" ht="14.25" x14ac:dyDescent="0.2">
      <c r="A27" s="226" t="s">
        <v>95</v>
      </c>
      <c r="B27" s="227"/>
      <c r="C27" s="228"/>
      <c r="D27" s="79" t="s">
        <v>23</v>
      </c>
      <c r="E27" s="64" t="s">
        <v>16</v>
      </c>
      <c r="F27" s="80"/>
      <c r="G27" s="81">
        <f>B18+B19</f>
        <v>30563</v>
      </c>
      <c r="H27" s="81">
        <f t="shared" si="0"/>
        <v>0</v>
      </c>
      <c r="I27" s="2"/>
      <c r="J27" s="59"/>
      <c r="K27" s="63"/>
    </row>
    <row r="28" spans="1:15" ht="14.25" x14ac:dyDescent="0.2">
      <c r="A28" s="170" t="s">
        <v>96</v>
      </c>
      <c r="B28" s="171"/>
      <c r="C28" s="171"/>
      <c r="D28" s="79" t="s">
        <v>23</v>
      </c>
      <c r="E28" s="165"/>
      <c r="F28" s="80"/>
      <c r="G28" s="166">
        <v>5198.25</v>
      </c>
      <c r="H28" s="81">
        <f>F28*G28</f>
        <v>0</v>
      </c>
      <c r="I28" s="2"/>
      <c r="J28" s="59"/>
      <c r="K28" s="63"/>
    </row>
    <row r="29" spans="1:15" ht="14.25" customHeight="1" x14ac:dyDescent="0.2">
      <c r="A29" s="226" t="s">
        <v>93</v>
      </c>
      <c r="B29" s="227"/>
      <c r="C29" s="229"/>
      <c r="D29" s="156" t="s">
        <v>2</v>
      </c>
      <c r="E29" s="165"/>
      <c r="F29" s="80"/>
      <c r="G29" s="166">
        <v>4188</v>
      </c>
      <c r="H29" s="81">
        <f>F29*G29</f>
        <v>0</v>
      </c>
      <c r="I29" s="87"/>
      <c r="J29" s="59"/>
      <c r="K29" s="63"/>
    </row>
    <row r="30" spans="1:15" ht="14.25" customHeight="1" x14ac:dyDescent="0.2">
      <c r="A30" s="226" t="s">
        <v>37</v>
      </c>
      <c r="B30" s="227"/>
      <c r="C30" s="229"/>
      <c r="D30" s="156" t="s">
        <v>2</v>
      </c>
      <c r="E30" s="153"/>
      <c r="F30" s="80"/>
      <c r="G30" s="152">
        <v>4242</v>
      </c>
      <c r="H30" s="154">
        <f t="shared" si="0"/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5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46" t="s">
        <v>40</v>
      </c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</row>
    <row r="39" spans="1:17" ht="12.75" customHeight="1" x14ac:dyDescent="0.2">
      <c r="A39" s="247" t="s">
        <v>38</v>
      </c>
      <c r="B39" s="247"/>
      <c r="C39" s="247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48" t="s">
        <v>29</v>
      </c>
      <c r="B43" s="248"/>
      <c r="C43" s="248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30"/>
      <c r="B60" s="230"/>
      <c r="C60" s="230"/>
      <c r="D60" s="230"/>
      <c r="E60" s="230"/>
      <c r="F60" s="230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49"/>
      <c r="E62" s="249"/>
      <c r="F62" s="249"/>
      <c r="G62" s="249"/>
      <c r="H62" s="249"/>
      <c r="I62" s="249"/>
      <c r="J62" s="249"/>
      <c r="K62" s="249"/>
    </row>
    <row r="63" spans="1:12" x14ac:dyDescent="0.2">
      <c r="A63" s="242"/>
      <c r="B63" s="243"/>
      <c r="C63" s="243"/>
      <c r="D63" s="119"/>
      <c r="E63" s="119"/>
      <c r="F63" s="119"/>
      <c r="G63" s="119"/>
      <c r="H63" s="250"/>
      <c r="I63" s="250"/>
      <c r="J63" s="250"/>
      <c r="K63" s="250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51"/>
      <c r="B72" s="251"/>
      <c r="C72" s="251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52"/>
      <c r="B73" s="252"/>
      <c r="C73" s="252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46"/>
      <c r="B83" s="246"/>
      <c r="C83" s="246"/>
      <c r="D83" s="246"/>
      <c r="E83" s="246"/>
      <c r="F83" s="246"/>
      <c r="G83" s="246"/>
      <c r="H83" s="246"/>
      <c r="I83" s="246"/>
      <c r="J83" s="246"/>
      <c r="K83" s="246"/>
      <c r="L83" s="246"/>
      <c r="M83" s="246"/>
      <c r="N83" s="246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48"/>
      <c r="B88" s="248"/>
      <c r="C88" s="248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30"/>
      <c r="B93" s="230"/>
      <c r="C93" s="230"/>
      <c r="D93" s="230"/>
      <c r="E93" s="230"/>
      <c r="F93" s="230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49"/>
      <c r="E95" s="249"/>
      <c r="F95" s="249"/>
      <c r="G95" s="249"/>
      <c r="H95" s="249"/>
      <c r="I95" s="249"/>
      <c r="J95" s="249"/>
      <c r="K95" s="249"/>
      <c r="L95" s="33"/>
    </row>
    <row r="96" spans="1:14" x14ac:dyDescent="0.2">
      <c r="A96" s="243"/>
      <c r="B96" s="243"/>
      <c r="C96" s="243"/>
      <c r="D96" s="119"/>
      <c r="E96" s="119"/>
      <c r="F96" s="119"/>
      <c r="G96" s="119"/>
      <c r="H96" s="250"/>
      <c r="I96" s="250"/>
      <c r="J96" s="250"/>
      <c r="K96" s="250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53"/>
      <c r="G98" s="253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52"/>
      <c r="B105" s="252"/>
      <c r="C105" s="252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51"/>
      <c r="B108" s="251"/>
      <c r="C108" s="251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46"/>
      <c r="B116" s="246"/>
      <c r="C116" s="246"/>
      <c r="D116" s="246"/>
      <c r="E116" s="246"/>
      <c r="F116" s="246"/>
      <c r="G116" s="246"/>
      <c r="H116" s="246"/>
      <c r="I116" s="246"/>
      <c r="J116" s="246"/>
      <c r="K116" s="246"/>
      <c r="L116" s="246"/>
      <c r="M116" s="246"/>
      <c r="N116" s="246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48"/>
      <c r="B121" s="248"/>
      <c r="C121" s="248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5">
    <mergeCell ref="A88:C88"/>
    <mergeCell ref="A105:C105"/>
    <mergeCell ref="A108:C108"/>
    <mergeCell ref="A116:N116"/>
    <mergeCell ref="A121:C121"/>
    <mergeCell ref="A93:F93"/>
    <mergeCell ref="D95:G95"/>
    <mergeCell ref="H95:K95"/>
    <mergeCell ref="A96:C96"/>
    <mergeCell ref="H96:K96"/>
    <mergeCell ref="F98:G98"/>
    <mergeCell ref="A63:C63"/>
    <mergeCell ref="H63:K63"/>
    <mergeCell ref="A72:C72"/>
    <mergeCell ref="A73:C73"/>
    <mergeCell ref="A83:N83"/>
    <mergeCell ref="A38:N38"/>
    <mergeCell ref="A39:C39"/>
    <mergeCell ref="A43:C43"/>
    <mergeCell ref="A60:F60"/>
    <mergeCell ref="D62:G62"/>
    <mergeCell ref="H62:K62"/>
    <mergeCell ref="H13:K13"/>
    <mergeCell ref="A14:D14"/>
    <mergeCell ref="E14:K14"/>
    <mergeCell ref="E15:G15"/>
    <mergeCell ref="E16:G16"/>
    <mergeCell ref="A27:C27"/>
    <mergeCell ref="A30:C30"/>
    <mergeCell ref="A29:C29"/>
    <mergeCell ref="A11:F11"/>
    <mergeCell ref="D13:G13"/>
    <mergeCell ref="A22:C22"/>
    <mergeCell ref="A23:C23"/>
    <mergeCell ref="A25:C25"/>
  </mergeCells>
  <pageMargins left="0.74803149606299213" right="0.74803149606299213" top="0.98425196850393704" bottom="0.98425196850393704" header="0.51181102362204722" footer="0.51181102362204722"/>
  <pageSetup paperSize="9" scale="75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workbookViewId="0">
      <selection activeCell="C7" sqref="C7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">
      <c r="A4" s="102"/>
      <c r="B4" s="101" t="s">
        <v>115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0" t="s">
        <v>50</v>
      </c>
      <c r="B11" s="230"/>
      <c r="C11" s="230"/>
      <c r="D11" s="230"/>
      <c r="E11" s="230"/>
      <c r="F11" s="230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1" t="s">
        <v>69</v>
      </c>
      <c r="E13" s="231"/>
      <c r="F13" s="231"/>
      <c r="G13" s="231"/>
      <c r="H13" s="231" t="s">
        <v>70</v>
      </c>
      <c r="I13" s="231"/>
      <c r="J13" s="231"/>
      <c r="K13" s="241"/>
    </row>
    <row r="14" spans="1:16" x14ac:dyDescent="0.2">
      <c r="A14" s="242" t="s">
        <v>52</v>
      </c>
      <c r="B14" s="243"/>
      <c r="C14" s="243"/>
      <c r="D14" s="243"/>
      <c r="E14" s="258" t="s">
        <v>99</v>
      </c>
      <c r="F14" s="258"/>
      <c r="G14" s="258"/>
      <c r="H14" s="258"/>
      <c r="I14" s="258"/>
      <c r="J14" s="258"/>
      <c r="K14" s="259"/>
    </row>
    <row r="15" spans="1:16" ht="13.5" thickBot="1" x14ac:dyDescent="0.25">
      <c r="A15" s="7"/>
      <c r="B15" s="1"/>
      <c r="C15" s="1"/>
      <c r="D15" s="119"/>
      <c r="E15" s="243"/>
      <c r="F15" s="243"/>
      <c r="G15" s="243"/>
      <c r="H15" s="119"/>
      <c r="I15" s="8"/>
      <c r="J15" s="39"/>
      <c r="K15" s="48"/>
    </row>
    <row r="16" spans="1:16" x14ac:dyDescent="0.2">
      <c r="A16" s="9" t="s">
        <v>1</v>
      </c>
      <c r="B16" s="10">
        <v>836</v>
      </c>
      <c r="C16" s="1" t="s">
        <v>2</v>
      </c>
      <c r="D16" s="1"/>
      <c r="E16" s="243" t="s">
        <v>68</v>
      </c>
      <c r="F16" s="243"/>
      <c r="G16" s="243"/>
      <c r="H16" s="38"/>
      <c r="I16" s="8"/>
      <c r="J16" s="39"/>
      <c r="K16" s="49"/>
    </row>
    <row r="17" spans="1:15" x14ac:dyDescent="0.2">
      <c r="A17" s="11" t="s">
        <v>3</v>
      </c>
      <c r="B17" s="12">
        <v>9.1999999999999993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7691.2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>
        <v>200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32" t="s">
        <v>36</v>
      </c>
      <c r="B22" s="233"/>
      <c r="C22" s="234"/>
      <c r="D22" s="82" t="s">
        <v>2</v>
      </c>
      <c r="E22" s="83" t="s">
        <v>16</v>
      </c>
      <c r="F22" s="74"/>
      <c r="G22" s="57">
        <v>14.4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35" t="s">
        <v>19</v>
      </c>
      <c r="B23" s="236"/>
      <c r="C23" s="237"/>
      <c r="D23" s="78" t="s">
        <v>22</v>
      </c>
      <c r="E23" s="36"/>
      <c r="F23" s="75"/>
      <c r="G23" s="123">
        <f>B18+B19</f>
        <v>7891.2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7891.2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38" t="s">
        <v>41</v>
      </c>
      <c r="B25" s="239"/>
      <c r="C25" s="240"/>
      <c r="D25" s="158" t="s">
        <v>22</v>
      </c>
      <c r="E25" s="64" t="s">
        <v>16</v>
      </c>
      <c r="F25" s="159"/>
      <c r="G25" s="151">
        <v>36.799999999999997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94</v>
      </c>
      <c r="B26" s="35"/>
      <c r="C26" s="35"/>
      <c r="D26" s="79" t="s">
        <v>23</v>
      </c>
      <c r="E26" s="64" t="s">
        <v>16</v>
      </c>
      <c r="F26" s="77"/>
      <c r="G26" s="65">
        <f>B18+B19</f>
        <v>7891.2</v>
      </c>
      <c r="H26" s="61">
        <f t="shared" si="0"/>
        <v>0</v>
      </c>
      <c r="I26" s="2"/>
      <c r="J26" s="59"/>
      <c r="K26" s="63"/>
    </row>
    <row r="27" spans="1:15" ht="14.25" x14ac:dyDescent="0.2">
      <c r="A27" s="226" t="s">
        <v>95</v>
      </c>
      <c r="B27" s="227"/>
      <c r="C27" s="228"/>
      <c r="D27" s="79" t="s">
        <v>23</v>
      </c>
      <c r="E27" s="64" t="s">
        <v>16</v>
      </c>
      <c r="F27" s="80"/>
      <c r="G27" s="81">
        <f>B18+B19</f>
        <v>7891.2</v>
      </c>
      <c r="H27" s="81">
        <f t="shared" si="0"/>
        <v>0</v>
      </c>
      <c r="I27" s="2"/>
      <c r="J27" s="59"/>
      <c r="K27" s="63"/>
      <c r="N27" s="33"/>
    </row>
    <row r="28" spans="1:15" ht="14.25" x14ac:dyDescent="0.2">
      <c r="A28" s="170" t="s">
        <v>96</v>
      </c>
      <c r="B28" s="171"/>
      <c r="C28" s="171"/>
      <c r="D28" s="79" t="s">
        <v>23</v>
      </c>
      <c r="E28" s="165"/>
      <c r="F28" s="80"/>
      <c r="G28" s="166">
        <v>5805.2</v>
      </c>
      <c r="H28" s="81">
        <f>F28*G28</f>
        <v>0</v>
      </c>
      <c r="I28" s="2"/>
      <c r="J28" s="59"/>
      <c r="K28" s="63"/>
      <c r="N28" s="33"/>
    </row>
    <row r="29" spans="1:15" ht="14.25" customHeight="1" x14ac:dyDescent="0.2">
      <c r="A29" s="226" t="s">
        <v>93</v>
      </c>
      <c r="B29" s="227"/>
      <c r="C29" s="229"/>
      <c r="D29" s="156" t="s">
        <v>2</v>
      </c>
      <c r="E29" s="165"/>
      <c r="F29" s="80"/>
      <c r="G29" s="166">
        <v>2508</v>
      </c>
      <c r="H29" s="81">
        <f>F29*G29</f>
        <v>0</v>
      </c>
      <c r="I29" s="87"/>
      <c r="J29" s="59"/>
      <c r="K29" s="63"/>
    </row>
    <row r="30" spans="1:15" ht="14.25" customHeight="1" x14ac:dyDescent="0.2">
      <c r="A30" s="226" t="s">
        <v>37</v>
      </c>
      <c r="B30" s="227"/>
      <c r="C30" s="229"/>
      <c r="D30" s="156" t="s">
        <v>2</v>
      </c>
      <c r="E30" s="153"/>
      <c r="F30" s="80"/>
      <c r="G30" s="152">
        <v>852</v>
      </c>
      <c r="H30" s="154">
        <f t="shared" si="0"/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5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46" t="s">
        <v>40</v>
      </c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</row>
    <row r="39" spans="1:17" ht="12.75" customHeight="1" x14ac:dyDescent="0.2">
      <c r="A39" s="247" t="s">
        <v>38</v>
      </c>
      <c r="B39" s="247"/>
      <c r="C39" s="247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48" t="s">
        <v>29</v>
      </c>
      <c r="B43" s="248"/>
      <c r="C43" s="248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30"/>
      <c r="B60" s="230"/>
      <c r="C60" s="230"/>
      <c r="D60" s="230"/>
      <c r="E60" s="230"/>
      <c r="F60" s="230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49"/>
      <c r="E62" s="249"/>
      <c r="F62" s="249"/>
      <c r="G62" s="249"/>
      <c r="H62" s="249"/>
      <c r="I62" s="249"/>
      <c r="J62" s="249"/>
      <c r="K62" s="249"/>
    </row>
    <row r="63" spans="1:12" x14ac:dyDescent="0.2">
      <c r="A63" s="242"/>
      <c r="B63" s="243"/>
      <c r="C63" s="243"/>
      <c r="D63" s="119"/>
      <c r="E63" s="119"/>
      <c r="F63" s="119"/>
      <c r="G63" s="119"/>
      <c r="H63" s="250"/>
      <c r="I63" s="250"/>
      <c r="J63" s="250"/>
      <c r="K63" s="250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51"/>
      <c r="B72" s="251"/>
      <c r="C72" s="251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52"/>
      <c r="B73" s="252"/>
      <c r="C73" s="252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46"/>
      <c r="B83" s="246"/>
      <c r="C83" s="246"/>
      <c r="D83" s="246"/>
      <c r="E83" s="246"/>
      <c r="F83" s="246"/>
      <c r="G83" s="246"/>
      <c r="H83" s="246"/>
      <c r="I83" s="246"/>
      <c r="J83" s="246"/>
      <c r="K83" s="246"/>
      <c r="L83" s="246"/>
      <c r="M83" s="246"/>
      <c r="N83" s="246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48"/>
      <c r="B88" s="248"/>
      <c r="C88" s="248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30"/>
      <c r="B93" s="230"/>
      <c r="C93" s="230"/>
      <c r="D93" s="230"/>
      <c r="E93" s="230"/>
      <c r="F93" s="230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49"/>
      <c r="E95" s="249"/>
      <c r="F95" s="249"/>
      <c r="G95" s="249"/>
      <c r="H95" s="249"/>
      <c r="I95" s="249"/>
      <c r="J95" s="249"/>
      <c r="K95" s="249"/>
      <c r="L95" s="33"/>
    </row>
    <row r="96" spans="1:14" x14ac:dyDescent="0.2">
      <c r="A96" s="243"/>
      <c r="B96" s="243"/>
      <c r="C96" s="243"/>
      <c r="D96" s="119"/>
      <c r="E96" s="119"/>
      <c r="F96" s="119"/>
      <c r="G96" s="119"/>
      <c r="H96" s="250"/>
      <c r="I96" s="250"/>
      <c r="J96" s="250"/>
      <c r="K96" s="250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53"/>
      <c r="G98" s="253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52"/>
      <c r="B105" s="252"/>
      <c r="C105" s="252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51"/>
      <c r="B108" s="251"/>
      <c r="C108" s="251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46"/>
      <c r="B116" s="246"/>
      <c r="C116" s="246"/>
      <c r="D116" s="246"/>
      <c r="E116" s="246"/>
      <c r="F116" s="246"/>
      <c r="G116" s="246"/>
      <c r="H116" s="246"/>
      <c r="I116" s="246"/>
      <c r="J116" s="246"/>
      <c r="K116" s="246"/>
      <c r="L116" s="246"/>
      <c r="M116" s="246"/>
      <c r="N116" s="246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48"/>
      <c r="B121" s="248"/>
      <c r="C121" s="248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5">
    <mergeCell ref="A88:C88"/>
    <mergeCell ref="A105:C105"/>
    <mergeCell ref="A108:C108"/>
    <mergeCell ref="A116:N116"/>
    <mergeCell ref="A121:C121"/>
    <mergeCell ref="A93:F93"/>
    <mergeCell ref="D95:G95"/>
    <mergeCell ref="H95:K95"/>
    <mergeCell ref="A96:C96"/>
    <mergeCell ref="H96:K96"/>
    <mergeCell ref="F98:G98"/>
    <mergeCell ref="A63:C63"/>
    <mergeCell ref="H63:K63"/>
    <mergeCell ref="A72:C72"/>
    <mergeCell ref="A73:C73"/>
    <mergeCell ref="A83:N83"/>
    <mergeCell ref="A38:N38"/>
    <mergeCell ref="A39:C39"/>
    <mergeCell ref="A43:C43"/>
    <mergeCell ref="A60:F60"/>
    <mergeCell ref="D62:G62"/>
    <mergeCell ref="H62:K62"/>
    <mergeCell ref="H13:K13"/>
    <mergeCell ref="A14:D14"/>
    <mergeCell ref="E14:K14"/>
    <mergeCell ref="E15:G15"/>
    <mergeCell ref="E16:G16"/>
    <mergeCell ref="A27:C27"/>
    <mergeCell ref="A30:C30"/>
    <mergeCell ref="A29:C29"/>
    <mergeCell ref="A11:F11"/>
    <mergeCell ref="D13:G13"/>
    <mergeCell ref="A22:C22"/>
    <mergeCell ref="A23:C23"/>
    <mergeCell ref="A25:C25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workbookViewId="0">
      <selection activeCell="F5" sqref="F5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">
      <c r="A4" s="102"/>
      <c r="B4" s="101" t="s">
        <v>115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0" t="s">
        <v>50</v>
      </c>
      <c r="B11" s="230"/>
      <c r="C11" s="230"/>
      <c r="D11" s="230"/>
      <c r="E11" s="230"/>
      <c r="F11" s="230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1" t="s">
        <v>72</v>
      </c>
      <c r="E13" s="231"/>
      <c r="F13" s="231"/>
      <c r="G13" s="231"/>
      <c r="H13" s="231" t="s">
        <v>73</v>
      </c>
      <c r="I13" s="231"/>
      <c r="J13" s="231"/>
      <c r="K13" s="241"/>
    </row>
    <row r="14" spans="1:16" x14ac:dyDescent="0.2">
      <c r="A14" s="242" t="s">
        <v>52</v>
      </c>
      <c r="B14" s="243"/>
      <c r="C14" s="243"/>
      <c r="D14" s="243"/>
      <c r="E14" s="119"/>
      <c r="F14" s="119"/>
      <c r="G14" s="119"/>
      <c r="H14" s="250"/>
      <c r="I14" s="250"/>
      <c r="J14" s="250"/>
      <c r="K14" s="257"/>
    </row>
    <row r="15" spans="1:16" ht="13.5" thickBot="1" x14ac:dyDescent="0.25">
      <c r="A15" s="7"/>
      <c r="B15" s="1"/>
      <c r="C15" s="1"/>
      <c r="D15" s="119"/>
      <c r="E15" s="243" t="s">
        <v>71</v>
      </c>
      <c r="F15" s="243"/>
      <c r="G15" s="243"/>
      <c r="H15" s="119"/>
      <c r="I15" s="8"/>
      <c r="J15" s="39"/>
      <c r="K15" s="48"/>
    </row>
    <row r="16" spans="1:16" x14ac:dyDescent="0.2">
      <c r="A16" s="9" t="s">
        <v>1</v>
      </c>
      <c r="B16" s="10">
        <v>115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6.2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7" x14ac:dyDescent="0.2">
      <c r="A18" s="11" t="s">
        <v>4</v>
      </c>
      <c r="B18" s="12">
        <f>B16*B17</f>
        <v>713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32" t="s">
        <v>36</v>
      </c>
      <c r="B22" s="233"/>
      <c r="C22" s="234"/>
      <c r="D22" s="82" t="s">
        <v>2</v>
      </c>
      <c r="E22" s="83" t="s">
        <v>16</v>
      </c>
      <c r="F22" s="74"/>
      <c r="G22" s="57">
        <v>14.2</v>
      </c>
      <c r="H22" s="58">
        <f t="shared" ref="H22:H28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35" t="s">
        <v>19</v>
      </c>
      <c r="B23" s="236"/>
      <c r="C23" s="237"/>
      <c r="D23" s="78" t="s">
        <v>22</v>
      </c>
      <c r="E23" s="36"/>
      <c r="F23" s="75"/>
      <c r="G23" s="123">
        <f>B18+B19</f>
        <v>713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713</v>
      </c>
      <c r="H24" s="58">
        <f t="shared" si="0"/>
        <v>0</v>
      </c>
      <c r="I24" s="2"/>
      <c r="J24" s="59"/>
      <c r="K24" s="63"/>
    </row>
    <row r="25" spans="1:17" ht="14.25" customHeight="1" x14ac:dyDescent="0.2">
      <c r="A25" s="238" t="s">
        <v>39</v>
      </c>
      <c r="B25" s="239"/>
      <c r="C25" s="240"/>
      <c r="D25" s="158" t="s">
        <v>22</v>
      </c>
      <c r="E25" s="64" t="s">
        <v>16</v>
      </c>
      <c r="F25" s="159"/>
      <c r="G25" s="151">
        <f>B18</f>
        <v>713</v>
      </c>
      <c r="H25" s="65">
        <f t="shared" si="0"/>
        <v>0</v>
      </c>
      <c r="I25" s="2"/>
      <c r="J25" s="59"/>
      <c r="K25" s="63"/>
    </row>
    <row r="26" spans="1:17" ht="14.25" customHeight="1" x14ac:dyDescent="0.2">
      <c r="A26" s="149" t="s">
        <v>94</v>
      </c>
      <c r="B26" s="35"/>
      <c r="C26" s="35"/>
      <c r="D26" s="79" t="s">
        <v>23</v>
      </c>
      <c r="E26" s="64" t="s">
        <v>16</v>
      </c>
      <c r="F26" s="77"/>
      <c r="G26" s="65">
        <f>B18+B19</f>
        <v>713</v>
      </c>
      <c r="H26" s="61">
        <f t="shared" si="0"/>
        <v>0</v>
      </c>
      <c r="I26" s="2"/>
      <c r="J26" s="59"/>
      <c r="K26" s="63"/>
    </row>
    <row r="27" spans="1:17" ht="14.25" customHeight="1" x14ac:dyDescent="0.2">
      <c r="A27" s="254" t="s">
        <v>93</v>
      </c>
      <c r="B27" s="255"/>
      <c r="C27" s="256"/>
      <c r="D27" s="156" t="s">
        <v>2</v>
      </c>
      <c r="E27" s="165"/>
      <c r="F27" s="80"/>
      <c r="G27" s="59">
        <v>345</v>
      </c>
      <c r="H27" s="154">
        <f>F27*G27</f>
        <v>0</v>
      </c>
      <c r="I27" s="87"/>
      <c r="J27" s="59"/>
      <c r="K27" s="63"/>
    </row>
    <row r="28" spans="1:17" ht="14.25" customHeight="1" x14ac:dyDescent="0.2">
      <c r="A28" s="226" t="s">
        <v>37</v>
      </c>
      <c r="B28" s="227"/>
      <c r="C28" s="229"/>
      <c r="D28" s="156" t="s">
        <v>2</v>
      </c>
      <c r="E28" s="153"/>
      <c r="F28" s="80"/>
      <c r="G28" s="152">
        <v>115</v>
      </c>
      <c r="H28" s="154">
        <f t="shared" si="0"/>
        <v>0</v>
      </c>
      <c r="I28" s="87"/>
      <c r="J28" s="59"/>
      <c r="K28" s="63"/>
    </row>
    <row r="29" spans="1:17" ht="13.5" thickBot="1" x14ac:dyDescent="0.25">
      <c r="A29" s="122"/>
      <c r="B29" s="84"/>
      <c r="C29" s="84"/>
      <c r="D29" s="84"/>
      <c r="E29" s="85"/>
      <c r="F29" s="85"/>
      <c r="G29" s="86" t="s">
        <v>13</v>
      </c>
      <c r="H29" s="88">
        <f>SUM(H22:H28)</f>
        <v>0</v>
      </c>
      <c r="I29" s="87"/>
      <c r="J29" s="59"/>
      <c r="K29" s="63"/>
      <c r="L29" s="155"/>
    </row>
    <row r="30" spans="1:17" x14ac:dyDescent="0.2">
      <c r="A30" s="21"/>
      <c r="B30" s="22"/>
      <c r="C30" s="22"/>
      <c r="D30" s="22"/>
      <c r="E30" s="66"/>
      <c r="F30" s="66"/>
      <c r="G30" s="66"/>
      <c r="H30" s="66"/>
      <c r="I30" s="66"/>
      <c r="J30" s="54"/>
      <c r="K30" s="67"/>
    </row>
    <row r="31" spans="1:17" ht="13.5" thickBot="1" x14ac:dyDescent="0.25">
      <c r="A31" s="21"/>
      <c r="B31" s="22"/>
      <c r="C31" s="22"/>
      <c r="D31" s="22"/>
      <c r="E31" s="66"/>
      <c r="F31" s="66"/>
      <c r="G31" s="66"/>
      <c r="H31" s="66" t="s">
        <v>15</v>
      </c>
      <c r="I31" s="66"/>
      <c r="J31" s="54" t="s">
        <v>17</v>
      </c>
      <c r="K31" s="55" t="s">
        <v>14</v>
      </c>
    </row>
    <row r="32" spans="1:17" ht="13.5" thickBot="1" x14ac:dyDescent="0.25">
      <c r="A32" s="23"/>
      <c r="B32" s="24"/>
      <c r="C32" s="24"/>
      <c r="D32" s="24"/>
      <c r="E32" s="24"/>
      <c r="F32" s="46"/>
      <c r="G32" s="25"/>
      <c r="H32" s="25"/>
      <c r="I32" s="68" t="s">
        <v>10</v>
      </c>
      <c r="J32" s="69">
        <f>H29*0.2</f>
        <v>0</v>
      </c>
      <c r="K32" s="70">
        <f>H29*1.2</f>
        <v>0</v>
      </c>
      <c r="Q32" s="33"/>
    </row>
    <row r="33" spans="1:17" ht="15.75" thickBot="1" x14ac:dyDescent="0.3">
      <c r="A33" s="26"/>
      <c r="B33" s="27"/>
      <c r="C33" s="27"/>
      <c r="D33" s="27"/>
      <c r="E33" s="27"/>
      <c r="F33" s="47"/>
      <c r="G33" s="28"/>
      <c r="H33" s="42"/>
      <c r="I33" s="120"/>
      <c r="J33" s="71"/>
      <c r="K33" s="72"/>
      <c r="Q33" s="33"/>
    </row>
    <row r="34" spans="1:17" ht="15.75" thickBot="1" x14ac:dyDescent="0.3">
      <c r="A34" s="89" t="s">
        <v>26</v>
      </c>
      <c r="B34" s="90"/>
      <c r="C34" s="90"/>
      <c r="D34" s="90"/>
      <c r="E34" s="90"/>
      <c r="F34" s="90"/>
      <c r="G34" s="91"/>
      <c r="H34" s="91"/>
      <c r="I34" s="29"/>
      <c r="J34" s="56"/>
      <c r="K34" s="73"/>
    </row>
    <row r="35" spans="1:17" ht="15" x14ac:dyDescent="0.2">
      <c r="A35" s="94" t="s">
        <v>27</v>
      </c>
      <c r="B35" s="95"/>
      <c r="C35" s="95"/>
      <c r="D35" s="95"/>
      <c r="E35" s="95"/>
      <c r="F35" s="95"/>
      <c r="G35" s="96"/>
      <c r="H35" s="96"/>
      <c r="I35" s="92"/>
      <c r="J35" s="91"/>
      <c r="K35" s="91"/>
      <c r="L35" s="93"/>
      <c r="M35" s="93"/>
    </row>
    <row r="36" spans="1:17" ht="12.75" customHeight="1" x14ac:dyDescent="0.2">
      <c r="A36" s="246" t="s">
        <v>40</v>
      </c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</row>
    <row r="37" spans="1:17" ht="12.75" customHeight="1" x14ac:dyDescent="0.2">
      <c r="A37" s="247" t="s">
        <v>38</v>
      </c>
      <c r="B37" s="247"/>
      <c r="C37" s="247"/>
      <c r="D37" s="90"/>
      <c r="E37" s="95"/>
      <c r="F37" s="95"/>
      <c r="G37" s="95"/>
      <c r="H37" s="95"/>
      <c r="I37" s="118"/>
      <c r="J37" s="118"/>
      <c r="K37" s="118"/>
      <c r="L37" s="118"/>
      <c r="M37" s="118"/>
    </row>
    <row r="38" spans="1:17" x14ac:dyDescent="0.2">
      <c r="A38" s="90"/>
      <c r="B38" s="90"/>
      <c r="C38" s="90"/>
      <c r="D38" s="90"/>
      <c r="E38" s="95"/>
      <c r="F38" s="95"/>
      <c r="G38" s="95"/>
      <c r="H38" s="95"/>
      <c r="I38" s="95"/>
      <c r="J38" s="99"/>
      <c r="K38" s="99"/>
      <c r="L38" s="93"/>
      <c r="M38" s="93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100"/>
      <c r="M39" s="101"/>
    </row>
    <row r="40" spans="1:17" x14ac:dyDescent="0.2">
      <c r="A40" s="103"/>
      <c r="B40" s="103"/>
      <c r="C40" s="104"/>
      <c r="D40" s="105"/>
      <c r="E40" s="105"/>
      <c r="F40" s="105"/>
      <c r="G40" s="99" t="s">
        <v>28</v>
      </c>
      <c r="H40" s="99"/>
      <c r="I40" s="95"/>
      <c r="J40" s="97"/>
      <c r="K40" s="98"/>
      <c r="L40" s="100"/>
      <c r="M40" s="102"/>
    </row>
    <row r="41" spans="1:17" x14ac:dyDescent="0.2">
      <c r="A41" s="248" t="s">
        <v>29</v>
      </c>
      <c r="B41" s="248"/>
      <c r="C41" s="248"/>
      <c r="D41" s="106"/>
      <c r="E41" s="106"/>
      <c r="F41" s="104"/>
      <c r="G41" s="99" t="s">
        <v>30</v>
      </c>
      <c r="H41" s="99"/>
      <c r="I41" s="99"/>
      <c r="J41" s="97"/>
      <c r="K41" s="98"/>
      <c r="L41" s="100"/>
      <c r="M41" s="102"/>
    </row>
    <row r="42" spans="1:17" x14ac:dyDescent="0.2">
      <c r="A42" s="109"/>
      <c r="B42" s="110"/>
      <c r="C42" s="111"/>
      <c r="D42" s="112"/>
      <c r="E42" s="112"/>
      <c r="F42" s="112"/>
      <c r="G42" s="112"/>
      <c r="H42" s="111"/>
      <c r="I42" s="99"/>
      <c r="J42" s="107"/>
      <c r="K42" s="108"/>
      <c r="L42" s="100"/>
      <c r="M42" s="102"/>
    </row>
    <row r="43" spans="1:17" x14ac:dyDescent="0.2">
      <c r="I43" s="111"/>
      <c r="J43" s="113"/>
      <c r="K43" s="111"/>
      <c r="L43" s="100"/>
      <c r="M43" s="102"/>
    </row>
    <row r="48" spans="1:17" x14ac:dyDescent="0.2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2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1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1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4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5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6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2" x14ac:dyDescent="0.2">
      <c r="A58" s="230"/>
      <c r="B58" s="230"/>
      <c r="C58" s="230"/>
      <c r="D58" s="230"/>
      <c r="E58" s="230"/>
      <c r="F58" s="230"/>
      <c r="G58" s="117"/>
      <c r="H58" s="117"/>
      <c r="I58" s="117"/>
      <c r="J58" s="117"/>
      <c r="K58" s="117"/>
    </row>
    <row r="59" spans="1:12" ht="15.75" x14ac:dyDescent="0.25">
      <c r="A59" s="3"/>
      <c r="B59" s="3"/>
      <c r="C59" s="3"/>
      <c r="D59" s="3"/>
      <c r="E59" s="3"/>
      <c r="F59" s="37"/>
      <c r="G59" s="3"/>
      <c r="H59" s="37"/>
      <c r="I59" s="3"/>
      <c r="J59" s="37"/>
      <c r="K59" s="37"/>
    </row>
    <row r="60" spans="1:12" x14ac:dyDescent="0.2">
      <c r="A60" s="125"/>
      <c r="B60" s="126"/>
      <c r="C60" s="127"/>
      <c r="D60" s="249"/>
      <c r="E60" s="249"/>
      <c r="F60" s="249"/>
      <c r="G60" s="249"/>
      <c r="H60" s="249"/>
      <c r="I60" s="249"/>
      <c r="J60" s="249"/>
      <c r="K60" s="249"/>
    </row>
    <row r="61" spans="1:12" x14ac:dyDescent="0.2">
      <c r="A61" s="242"/>
      <c r="B61" s="243"/>
      <c r="C61" s="243"/>
      <c r="D61" s="119"/>
      <c r="E61" s="119"/>
      <c r="F61" s="119"/>
      <c r="G61" s="119"/>
      <c r="H61" s="250"/>
      <c r="I61" s="250"/>
      <c r="J61" s="250"/>
      <c r="K61" s="250"/>
      <c r="L61" s="33"/>
    </row>
    <row r="62" spans="1:12" x14ac:dyDescent="0.2">
      <c r="A62" s="7"/>
      <c r="B62" s="1"/>
      <c r="C62" s="1"/>
      <c r="D62" s="119"/>
      <c r="E62" s="119"/>
      <c r="F62" s="119"/>
      <c r="G62" s="119"/>
      <c r="H62" s="119"/>
      <c r="I62" s="8"/>
      <c r="J62" s="39"/>
      <c r="K62" s="39"/>
      <c r="L62" s="33"/>
    </row>
    <row r="63" spans="1:12" x14ac:dyDescent="0.2">
      <c r="A63" s="15"/>
      <c r="B63" s="16"/>
      <c r="C63" s="1"/>
      <c r="D63" s="1"/>
      <c r="E63" s="1"/>
      <c r="F63" s="39"/>
      <c r="G63" s="1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51"/>
      <c r="B70" s="251"/>
      <c r="C70" s="251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52"/>
      <c r="B71" s="252"/>
      <c r="C71" s="252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46"/>
      <c r="B81" s="246"/>
      <c r="C81" s="246"/>
      <c r="D81" s="246"/>
      <c r="E81" s="246"/>
      <c r="F81" s="246"/>
      <c r="G81" s="246"/>
      <c r="H81" s="246"/>
      <c r="I81" s="246"/>
      <c r="J81" s="246"/>
      <c r="K81" s="246"/>
      <c r="L81" s="246"/>
      <c r="M81" s="246"/>
      <c r="N81" s="246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48"/>
      <c r="B86" s="248"/>
      <c r="C86" s="248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30"/>
      <c r="B91" s="230"/>
      <c r="C91" s="230"/>
      <c r="D91" s="230"/>
      <c r="E91" s="230"/>
      <c r="F91" s="230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49"/>
      <c r="E93" s="249"/>
      <c r="F93" s="249"/>
      <c r="G93" s="249"/>
      <c r="H93" s="249"/>
      <c r="I93" s="249"/>
      <c r="J93" s="249"/>
      <c r="K93" s="249"/>
      <c r="L93" s="33"/>
    </row>
    <row r="94" spans="1:14" x14ac:dyDescent="0.2">
      <c r="A94" s="243"/>
      <c r="B94" s="243"/>
      <c r="C94" s="243"/>
      <c r="D94" s="119"/>
      <c r="E94" s="119"/>
      <c r="F94" s="119"/>
      <c r="G94" s="119"/>
      <c r="H94" s="250"/>
      <c r="I94" s="250"/>
      <c r="J94" s="250"/>
      <c r="K94" s="250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53"/>
      <c r="G96" s="253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52"/>
      <c r="B103" s="252"/>
      <c r="C103" s="252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51"/>
      <c r="B106" s="251"/>
      <c r="C106" s="25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46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246"/>
      <c r="N114" s="246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48"/>
      <c r="B119" s="248"/>
      <c r="C119" s="248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33">
    <mergeCell ref="A119:C119"/>
    <mergeCell ref="A94:C94"/>
    <mergeCell ref="H94:K94"/>
    <mergeCell ref="F96:G96"/>
    <mergeCell ref="A103:C103"/>
    <mergeCell ref="A106:C106"/>
    <mergeCell ref="A114:N114"/>
    <mergeCell ref="A71:C71"/>
    <mergeCell ref="A81:N81"/>
    <mergeCell ref="A86:C86"/>
    <mergeCell ref="A91:F91"/>
    <mergeCell ref="D93:G93"/>
    <mergeCell ref="H93:K93"/>
    <mergeCell ref="D60:G60"/>
    <mergeCell ref="H60:K60"/>
    <mergeCell ref="A61:C61"/>
    <mergeCell ref="H61:K61"/>
    <mergeCell ref="A70:C70"/>
    <mergeCell ref="A36:N36"/>
    <mergeCell ref="A27:C27"/>
    <mergeCell ref="A37:C37"/>
    <mergeCell ref="A41:C41"/>
    <mergeCell ref="A58:F58"/>
    <mergeCell ref="E15:G15"/>
    <mergeCell ref="A22:C22"/>
    <mergeCell ref="A23:C23"/>
    <mergeCell ref="A25:C25"/>
    <mergeCell ref="A28:C28"/>
    <mergeCell ref="A11:F11"/>
    <mergeCell ref="D13:G13"/>
    <mergeCell ref="H13:K13"/>
    <mergeCell ref="A14:D14"/>
    <mergeCell ref="H14:K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workbookViewId="0">
      <selection activeCell="B6" sqref="B6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4.45" customHeight="1" x14ac:dyDescent="0.2">
      <c r="A4" s="102"/>
      <c r="B4" s="101" t="s">
        <v>115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30" t="s">
        <v>50</v>
      </c>
      <c r="B11" s="230"/>
      <c r="C11" s="230"/>
      <c r="D11" s="230"/>
      <c r="E11" s="230"/>
      <c r="F11" s="230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1" t="s">
        <v>74</v>
      </c>
      <c r="E13" s="231"/>
      <c r="F13" s="231"/>
      <c r="G13" s="231"/>
      <c r="H13" s="231" t="s">
        <v>75</v>
      </c>
      <c r="I13" s="231"/>
      <c r="J13" s="231"/>
      <c r="K13" s="241"/>
    </row>
    <row r="14" spans="1:16" x14ac:dyDescent="0.2">
      <c r="A14" s="242" t="s">
        <v>52</v>
      </c>
      <c r="B14" s="243"/>
      <c r="C14" s="243"/>
      <c r="D14" s="243"/>
      <c r="E14" s="119"/>
      <c r="F14" s="119"/>
      <c r="G14" s="119"/>
      <c r="H14" s="136"/>
      <c r="I14" s="136"/>
      <c r="J14" s="136"/>
      <c r="K14" s="172"/>
    </row>
    <row r="15" spans="1:16" ht="13.5" thickBot="1" x14ac:dyDescent="0.25">
      <c r="A15" s="7"/>
      <c r="B15" s="1"/>
      <c r="C15" s="1"/>
      <c r="D15" s="119"/>
      <c r="E15" s="243"/>
      <c r="F15" s="243"/>
      <c r="G15" s="243"/>
      <c r="H15" s="119"/>
      <c r="I15" s="8"/>
      <c r="J15" s="39"/>
      <c r="K15" s="48"/>
    </row>
    <row r="16" spans="1:16" x14ac:dyDescent="0.2">
      <c r="A16" s="9" t="s">
        <v>1</v>
      </c>
      <c r="B16" s="10">
        <v>1075</v>
      </c>
      <c r="C16" s="1" t="s">
        <v>2</v>
      </c>
      <c r="D16" s="1"/>
      <c r="E16" s="243" t="s">
        <v>76</v>
      </c>
      <c r="F16" s="243"/>
      <c r="G16" s="243"/>
      <c r="H16" s="38"/>
      <c r="I16" s="8"/>
      <c r="J16" s="39"/>
      <c r="K16" s="49"/>
    </row>
    <row r="17" spans="1:17" x14ac:dyDescent="0.2">
      <c r="A17" s="11" t="s">
        <v>3</v>
      </c>
      <c r="B17" s="12">
        <v>14.6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7" x14ac:dyDescent="0.2">
      <c r="A18" s="11" t="s">
        <v>4</v>
      </c>
      <c r="B18" s="12">
        <f>B16*B17</f>
        <v>15695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>
        <v>1400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32" t="s">
        <v>36</v>
      </c>
      <c r="B22" s="233"/>
      <c r="C22" s="234"/>
      <c r="D22" s="82" t="s">
        <v>2</v>
      </c>
      <c r="E22" s="83" t="s">
        <v>16</v>
      </c>
      <c r="F22" s="74"/>
      <c r="G22" s="57">
        <v>29.2</v>
      </c>
      <c r="H22" s="58">
        <f t="shared" ref="H22:H28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35" t="s">
        <v>19</v>
      </c>
      <c r="B23" s="236"/>
      <c r="C23" s="237"/>
      <c r="D23" s="78" t="s">
        <v>22</v>
      </c>
      <c r="E23" s="36"/>
      <c r="F23" s="75"/>
      <c r="G23" s="123">
        <f>B18+B19</f>
        <v>17095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17095</v>
      </c>
      <c r="H24" s="58">
        <f t="shared" si="0"/>
        <v>0</v>
      </c>
      <c r="I24" s="2"/>
      <c r="J24" s="59"/>
      <c r="K24" s="63"/>
    </row>
    <row r="25" spans="1:17" ht="14.25" customHeight="1" x14ac:dyDescent="0.2">
      <c r="A25" s="238" t="s">
        <v>39</v>
      </c>
      <c r="B25" s="239"/>
      <c r="C25" s="240"/>
      <c r="D25" s="158" t="s">
        <v>22</v>
      </c>
      <c r="E25" s="64" t="s">
        <v>16</v>
      </c>
      <c r="F25" s="159"/>
      <c r="G25" s="151">
        <f>B18</f>
        <v>15695</v>
      </c>
      <c r="H25" s="65">
        <f t="shared" si="0"/>
        <v>0</v>
      </c>
      <c r="I25" s="2"/>
      <c r="J25" s="59"/>
      <c r="K25" s="63"/>
    </row>
    <row r="26" spans="1:17" ht="14.25" customHeight="1" x14ac:dyDescent="0.2">
      <c r="A26" s="149" t="s">
        <v>94</v>
      </c>
      <c r="B26" s="35"/>
      <c r="C26" s="35"/>
      <c r="D26" s="79" t="s">
        <v>23</v>
      </c>
      <c r="E26" s="64" t="s">
        <v>16</v>
      </c>
      <c r="F26" s="77"/>
      <c r="G26" s="65">
        <f>B18+B19</f>
        <v>17095</v>
      </c>
      <c r="H26" s="61">
        <f t="shared" si="0"/>
        <v>0</v>
      </c>
      <c r="I26" s="2"/>
      <c r="J26" s="59"/>
      <c r="K26" s="63"/>
    </row>
    <row r="27" spans="1:17" ht="14.25" customHeight="1" x14ac:dyDescent="0.2">
      <c r="A27" s="254" t="s">
        <v>93</v>
      </c>
      <c r="B27" s="255"/>
      <c r="C27" s="256"/>
      <c r="D27" s="156" t="s">
        <v>2</v>
      </c>
      <c r="E27" s="165"/>
      <c r="F27" s="80"/>
      <c r="G27" s="59">
        <v>6450</v>
      </c>
      <c r="H27" s="81">
        <f>F27*G27</f>
        <v>0</v>
      </c>
      <c r="I27" s="2"/>
      <c r="J27" s="59"/>
      <c r="K27" s="63"/>
    </row>
    <row r="28" spans="1:17" ht="14.25" customHeight="1" x14ac:dyDescent="0.2">
      <c r="A28" s="226" t="s">
        <v>37</v>
      </c>
      <c r="B28" s="227"/>
      <c r="C28" s="229"/>
      <c r="D28" s="156" t="s">
        <v>2</v>
      </c>
      <c r="E28" s="153"/>
      <c r="F28" s="80"/>
      <c r="G28" s="152">
        <v>2150</v>
      </c>
      <c r="H28" s="154">
        <f t="shared" si="0"/>
        <v>0</v>
      </c>
      <c r="I28" s="87"/>
      <c r="J28" s="59"/>
      <c r="K28" s="63"/>
    </row>
    <row r="29" spans="1:17" ht="13.5" thickBot="1" x14ac:dyDescent="0.25">
      <c r="A29" s="122"/>
      <c r="B29" s="84"/>
      <c r="C29" s="84"/>
      <c r="D29" s="84"/>
      <c r="E29" s="85"/>
      <c r="F29" s="85"/>
      <c r="G29" s="86" t="s">
        <v>13</v>
      </c>
      <c r="H29" s="88">
        <f>SUM(H22:H28)</f>
        <v>0</v>
      </c>
      <c r="I29" s="87"/>
      <c r="J29" s="59"/>
      <c r="K29" s="63"/>
      <c r="L29" s="155"/>
    </row>
    <row r="30" spans="1:17" x14ac:dyDescent="0.2">
      <c r="A30" s="21"/>
      <c r="B30" s="22"/>
      <c r="C30" s="22"/>
      <c r="D30" s="22"/>
      <c r="E30" s="66"/>
      <c r="F30" s="66"/>
      <c r="G30" s="66"/>
      <c r="H30" s="66"/>
      <c r="I30" s="66"/>
      <c r="J30" s="54"/>
      <c r="K30" s="67"/>
    </row>
    <row r="31" spans="1:17" ht="13.5" thickBot="1" x14ac:dyDescent="0.25">
      <c r="A31" s="21"/>
      <c r="B31" s="22"/>
      <c r="C31" s="22"/>
      <c r="D31" s="22"/>
      <c r="E31" s="66"/>
      <c r="F31" s="66"/>
      <c r="G31" s="66"/>
      <c r="H31" s="66" t="s">
        <v>15</v>
      </c>
      <c r="I31" s="66"/>
      <c r="J31" s="54" t="s">
        <v>17</v>
      </c>
      <c r="K31" s="55" t="s">
        <v>14</v>
      </c>
    </row>
    <row r="32" spans="1:17" ht="13.5" thickBot="1" x14ac:dyDescent="0.25">
      <c r="A32" s="23"/>
      <c r="B32" s="24"/>
      <c r="C32" s="24"/>
      <c r="D32" s="24"/>
      <c r="E32" s="24"/>
      <c r="F32" s="46"/>
      <c r="G32" s="25"/>
      <c r="H32" s="25"/>
      <c r="I32" s="68" t="s">
        <v>10</v>
      </c>
      <c r="J32" s="69">
        <f>H29*0.2</f>
        <v>0</v>
      </c>
      <c r="K32" s="70">
        <f>H29*1.2</f>
        <v>0</v>
      </c>
      <c r="Q32" s="33"/>
    </row>
    <row r="33" spans="1:17" ht="15.75" thickBot="1" x14ac:dyDescent="0.3">
      <c r="A33" s="26"/>
      <c r="B33" s="27"/>
      <c r="C33" s="27"/>
      <c r="D33" s="27"/>
      <c r="E33" s="27"/>
      <c r="F33" s="47"/>
      <c r="G33" s="28"/>
      <c r="H33" s="42"/>
      <c r="I33" s="120"/>
      <c r="J33" s="71"/>
      <c r="K33" s="72"/>
      <c r="Q33" s="33"/>
    </row>
    <row r="34" spans="1:17" ht="15.75" thickBot="1" x14ac:dyDescent="0.3">
      <c r="A34" s="89" t="s">
        <v>26</v>
      </c>
      <c r="B34" s="90"/>
      <c r="C34" s="90"/>
      <c r="D34" s="90"/>
      <c r="E34" s="90"/>
      <c r="F34" s="90"/>
      <c r="G34" s="91"/>
      <c r="H34" s="91"/>
      <c r="I34" s="29"/>
      <c r="J34" s="56"/>
      <c r="K34" s="73"/>
    </row>
    <row r="35" spans="1:17" ht="15" x14ac:dyDescent="0.2">
      <c r="A35" s="94" t="s">
        <v>27</v>
      </c>
      <c r="B35" s="95"/>
      <c r="C35" s="95"/>
      <c r="D35" s="95"/>
      <c r="E35" s="95"/>
      <c r="F35" s="95"/>
      <c r="G35" s="96"/>
      <c r="H35" s="96"/>
      <c r="I35" s="92"/>
      <c r="J35" s="91"/>
      <c r="K35" s="91"/>
      <c r="L35" s="93"/>
      <c r="M35" s="93"/>
    </row>
    <row r="36" spans="1:17" ht="12.75" customHeight="1" x14ac:dyDescent="0.2">
      <c r="A36" s="246" t="s">
        <v>40</v>
      </c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</row>
    <row r="37" spans="1:17" ht="12.75" customHeight="1" x14ac:dyDescent="0.2">
      <c r="A37" s="247" t="s">
        <v>38</v>
      </c>
      <c r="B37" s="247"/>
      <c r="C37" s="247"/>
      <c r="D37" s="90"/>
      <c r="E37" s="95"/>
      <c r="F37" s="95"/>
      <c r="G37" s="95"/>
      <c r="H37" s="95"/>
      <c r="I37" s="118"/>
      <c r="J37" s="118"/>
      <c r="K37" s="118"/>
      <c r="L37" s="118"/>
      <c r="M37" s="118"/>
    </row>
    <row r="38" spans="1:17" x14ac:dyDescent="0.2">
      <c r="A38" s="90"/>
      <c r="B38" s="90"/>
      <c r="C38" s="90"/>
      <c r="D38" s="90"/>
      <c r="E38" s="95"/>
      <c r="F38" s="95"/>
      <c r="G38" s="95"/>
      <c r="H38" s="95"/>
      <c r="I38" s="95"/>
      <c r="J38" s="99"/>
      <c r="K38" s="99"/>
      <c r="L38" s="93"/>
      <c r="M38" s="93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100"/>
      <c r="M39" s="101"/>
    </row>
    <row r="40" spans="1:17" x14ac:dyDescent="0.2">
      <c r="A40" s="103"/>
      <c r="B40" s="103"/>
      <c r="C40" s="104"/>
      <c r="D40" s="105"/>
      <c r="E40" s="105"/>
      <c r="F40" s="105"/>
      <c r="G40" s="99" t="s">
        <v>28</v>
      </c>
      <c r="H40" s="99"/>
      <c r="I40" s="95"/>
      <c r="J40" s="97"/>
      <c r="K40" s="98"/>
      <c r="L40" s="100"/>
      <c r="M40" s="102"/>
    </row>
    <row r="41" spans="1:17" x14ac:dyDescent="0.2">
      <c r="A41" s="248" t="s">
        <v>29</v>
      </c>
      <c r="B41" s="248"/>
      <c r="C41" s="248"/>
      <c r="D41" s="106"/>
      <c r="E41" s="106"/>
      <c r="F41" s="104"/>
      <c r="G41" s="99" t="s">
        <v>30</v>
      </c>
      <c r="H41" s="99"/>
      <c r="I41" s="99"/>
      <c r="J41" s="97"/>
      <c r="K41" s="98"/>
      <c r="L41" s="100"/>
      <c r="M41" s="102"/>
    </row>
    <row r="42" spans="1:17" x14ac:dyDescent="0.2">
      <c r="A42" s="109"/>
      <c r="B42" s="110"/>
      <c r="C42" s="111"/>
      <c r="D42" s="112"/>
      <c r="E42" s="112"/>
      <c r="F42" s="112"/>
      <c r="G42" s="112"/>
      <c r="H42" s="111"/>
      <c r="I42" s="99"/>
      <c r="J42" s="107"/>
      <c r="K42" s="108"/>
      <c r="L42" s="100"/>
      <c r="M42" s="102"/>
    </row>
    <row r="43" spans="1:17" x14ac:dyDescent="0.2">
      <c r="I43" s="111"/>
      <c r="J43" s="113"/>
      <c r="K43" s="111"/>
      <c r="L43" s="100"/>
      <c r="M43" s="102"/>
    </row>
    <row r="48" spans="1:17" x14ac:dyDescent="0.2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2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1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1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4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5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6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2" x14ac:dyDescent="0.2">
      <c r="A58" s="230"/>
      <c r="B58" s="230"/>
      <c r="C58" s="230"/>
      <c r="D58" s="230"/>
      <c r="E58" s="230"/>
      <c r="F58" s="230"/>
      <c r="G58" s="117"/>
      <c r="H58" s="117"/>
      <c r="I58" s="117"/>
      <c r="J58" s="117"/>
      <c r="K58" s="117"/>
    </row>
    <row r="59" spans="1:12" ht="15.75" x14ac:dyDescent="0.25">
      <c r="A59" s="3"/>
      <c r="B59" s="3"/>
      <c r="C59" s="3"/>
      <c r="D59" s="3"/>
      <c r="E59" s="3"/>
      <c r="F59" s="37"/>
      <c r="G59" s="3"/>
      <c r="H59" s="37"/>
      <c r="I59" s="3"/>
      <c r="J59" s="37"/>
      <c r="K59" s="37"/>
    </row>
    <row r="60" spans="1:12" x14ac:dyDescent="0.2">
      <c r="A60" s="125"/>
      <c r="B60" s="126"/>
      <c r="C60" s="127"/>
      <c r="D60" s="249"/>
      <c r="E60" s="249"/>
      <c r="F60" s="249"/>
      <c r="G60" s="249"/>
      <c r="H60" s="249"/>
      <c r="I60" s="249"/>
      <c r="J60" s="249"/>
      <c r="K60" s="249"/>
    </row>
    <row r="61" spans="1:12" x14ac:dyDescent="0.2">
      <c r="A61" s="242"/>
      <c r="B61" s="243"/>
      <c r="C61" s="243"/>
      <c r="D61" s="119"/>
      <c r="E61" s="119"/>
      <c r="F61" s="119"/>
      <c r="G61" s="119"/>
      <c r="H61" s="250"/>
      <c r="I61" s="250"/>
      <c r="J61" s="250"/>
      <c r="K61" s="250"/>
      <c r="L61" s="33"/>
    </row>
    <row r="62" spans="1:12" x14ac:dyDescent="0.2">
      <c r="A62" s="7"/>
      <c r="B62" s="1"/>
      <c r="C62" s="1"/>
      <c r="D62" s="119"/>
      <c r="E62" s="119"/>
      <c r="F62" s="119"/>
      <c r="G62" s="119"/>
      <c r="H62" s="119"/>
      <c r="I62" s="8"/>
      <c r="J62" s="39"/>
      <c r="K62" s="39"/>
      <c r="L62" s="33"/>
    </row>
    <row r="63" spans="1:12" x14ac:dyDescent="0.2">
      <c r="A63" s="15"/>
      <c r="B63" s="16"/>
      <c r="C63" s="1"/>
      <c r="D63" s="1"/>
      <c r="E63" s="1"/>
      <c r="F63" s="39"/>
      <c r="G63" s="1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51"/>
      <c r="B70" s="251"/>
      <c r="C70" s="251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52"/>
      <c r="B71" s="252"/>
      <c r="C71" s="252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46"/>
      <c r="B81" s="246"/>
      <c r="C81" s="246"/>
      <c r="D81" s="246"/>
      <c r="E81" s="246"/>
      <c r="F81" s="246"/>
      <c r="G81" s="246"/>
      <c r="H81" s="246"/>
      <c r="I81" s="246"/>
      <c r="J81" s="246"/>
      <c r="K81" s="246"/>
      <c r="L81" s="246"/>
      <c r="M81" s="246"/>
      <c r="N81" s="246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48"/>
      <c r="B86" s="248"/>
      <c r="C86" s="248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30"/>
      <c r="B91" s="230"/>
      <c r="C91" s="230"/>
      <c r="D91" s="230"/>
      <c r="E91" s="230"/>
      <c r="F91" s="230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49"/>
      <c r="E93" s="249"/>
      <c r="F93" s="249"/>
      <c r="G93" s="249"/>
      <c r="H93" s="249"/>
      <c r="I93" s="249"/>
      <c r="J93" s="249"/>
      <c r="K93" s="249"/>
      <c r="L93" s="33"/>
    </row>
    <row r="94" spans="1:14" x14ac:dyDescent="0.2">
      <c r="A94" s="243"/>
      <c r="B94" s="243"/>
      <c r="C94" s="243"/>
      <c r="D94" s="119"/>
      <c r="E94" s="119"/>
      <c r="F94" s="119"/>
      <c r="G94" s="119"/>
      <c r="H94" s="250"/>
      <c r="I94" s="250"/>
      <c r="J94" s="250"/>
      <c r="K94" s="250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53"/>
      <c r="G96" s="253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52"/>
      <c r="B103" s="252"/>
      <c r="C103" s="252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51"/>
      <c r="B106" s="251"/>
      <c r="C106" s="25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46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246"/>
      <c r="N114" s="246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48"/>
      <c r="B119" s="248"/>
      <c r="C119" s="248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33">
    <mergeCell ref="E16:G16"/>
    <mergeCell ref="A11:F11"/>
    <mergeCell ref="D13:G13"/>
    <mergeCell ref="H13:K13"/>
    <mergeCell ref="A14:D14"/>
    <mergeCell ref="E15:G15"/>
    <mergeCell ref="H60:K60"/>
    <mergeCell ref="A22:C22"/>
    <mergeCell ref="A23:C23"/>
    <mergeCell ref="A25:C25"/>
    <mergeCell ref="A28:C28"/>
    <mergeCell ref="A36:N36"/>
    <mergeCell ref="A27:C27"/>
    <mergeCell ref="A37:C37"/>
    <mergeCell ref="A41:C41"/>
    <mergeCell ref="A58:F58"/>
    <mergeCell ref="D60:G60"/>
    <mergeCell ref="A61:C61"/>
    <mergeCell ref="H61:K61"/>
    <mergeCell ref="A70:C70"/>
    <mergeCell ref="A71:C71"/>
    <mergeCell ref="A81:N81"/>
    <mergeCell ref="A91:F91"/>
    <mergeCell ref="A86:C86"/>
    <mergeCell ref="D93:G93"/>
    <mergeCell ref="H93:K93"/>
    <mergeCell ref="A119:C119"/>
    <mergeCell ref="A94:C94"/>
    <mergeCell ref="H94:K94"/>
    <mergeCell ref="F96:G96"/>
    <mergeCell ref="A103:C103"/>
    <mergeCell ref="A106:C106"/>
    <mergeCell ref="A114:N1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11</vt:i4>
      </vt:variant>
    </vt:vector>
  </HeadingPairs>
  <TitlesOfParts>
    <vt:vector size="23" baseType="lpstr">
      <vt:lpstr>Sumár II 532-II. časť</vt:lpstr>
      <vt:lpstr>II 532 Šivetice-Jel.Teplica</vt:lpstr>
      <vt:lpstr>II 532 intravilán Jelšava</vt:lpstr>
      <vt:lpstr>II 532 SMZ-Lubeník</vt:lpstr>
      <vt:lpstr>II 532 intravilán Lubeník</vt:lpstr>
      <vt:lpstr>II 532 Lubeník-Mokrá Lúka</vt:lpstr>
      <vt:lpstr>II 532 Mokrá Lúka-Revúca</vt:lpstr>
      <vt:lpstr>II 532 intravilán Revúca OK</vt:lpstr>
      <vt:lpstr>II 532 intravilán Revúca</vt:lpstr>
      <vt:lpstr>II 532 intravilán Revúca 2</vt:lpstr>
      <vt:lpstr>II 532 intravilán Muráň</vt:lpstr>
      <vt:lpstr>List4</vt:lpstr>
      <vt:lpstr>'II 532 intravilán Jelšava'!Oblasť_tlače</vt:lpstr>
      <vt:lpstr>'II 532 intravilán Lubeník'!Oblasť_tlače</vt:lpstr>
      <vt:lpstr>'II 532 intravilán Muráň'!Oblasť_tlače</vt:lpstr>
      <vt:lpstr>'II 532 intravilán Revúca'!Oblasť_tlače</vt:lpstr>
      <vt:lpstr>'II 532 intravilán Revúca 2'!Oblasť_tlače</vt:lpstr>
      <vt:lpstr>'II 532 intravilán Revúca OK'!Oblasť_tlače</vt:lpstr>
      <vt:lpstr>'II 532 Lubeník-Mokrá Lúka'!Oblasť_tlače</vt:lpstr>
      <vt:lpstr>'II 532 Mokrá Lúka-Revúca'!Oblasť_tlače</vt:lpstr>
      <vt:lpstr>'II 532 SMZ-Lubeník'!Oblasť_tlače</vt:lpstr>
      <vt:lpstr>'II 532 Šivetice-Jel.Teplica'!Oblasť_tlače</vt:lpstr>
      <vt:lpstr>'Sumár II 532-II. časť'!Oblasť_tlače</vt:lpstr>
    </vt:vector>
  </TitlesOfParts>
  <Company>RSC BANSKA BYSTRICA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Barlova</dc:creator>
  <cp:lastModifiedBy>Daniš Martin</cp:lastModifiedBy>
  <cp:lastPrinted>2018-08-07T09:28:17Z</cp:lastPrinted>
  <dcterms:created xsi:type="dcterms:W3CDTF">2009-03-11T16:00:50Z</dcterms:created>
  <dcterms:modified xsi:type="dcterms:W3CDTF">2018-08-14T14:45:09Z</dcterms:modified>
</cp:coreProperties>
</file>