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S:\VO\Súťaže 2020\4. PL_2020\10_Nákup plynu na vykurovanie DPB, a.s. 2021\SP\"/>
    </mc:Choice>
  </mc:AlternateContent>
  <xr:revisionPtr revIDLastSave="0" documentId="13_ncr:1_{AE347DC4-3A0C-4150-89E6-97F02D2BCDE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Hárok1" sheetId="4" r:id="rId1"/>
    <sheet name="Hárok2" sheetId="5" r:id="rId2"/>
  </sheets>
  <calcPr calcId="181029"/>
</workbook>
</file>

<file path=xl/calcChain.xml><?xml version="1.0" encoding="utf-8"?>
<calcChain xmlns="http://schemas.openxmlformats.org/spreadsheetml/2006/main">
  <c r="N20" i="4" l="1"/>
  <c r="N21" i="4" s="1"/>
  <c r="N10" i="4"/>
  <c r="M21" i="4" l="1"/>
  <c r="O29" i="4"/>
  <c r="O27" i="4"/>
  <c r="O39" i="4"/>
  <c r="O37" i="4"/>
  <c r="O35" i="4"/>
  <c r="O33" i="4"/>
  <c r="O31" i="4"/>
  <c r="O41" i="4" l="1"/>
</calcChain>
</file>

<file path=xl/sharedStrings.xml><?xml version="1.0" encoding="utf-8"?>
<sst xmlns="http://schemas.openxmlformats.org/spreadsheetml/2006/main" count="83" uniqueCount="69">
  <si>
    <t>Poradové číslo OM</t>
  </si>
  <si>
    <t>Číslo OM</t>
  </si>
  <si>
    <t>POD</t>
  </si>
  <si>
    <t>Názov OM</t>
  </si>
  <si>
    <t>Adresa</t>
  </si>
  <si>
    <t>OM 1</t>
  </si>
  <si>
    <t>SKSPPDIS000130020545</t>
  </si>
  <si>
    <t>Dopravný podnik Bratislava, a.s.; vozovňa Hroboňova</t>
  </si>
  <si>
    <t>Hroboňova 1; 811 04 Bratislava</t>
  </si>
  <si>
    <t>OM 2</t>
  </si>
  <si>
    <t>OM 3</t>
  </si>
  <si>
    <t>SKSPPDIS000130021904</t>
  </si>
  <si>
    <t>Dopravný podnik Bratislava, a.s.; vozovňa Krasňany</t>
  </si>
  <si>
    <t>Račianska 149; 831 02 Bratislava</t>
  </si>
  <si>
    <t xml:space="preserve"> </t>
  </si>
  <si>
    <t>Dopravný podnik Bratislava, a.s.; SZ vodičov MHD Saratovská</t>
  </si>
  <si>
    <t xml:space="preserve">Dopravný podnik Bratislava, a.s.; SZ vodičov MHD Čiližská </t>
  </si>
  <si>
    <t>Dopravný podnik Bratislava, a.s.; SZ vodičov MHD Komisárky</t>
  </si>
  <si>
    <t>OM 4</t>
  </si>
  <si>
    <t>OM 5</t>
  </si>
  <si>
    <t>Dopravný podnik Bratislava, a.s.; SZ vodičov MHD Pošeň</t>
  </si>
  <si>
    <t>Dopravný podnik Bratislava, a.s.; Predajňa cestovných lístkov</t>
  </si>
  <si>
    <t>Odberné miesto</t>
  </si>
  <si>
    <t>Mesiac</t>
  </si>
  <si>
    <t>Rok</t>
  </si>
  <si>
    <t>január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</si>
  <si>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</si>
  <si>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</si>
  <si>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</si>
  <si>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</si>
  <si>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</si>
  <si>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</si>
  <si>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</si>
  <si>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</si>
  <si>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</si>
  <si>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</si>
  <si>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</si>
  <si>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OM 6</t>
  </si>
  <si>
    <t>OM 7</t>
  </si>
  <si>
    <t>Saratovská 2; 841 02 Bratislava</t>
  </si>
  <si>
    <t>Čiližská, 821 07 Bratislava</t>
  </si>
  <si>
    <t xml:space="preserve">Karpatské nám.; 831 06 Bratislava </t>
  </si>
  <si>
    <t>Ružinovská 2; 821 02 Bratislava</t>
  </si>
  <si>
    <t>Čachtická; 831 06 Bratislava</t>
  </si>
  <si>
    <t>Odberné miesta DPB, a.s. - Plyn na vykurovanie - vozovne, sociálne zariadenia a predajne cestovných lístkov</t>
  </si>
  <si>
    <t>SKSPPDIS000110110648</t>
  </si>
  <si>
    <t>SKSPPDIS000110110649</t>
  </si>
  <si>
    <t>SKSPPDIS000110110650</t>
  </si>
  <si>
    <t>SKSPPDIS000110110651</t>
  </si>
  <si>
    <t>SKSPPDIS000110110652</t>
  </si>
  <si>
    <t>Ročná spotreba kWh</t>
  </si>
  <si>
    <t>Plánovaná spotreba /kWh/na rok  2021</t>
  </si>
  <si>
    <t>Spolu</t>
  </si>
  <si>
    <t>Ročná spotreba MWh</t>
  </si>
  <si>
    <t>P.č.</t>
  </si>
  <si>
    <t>Názov ocenenej položky</t>
  </si>
  <si>
    <t>Jednotka</t>
  </si>
  <si>
    <t>Jednotková cena v EUR bez DPH</t>
  </si>
  <si>
    <t>Celkom cena v EUR bez DPH</t>
  </si>
  <si>
    <t>Fixná mesačná sadzba  za dodávku plynu dodávaného dodávateľom odberateľovi pre maloodber</t>
  </si>
  <si>
    <t>1.</t>
  </si>
  <si>
    <t>2.</t>
  </si>
  <si>
    <t>Fixná mesačná sadzba  za dodávku plynu dodávaného dodávateľom odberateľovi pre strednoodber</t>
  </si>
  <si>
    <t>Množstvo  /MWh/</t>
  </si>
  <si>
    <t>EUR za 1 MWh bez spotrebnej dane a DPH</t>
  </si>
  <si>
    <t>EUR/mesiac bez spotrebnej dane a DPH</t>
  </si>
  <si>
    <t>Cena za dodávku plynu dodávaného dodávateľom odberateľovi pre maloodber (4 OM)</t>
  </si>
  <si>
    <t>Cena za dodávku plynu dodávaného dodávateľom odberateľovi pre strednoodber (2 OM)</t>
  </si>
  <si>
    <t>Príloha č.4_Odberné miesta a plánovaná spotreba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</si>
</sst>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0"/>
      <name val="Arial CE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9"/>
      <name val="Arial CE"/>
      <charset val="238"/>
    </font>
    <font>
      <sz val="10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2" xfId="0" applyNumberFormat="1" applyBorder="1"/>
    <xf numFmtId="3" fontId="0" fillId="0" borderId="1" xfId="0" applyNumberFormat="1" applyBorder="1"/>
    <xf numFmtId="3" fontId="2" fillId="0" borderId="1" xfId="0" applyNumberFormat="1" applyFont="1" applyBorder="1" applyAlignment="1">
      <alignment horizontal="center"/>
    </xf>
    <xf numFmtId="3" fontId="2" fillId="0" borderId="2" xfId="0" applyNumberFormat="1" applyFont="1" applyBorder="1"/>
    <xf numFmtId="3" fontId="2" fillId="0" borderId="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wrapText="1"/>
    </xf>
    <xf numFmtId="3" fontId="2" fillId="0" borderId="0" xfId="0" applyNumberFormat="1" applyFont="1"/>
    <xf numFmtId="3" fontId="2" fillId="2" borderId="0" xfId="0" applyNumberFormat="1" applyFont="1" applyFill="1"/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0" fillId="0" borderId="12" xfId="0" applyBorder="1" applyAlignment="1">
      <alignment wrapText="1"/>
    </xf>
    <xf numFmtId="0" fontId="2" fillId="0" borderId="12" xfId="0" applyFont="1" applyBorder="1"/>
    <xf numFmtId="0" fontId="2" fillId="0" borderId="12" xfId="0" applyFont="1" applyBorder="1" applyAlignment="1">
      <alignment wrapText="1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4" fillId="0" borderId="12" xfId="0" applyFont="1" applyBorder="1" applyAlignment="1">
      <alignment horizontal="left" indent="2"/>
    </xf>
    <xf numFmtId="4" fontId="4" fillId="0" borderId="12" xfId="0" applyNumberFormat="1" applyFont="1" applyBorder="1" applyAlignment="1">
      <alignment horizontal="left" indent="2"/>
    </xf>
    <xf numFmtId="164" fontId="4" fillId="0" borderId="2" xfId="0" applyNumberFormat="1" applyFont="1" applyBorder="1"/>
    <xf numFmtId="164" fontId="4" fillId="0" borderId="0" xfId="0" applyNumberFormat="1" applyFont="1"/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3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2"/>
  <sheetViews>
    <sheetView tabSelected="1" zoomScaleNormal="100" workbookViewId="0">
      <selection activeCell="T10" sqref="T10"/>
    </sheetView>
  </sheetViews>
  <sheetFormatPr defaultRowHeight="12.75" x14ac:dyDescent="0.2"/>
  <cols>
    <col min="1" max="1" width="5.7109375" customWidth="1"/>
    <col min="2" max="2" width="9.7109375" customWidth="1"/>
    <col min="4" max="4" width="7.7109375" customWidth="1"/>
    <col min="5" max="5" width="9.7109375" customWidth="1"/>
    <col min="6" max="6" width="11.28515625" customWidth="1"/>
    <col min="9" max="9" width="10.140625" customWidth="1"/>
    <col min="13" max="13" width="10.140625" customWidth="1"/>
    <col min="14" max="14" width="9.140625" bestFit="1" customWidth="1"/>
    <col min="16" max="16" width="4.7109375" customWidth="1"/>
  </cols>
  <sheetData>
    <row r="1" spans="1:17" s="21" customFormat="1" x14ac:dyDescent="0.2">
      <c r="A1" s="21" t="s">
        <v>68</v>
      </c>
    </row>
    <row r="2" spans="1:17" s="21" customFormat="1" x14ac:dyDescent="0.2"/>
    <row r="3" spans="1:17" ht="15.75" x14ac:dyDescent="0.25">
      <c r="B3" s="1" t="s">
        <v>44</v>
      </c>
    </row>
    <row r="6" spans="1:17" ht="38.25" x14ac:dyDescent="0.2">
      <c r="B6" s="6" t="s">
        <v>0</v>
      </c>
      <c r="C6" s="34" t="s">
        <v>1</v>
      </c>
      <c r="D6" s="35"/>
      <c r="E6" s="34" t="s">
        <v>2</v>
      </c>
      <c r="F6" s="35"/>
      <c r="G6" s="36" t="s">
        <v>3</v>
      </c>
      <c r="H6" s="37"/>
      <c r="I6" s="38"/>
      <c r="J6" s="36" t="s">
        <v>4</v>
      </c>
      <c r="K6" s="37"/>
      <c r="L6" s="38"/>
      <c r="M6" s="18" t="s">
        <v>50</v>
      </c>
      <c r="N6" s="18" t="s">
        <v>53</v>
      </c>
    </row>
    <row r="7" spans="1:17" x14ac:dyDescent="0.2">
      <c r="B7" s="7"/>
      <c r="C7" s="59"/>
      <c r="D7" s="60"/>
      <c r="E7" s="59"/>
      <c r="F7" s="60"/>
      <c r="G7" s="61" t="s">
        <v>7</v>
      </c>
      <c r="H7" s="62"/>
      <c r="I7" s="63"/>
      <c r="J7" s="64" t="s">
        <v>8</v>
      </c>
      <c r="K7" s="65"/>
      <c r="L7" s="66"/>
      <c r="M7" s="2"/>
      <c r="N7" s="2"/>
    </row>
    <row r="8" spans="1:17" x14ac:dyDescent="0.2">
      <c r="B8" s="8" t="s">
        <v>5</v>
      </c>
      <c r="C8" s="55">
        <v>4101453958</v>
      </c>
      <c r="D8" s="56"/>
      <c r="E8" s="57" t="s">
        <v>6</v>
      </c>
      <c r="F8" s="67"/>
      <c r="G8" s="52"/>
      <c r="H8" s="53"/>
      <c r="I8" s="54"/>
      <c r="J8" s="46"/>
      <c r="K8" s="47"/>
      <c r="L8" s="48"/>
      <c r="M8" s="13">
        <v>1266000</v>
      </c>
      <c r="N8" s="23"/>
    </row>
    <row r="9" spans="1:17" x14ac:dyDescent="0.2">
      <c r="B9" s="7"/>
      <c r="C9" s="59"/>
      <c r="D9" s="60"/>
      <c r="E9" s="41"/>
      <c r="F9" s="68"/>
      <c r="G9" s="61" t="s">
        <v>12</v>
      </c>
      <c r="H9" s="62"/>
      <c r="I9" s="63"/>
      <c r="J9" s="61" t="s">
        <v>13</v>
      </c>
      <c r="K9" s="62"/>
      <c r="L9" s="63"/>
      <c r="M9" s="14"/>
      <c r="N9" s="23"/>
    </row>
    <row r="10" spans="1:17" x14ac:dyDescent="0.2">
      <c r="B10" s="8" t="s">
        <v>9</v>
      </c>
      <c r="C10" s="55">
        <v>4101454425</v>
      </c>
      <c r="D10" s="56"/>
      <c r="E10" s="57" t="s">
        <v>11</v>
      </c>
      <c r="F10" s="58"/>
      <c r="G10" s="52"/>
      <c r="H10" s="53"/>
      <c r="I10" s="54"/>
      <c r="J10" s="52"/>
      <c r="K10" s="53"/>
      <c r="L10" s="54"/>
      <c r="M10" s="13">
        <v>2586000</v>
      </c>
      <c r="N10" s="32">
        <f>(M10+M8)/1000</f>
        <v>3852</v>
      </c>
    </row>
    <row r="11" spans="1:17" x14ac:dyDescent="0.2">
      <c r="B11" s="9"/>
      <c r="C11" s="39"/>
      <c r="D11" s="40"/>
      <c r="E11" s="41"/>
      <c r="F11" s="42"/>
      <c r="G11" s="43" t="s">
        <v>15</v>
      </c>
      <c r="H11" s="44"/>
      <c r="I11" s="45"/>
      <c r="J11" s="49" t="s">
        <v>39</v>
      </c>
      <c r="K11" s="50"/>
      <c r="L11" s="51"/>
      <c r="M11" s="14"/>
      <c r="N11" s="2"/>
    </row>
    <row r="12" spans="1:17" x14ac:dyDescent="0.2">
      <c r="B12" s="8" t="s">
        <v>10</v>
      </c>
      <c r="C12" s="55">
        <v>4100002537</v>
      </c>
      <c r="D12" s="56"/>
      <c r="E12" s="57" t="s">
        <v>45</v>
      </c>
      <c r="F12" s="58"/>
      <c r="G12" s="46"/>
      <c r="H12" s="47"/>
      <c r="I12" s="48"/>
      <c r="J12" s="52"/>
      <c r="K12" s="53"/>
      <c r="L12" s="54"/>
      <c r="M12" s="13">
        <v>36200</v>
      </c>
      <c r="N12" s="23"/>
    </row>
    <row r="13" spans="1:17" x14ac:dyDescent="0.2">
      <c r="B13" s="7"/>
      <c r="C13" s="59"/>
      <c r="D13" s="60"/>
      <c r="E13" s="41"/>
      <c r="F13" s="42"/>
      <c r="G13" s="64" t="s">
        <v>16</v>
      </c>
      <c r="H13" s="65"/>
      <c r="I13" s="66"/>
      <c r="J13" s="61" t="s">
        <v>40</v>
      </c>
      <c r="K13" s="62"/>
      <c r="L13" s="63"/>
      <c r="M13" s="14"/>
      <c r="N13" s="23"/>
    </row>
    <row r="14" spans="1:17" x14ac:dyDescent="0.2">
      <c r="B14" s="8" t="s">
        <v>18</v>
      </c>
      <c r="C14" s="55">
        <v>4100002547</v>
      </c>
      <c r="D14" s="56"/>
      <c r="E14" s="57" t="s">
        <v>46</v>
      </c>
      <c r="F14" s="58"/>
      <c r="G14" s="46"/>
      <c r="H14" s="47"/>
      <c r="I14" s="48"/>
      <c r="J14" s="52"/>
      <c r="K14" s="53"/>
      <c r="L14" s="54"/>
      <c r="M14" s="13">
        <v>23200</v>
      </c>
      <c r="N14" s="23"/>
      <c r="O14" t="s">
        <v>14</v>
      </c>
      <c r="Q14" t="s">
        <v>14</v>
      </c>
    </row>
    <row r="15" spans="1:17" x14ac:dyDescent="0.2">
      <c r="B15" s="7"/>
      <c r="C15" s="59"/>
      <c r="D15" s="60"/>
      <c r="E15" s="41"/>
      <c r="F15" s="42"/>
      <c r="G15" s="64" t="s">
        <v>17</v>
      </c>
      <c r="H15" s="65"/>
      <c r="I15" s="66"/>
      <c r="J15" s="61" t="s">
        <v>41</v>
      </c>
      <c r="K15" s="62"/>
      <c r="L15" s="63"/>
      <c r="M15" s="14"/>
      <c r="N15" s="23"/>
    </row>
    <row r="16" spans="1:17" x14ac:dyDescent="0.2">
      <c r="B16" s="8" t="s">
        <v>19</v>
      </c>
      <c r="C16" s="55">
        <v>4100002587</v>
      </c>
      <c r="D16" s="56"/>
      <c r="E16" s="57" t="s">
        <v>47</v>
      </c>
      <c r="F16" s="58"/>
      <c r="G16" s="46"/>
      <c r="H16" s="47"/>
      <c r="I16" s="48"/>
      <c r="J16" s="52"/>
      <c r="K16" s="53"/>
      <c r="L16" s="54"/>
      <c r="M16" s="13">
        <v>28400</v>
      </c>
      <c r="N16" s="23" t="s">
        <v>14</v>
      </c>
    </row>
    <row r="17" spans="2:17" x14ac:dyDescent="0.2">
      <c r="B17" s="7"/>
      <c r="C17" s="59"/>
      <c r="D17" s="60"/>
      <c r="E17" s="41"/>
      <c r="F17" s="42"/>
      <c r="G17" s="64" t="s">
        <v>20</v>
      </c>
      <c r="H17" s="65"/>
      <c r="I17" s="66"/>
      <c r="J17" s="61" t="s">
        <v>42</v>
      </c>
      <c r="K17" s="62"/>
      <c r="L17" s="63"/>
      <c r="M17" s="14"/>
      <c r="N17" s="23"/>
    </row>
    <row r="18" spans="2:17" x14ac:dyDescent="0.2">
      <c r="B18" s="8" t="s">
        <v>37</v>
      </c>
      <c r="C18" s="55">
        <v>4100002598</v>
      </c>
      <c r="D18" s="56"/>
      <c r="E18" s="57" t="s">
        <v>48</v>
      </c>
      <c r="F18" s="58"/>
      <c r="G18" s="46"/>
      <c r="H18" s="47"/>
      <c r="I18" s="48"/>
      <c r="J18" s="52"/>
      <c r="K18" s="53"/>
      <c r="L18" s="54"/>
      <c r="M18" s="13">
        <v>16600</v>
      </c>
      <c r="N18" s="23"/>
    </row>
    <row r="19" spans="2:17" x14ac:dyDescent="0.2">
      <c r="B19" s="7"/>
      <c r="C19" s="59"/>
      <c r="D19" s="60"/>
      <c r="E19" s="41"/>
      <c r="F19" s="42"/>
      <c r="G19" s="64" t="s">
        <v>21</v>
      </c>
      <c r="H19" s="65"/>
      <c r="I19" s="66"/>
      <c r="J19" s="61" t="s">
        <v>43</v>
      </c>
      <c r="K19" s="62"/>
      <c r="L19" s="63"/>
      <c r="M19" s="14"/>
      <c r="N19" s="23"/>
    </row>
    <row r="20" spans="2:17" x14ac:dyDescent="0.2">
      <c r="B20" s="8" t="s">
        <v>38</v>
      </c>
      <c r="C20" s="55">
        <v>4100002610</v>
      </c>
      <c r="D20" s="56"/>
      <c r="E20" s="57" t="s">
        <v>49</v>
      </c>
      <c r="F20" s="58"/>
      <c r="G20" s="46"/>
      <c r="H20" s="47"/>
      <c r="I20" s="48"/>
      <c r="J20" s="52"/>
      <c r="K20" s="53"/>
      <c r="L20" s="54"/>
      <c r="M20" s="13">
        <v>4380</v>
      </c>
      <c r="N20" s="32">
        <f>(M20+M18+M16+M14+M12)/1000</f>
        <v>108.78</v>
      </c>
    </row>
    <row r="21" spans="2:17" x14ac:dyDescent="0.2">
      <c r="M21" s="19">
        <f>SUM(M8:M20)</f>
        <v>3960780</v>
      </c>
      <c r="N21" s="33">
        <f>N20+N10</f>
        <v>3960.78</v>
      </c>
      <c r="Q21" t="s">
        <v>14</v>
      </c>
    </row>
    <row r="22" spans="2:17" ht="15.75" x14ac:dyDescent="0.25">
      <c r="B22" s="1" t="s">
        <v>51</v>
      </c>
    </row>
    <row r="24" spans="2:17" x14ac:dyDescent="0.2">
      <c r="B24" s="7" t="s">
        <v>23</v>
      </c>
      <c r="C24" s="5" t="s">
        <v>25</v>
      </c>
      <c r="D24" s="5" t="s">
        <v>26</v>
      </c>
      <c r="E24" s="5" t="s">
        <v>27</v>
      </c>
      <c r="F24" s="5" t="s">
        <v>28</v>
      </c>
      <c r="G24" s="5" t="s">
        <v>29</v>
      </c>
      <c r="H24" s="5" t="s">
        <v>30</v>
      </c>
      <c r="I24" s="5" t="s">
        <v>31</v>
      </c>
      <c r="J24" s="5" t="s">
        <v>32</v>
      </c>
      <c r="K24" s="5" t="s">
        <v>33</v>
      </c>
      <c r="L24" s="5" t="s">
        <v>34</v>
      </c>
      <c r="M24" s="5" t="s">
        <v>35</v>
      </c>
      <c r="N24" s="5" t="s">
        <v>36</v>
      </c>
      <c r="O24" s="4" t="s">
        <v>24</v>
      </c>
    </row>
    <row r="25" spans="2:17" ht="24" x14ac:dyDescent="0.2">
      <c r="B25" s="22" t="s">
        <v>22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2:17" x14ac:dyDescent="0.2">
      <c r="B26" s="7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4"/>
    </row>
    <row r="27" spans="2:17" x14ac:dyDescent="0.2">
      <c r="B27" s="8" t="s">
        <v>5</v>
      </c>
      <c r="C27" s="13">
        <v>266700</v>
      </c>
      <c r="D27" s="13">
        <v>221900</v>
      </c>
      <c r="E27" s="13">
        <v>170000</v>
      </c>
      <c r="F27" s="13">
        <v>88900</v>
      </c>
      <c r="G27" s="13">
        <v>8000</v>
      </c>
      <c r="H27" s="13">
        <v>0</v>
      </c>
      <c r="I27" s="13">
        <v>800</v>
      </c>
      <c r="J27" s="13">
        <v>9200</v>
      </c>
      <c r="K27" s="13">
        <v>11500</v>
      </c>
      <c r="L27" s="13">
        <v>115500</v>
      </c>
      <c r="M27" s="13">
        <v>152500</v>
      </c>
      <c r="N27" s="13">
        <v>221000</v>
      </c>
      <c r="O27" s="16">
        <f>SUM(C27:N27)</f>
        <v>1266000</v>
      </c>
    </row>
    <row r="28" spans="2:17" x14ac:dyDescent="0.2">
      <c r="B28" s="7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5"/>
    </row>
    <row r="29" spans="2:17" x14ac:dyDescent="0.2">
      <c r="B29" s="8" t="s">
        <v>9</v>
      </c>
      <c r="C29" s="13">
        <v>500500</v>
      </c>
      <c r="D29" s="13">
        <v>452600</v>
      </c>
      <c r="E29" s="13">
        <v>389000</v>
      </c>
      <c r="F29" s="13">
        <v>218900</v>
      </c>
      <c r="G29" s="13">
        <v>0</v>
      </c>
      <c r="H29" s="13">
        <v>0</v>
      </c>
      <c r="I29" s="13">
        <v>0</v>
      </c>
      <c r="J29" s="13">
        <v>0</v>
      </c>
      <c r="K29" s="13">
        <v>1100</v>
      </c>
      <c r="L29" s="13">
        <v>231300</v>
      </c>
      <c r="M29" s="13">
        <v>330600</v>
      </c>
      <c r="N29" s="13">
        <v>462000</v>
      </c>
      <c r="O29" s="16">
        <f>SUM(C29:N29)</f>
        <v>2586000</v>
      </c>
    </row>
    <row r="30" spans="2:17" x14ac:dyDescent="0.2">
      <c r="B30" s="7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1"/>
    </row>
    <row r="31" spans="2:17" x14ac:dyDescent="0.2">
      <c r="B31" s="8" t="s">
        <v>10</v>
      </c>
      <c r="C31" s="12">
        <v>5070</v>
      </c>
      <c r="D31" s="12">
        <v>5030</v>
      </c>
      <c r="E31" s="12">
        <v>4950</v>
      </c>
      <c r="F31" s="12">
        <v>1900</v>
      </c>
      <c r="G31" s="12">
        <v>1445</v>
      </c>
      <c r="H31" s="12">
        <v>1080</v>
      </c>
      <c r="I31" s="12">
        <v>1080</v>
      </c>
      <c r="J31" s="12">
        <v>1445</v>
      </c>
      <c r="K31" s="12">
        <v>1810</v>
      </c>
      <c r="L31" s="12">
        <v>4120</v>
      </c>
      <c r="M31" s="12">
        <v>4120</v>
      </c>
      <c r="N31" s="12">
        <v>4150</v>
      </c>
      <c r="O31" s="17">
        <f>SUM(C31:N31)</f>
        <v>36200</v>
      </c>
    </row>
    <row r="32" spans="2:17" x14ac:dyDescent="0.2">
      <c r="B32" s="7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1"/>
    </row>
    <row r="33" spans="2:15" x14ac:dyDescent="0.2">
      <c r="B33" s="8" t="s">
        <v>18</v>
      </c>
      <c r="C33" s="12">
        <v>3980</v>
      </c>
      <c r="D33" s="12">
        <v>3970</v>
      </c>
      <c r="E33" s="12">
        <v>3900</v>
      </c>
      <c r="F33" s="12">
        <v>1130</v>
      </c>
      <c r="G33" s="12">
        <v>800</v>
      </c>
      <c r="H33" s="12">
        <v>620</v>
      </c>
      <c r="I33" s="12">
        <v>620</v>
      </c>
      <c r="J33" s="12">
        <v>800</v>
      </c>
      <c r="K33" s="12">
        <v>1050</v>
      </c>
      <c r="L33" s="12">
        <v>2050</v>
      </c>
      <c r="M33" s="12">
        <v>2060</v>
      </c>
      <c r="N33" s="12">
        <v>2220</v>
      </c>
      <c r="O33" s="17">
        <f>SUM(C33:N33)</f>
        <v>23200</v>
      </c>
    </row>
    <row r="34" spans="2:15" x14ac:dyDescent="0.2">
      <c r="B34" s="7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1"/>
    </row>
    <row r="35" spans="2:15" x14ac:dyDescent="0.2">
      <c r="B35" s="8" t="s">
        <v>19</v>
      </c>
      <c r="C35" s="12">
        <v>4900</v>
      </c>
      <c r="D35" s="12">
        <v>4800</v>
      </c>
      <c r="E35" s="12">
        <v>4800</v>
      </c>
      <c r="F35" s="12">
        <v>1500</v>
      </c>
      <c r="G35" s="12">
        <v>1140</v>
      </c>
      <c r="H35" s="12">
        <v>850</v>
      </c>
      <c r="I35" s="12">
        <v>850</v>
      </c>
      <c r="J35" s="12">
        <v>1140</v>
      </c>
      <c r="K35" s="12">
        <v>1420</v>
      </c>
      <c r="L35" s="12">
        <v>2280</v>
      </c>
      <c r="M35" s="12">
        <v>2320</v>
      </c>
      <c r="N35" s="12">
        <v>2400</v>
      </c>
      <c r="O35" s="17">
        <f>SUM(C35:N35)</f>
        <v>28400</v>
      </c>
    </row>
    <row r="36" spans="2:15" x14ac:dyDescent="0.2">
      <c r="B36" s="7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1"/>
    </row>
    <row r="37" spans="2:15" x14ac:dyDescent="0.2">
      <c r="B37" s="8" t="s">
        <v>37</v>
      </c>
      <c r="C37" s="12">
        <v>2310</v>
      </c>
      <c r="D37" s="12">
        <v>2280</v>
      </c>
      <c r="E37" s="12">
        <v>2300</v>
      </c>
      <c r="F37" s="12">
        <v>840</v>
      </c>
      <c r="G37" s="12">
        <v>660</v>
      </c>
      <c r="H37" s="12">
        <v>495</v>
      </c>
      <c r="I37" s="12">
        <v>495</v>
      </c>
      <c r="J37" s="12">
        <v>660</v>
      </c>
      <c r="K37" s="12">
        <v>820</v>
      </c>
      <c r="L37" s="12">
        <v>1800</v>
      </c>
      <c r="M37" s="12">
        <v>1850</v>
      </c>
      <c r="N37" s="12">
        <v>2090</v>
      </c>
      <c r="O37" s="17">
        <f>SUM(C37:N37)</f>
        <v>16600</v>
      </c>
    </row>
    <row r="38" spans="2:15" x14ac:dyDescent="0.2">
      <c r="B38" s="7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1"/>
    </row>
    <row r="39" spans="2:15" x14ac:dyDescent="0.2">
      <c r="B39" s="8" t="s">
        <v>38</v>
      </c>
      <c r="C39" s="12">
        <v>610</v>
      </c>
      <c r="D39" s="12">
        <v>600</v>
      </c>
      <c r="E39" s="12">
        <v>600</v>
      </c>
      <c r="F39" s="12">
        <v>240</v>
      </c>
      <c r="G39" s="12">
        <v>175</v>
      </c>
      <c r="H39" s="12">
        <v>130</v>
      </c>
      <c r="I39" s="12">
        <v>130</v>
      </c>
      <c r="J39" s="12">
        <v>175</v>
      </c>
      <c r="K39" s="12">
        <v>220</v>
      </c>
      <c r="L39" s="12">
        <v>490</v>
      </c>
      <c r="M39" s="12">
        <v>490</v>
      </c>
      <c r="N39" s="12">
        <v>520</v>
      </c>
      <c r="O39" s="17">
        <f>SUM(C39:N39)</f>
        <v>4380</v>
      </c>
    </row>
    <row r="41" spans="2:15" x14ac:dyDescent="0.2">
      <c r="M41" s="21" t="s">
        <v>52</v>
      </c>
      <c r="O41" s="20">
        <f>SUM(O27:O40)</f>
        <v>3960780</v>
      </c>
    </row>
    <row r="42" spans="2:15" x14ac:dyDescent="0.2">
      <c r="D42" t="s">
        <v>14</v>
      </c>
    </row>
  </sheetData>
  <mergeCells count="46">
    <mergeCell ref="C9:D9"/>
    <mergeCell ref="E9:F9"/>
    <mergeCell ref="G9:I10"/>
    <mergeCell ref="J9:L10"/>
    <mergeCell ref="C10:D10"/>
    <mergeCell ref="E10:F10"/>
    <mergeCell ref="C19:D19"/>
    <mergeCell ref="E19:F19"/>
    <mergeCell ref="G19:I20"/>
    <mergeCell ref="J19:L20"/>
    <mergeCell ref="C20:D20"/>
    <mergeCell ref="E20:F20"/>
    <mergeCell ref="C17:D17"/>
    <mergeCell ref="E17:F17"/>
    <mergeCell ref="G17:I18"/>
    <mergeCell ref="J17:L18"/>
    <mergeCell ref="C18:D18"/>
    <mergeCell ref="E18:F18"/>
    <mergeCell ref="C15:D15"/>
    <mergeCell ref="E15:F15"/>
    <mergeCell ref="G15:I16"/>
    <mergeCell ref="J15:L16"/>
    <mergeCell ref="C16:D16"/>
    <mergeCell ref="E16:F16"/>
    <mergeCell ref="C13:D13"/>
    <mergeCell ref="E13:F13"/>
    <mergeCell ref="G13:I14"/>
    <mergeCell ref="J13:L14"/>
    <mergeCell ref="C14:D14"/>
    <mergeCell ref="E14:F14"/>
    <mergeCell ref="C6:D6"/>
    <mergeCell ref="E6:F6"/>
    <mergeCell ref="G6:I6"/>
    <mergeCell ref="J6:L6"/>
    <mergeCell ref="C11:D11"/>
    <mergeCell ref="E11:F11"/>
    <mergeCell ref="G11:I12"/>
    <mergeCell ref="J11:L12"/>
    <mergeCell ref="C12:D12"/>
    <mergeCell ref="E12:F12"/>
    <mergeCell ref="C7:D7"/>
    <mergeCell ref="E7:F7"/>
    <mergeCell ref="G7:I8"/>
    <mergeCell ref="J7:L8"/>
    <mergeCell ref="C8:D8"/>
    <mergeCell ref="E8:F8"/>
  </mergeCells>
  <pageMargins left="0.39370078740157483" right="0.39370078740157483" top="0.39370078740157483" bottom="0.3937007874015748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73618-1E9F-4200-8597-77E261050088}">
  <dimension ref="A1:F10"/>
  <sheetViews>
    <sheetView workbookViewId="0">
      <selection activeCell="L4" sqref="L4"/>
    </sheetView>
  </sheetViews>
  <sheetFormatPr defaultRowHeight="12.75" x14ac:dyDescent="0.2"/>
  <cols>
    <col min="1" max="1" width="5.42578125" customWidth="1"/>
    <col min="2" max="2" width="24.28515625" customWidth="1"/>
    <col min="3" max="3" width="12.42578125" customWidth="1"/>
    <col min="4" max="4" width="12.85546875" customWidth="1"/>
    <col min="5" max="6" width="12.7109375" customWidth="1"/>
  </cols>
  <sheetData>
    <row r="1" spans="1:6" ht="38.25" x14ac:dyDescent="0.2">
      <c r="A1" s="26" t="s">
        <v>54</v>
      </c>
      <c r="B1" s="26" t="s">
        <v>55</v>
      </c>
      <c r="C1" s="26" t="s">
        <v>56</v>
      </c>
      <c r="D1" s="27" t="s">
        <v>57</v>
      </c>
      <c r="E1" s="27" t="s">
        <v>63</v>
      </c>
      <c r="F1" s="27" t="s">
        <v>58</v>
      </c>
    </row>
    <row r="2" spans="1:6" ht="51" x14ac:dyDescent="0.2">
      <c r="A2" s="24" t="s">
        <v>60</v>
      </c>
      <c r="B2" s="25" t="s">
        <v>66</v>
      </c>
      <c r="C2" s="29" t="s">
        <v>64</v>
      </c>
      <c r="D2" s="28"/>
      <c r="E2" s="30">
        <v>108.78</v>
      </c>
      <c r="F2" s="28"/>
    </row>
    <row r="3" spans="1:6" ht="51" x14ac:dyDescent="0.2">
      <c r="A3" s="24" t="s">
        <v>61</v>
      </c>
      <c r="B3" s="25" t="s">
        <v>59</v>
      </c>
      <c r="C3" s="29" t="s">
        <v>65</v>
      </c>
      <c r="D3" s="28"/>
      <c r="E3" s="28">
        <v>12</v>
      </c>
      <c r="F3" s="28"/>
    </row>
    <row r="4" spans="1:6" ht="51" x14ac:dyDescent="0.2">
      <c r="A4" s="24">
        <v>3</v>
      </c>
      <c r="B4" s="25" t="s">
        <v>67</v>
      </c>
      <c r="C4" s="29" t="s">
        <v>64</v>
      </c>
      <c r="D4" s="28"/>
      <c r="E4" s="31">
        <v>3852</v>
      </c>
      <c r="F4" s="28"/>
    </row>
    <row r="5" spans="1:6" ht="51" x14ac:dyDescent="0.2">
      <c r="A5" s="24">
        <v>4</v>
      </c>
      <c r="B5" s="25" t="s">
        <v>62</v>
      </c>
      <c r="C5" s="29" t="s">
        <v>65</v>
      </c>
      <c r="D5" s="28"/>
      <c r="E5" s="28">
        <v>12</v>
      </c>
      <c r="F5" s="28"/>
    </row>
    <row r="10" spans="1:6" x14ac:dyDescent="0.2">
      <c r="E10" t="s">
        <v>14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Hárok2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Kalivoda Vladimir</dc:creator>
  <cp:lastModifiedBy>Galovicova Kristina</cp:lastModifiedBy>
  <cp:lastPrinted>2020-05-19T13:09:59Z</cp:lastPrinted>
  <dcterms:created xsi:type="dcterms:W3CDTF">2014-11-24T11:57:55Z</dcterms:created>
  <dcterms:modified xsi:type="dcterms:W3CDTF">2020-11-13T11:06:51Z</dcterms:modified>
</cp:coreProperties>
</file>