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Hárok1!$A$10:$O$32</definedName>
  </definedNames>
  <calcPr calcId="162913"/>
</workbook>
</file>

<file path=xl/calcChain.xml><?xml version="1.0" encoding="utf-8"?>
<calcChain xmlns="http://schemas.openxmlformats.org/spreadsheetml/2006/main">
  <c r="L3" i="2" l="1"/>
  <c r="G6" i="2"/>
  <c r="H6" i="2" s="1"/>
  <c r="F6" i="2"/>
  <c r="C5" i="2"/>
  <c r="B5" i="2"/>
  <c r="F18" i="1"/>
  <c r="L18" i="1" s="1"/>
  <c r="F14" i="1"/>
  <c r="L14" i="1" s="1"/>
  <c r="F15" i="1"/>
  <c r="L15" i="1" s="1"/>
  <c r="F16" i="1"/>
  <c r="L16" i="1" s="1"/>
  <c r="F17" i="1"/>
  <c r="L17" i="1" s="1"/>
  <c r="F19" i="1"/>
  <c r="L19" i="1" s="1"/>
  <c r="F20" i="1"/>
  <c r="L20" i="1" s="1"/>
  <c r="F13" i="1"/>
  <c r="L13" i="1" s="1"/>
  <c r="D5" i="2" l="1"/>
  <c r="E21" i="1"/>
  <c r="D21" i="1"/>
  <c r="L21" i="1" l="1"/>
  <c r="F21" i="1"/>
</calcChain>
</file>

<file path=xl/sharedStrings.xml><?xml version="1.0" encoding="utf-8"?>
<sst xmlns="http://schemas.openxmlformats.org/spreadsheetml/2006/main" count="85" uniqueCount="66">
  <si>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</si>
  <si>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</si>
  <si>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</si>
  <si>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</si>
  <si>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</si>
  <si>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</si>
  <si>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</si>
  <si>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</si>
  <si>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</si>
  <si>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</si>
  <si>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</si>
  <si>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</si>
  <si>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</si>
  <si>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</si>
  <si>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</si>
  <si>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</si>
  <si>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</si>
  <si>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</si>
  <si>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</si>
  <si>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</si>
  <si>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</si>
  <si>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</si>
  <si>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</si>
  <si>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</si>
  <si>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</si>
  <si>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</si>
  <si>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</si>
  <si>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</si>
  <si>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</si>
  <si>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</si>
  <si>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</si>
  <si>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</si>
  <si>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417-10</t>
  </si>
  <si>
    <t>č.3</t>
  </si>
  <si>
    <t>OU</t>
  </si>
  <si>
    <t>2+</t>
  </si>
  <si>
    <t>426-00</t>
  </si>
  <si>
    <t>č.2</t>
  </si>
  <si>
    <t>PU-50</t>
  </si>
  <si>
    <t>50/700</t>
  </si>
  <si>
    <t>427-00</t>
  </si>
  <si>
    <t>434-00</t>
  </si>
  <si>
    <t>50/300</t>
  </si>
  <si>
    <t>1116B00</t>
  </si>
  <si>
    <t>č.1</t>
  </si>
  <si>
    <t>PU+50</t>
  </si>
  <si>
    <t>1115C00</t>
  </si>
  <si>
    <t>RN</t>
  </si>
  <si>
    <t>PN</t>
  </si>
  <si>
    <t>50/800</t>
  </si>
  <si>
    <t>31.12.2021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</si>
  <si>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</si>
  <si>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</si>
  <si>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</si>
  <si>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</si>
  <si>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</si>
  <si>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</si>
  <si>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</si>
  <si>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LS</t>
  </si>
  <si>
    <t>Budča - časť č.6 (Kráľová)</t>
  </si>
  <si>
    <t xml:space="preserve">Príloha B-6 Súťažných podkladov - návrh na plnenie kritéria na časť č.6 (Kráľová)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</si>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</sst>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2" fontId="9" fillId="0" borderId="8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7" xfId="0" applyNumberFormat="1" applyFont="1" applyFill="1" applyBorder="1" applyAlignment="1" applyProtection="1">
      <alignment vertical="center"/>
    </xf>
    <xf numFmtId="4" fontId="5" fillId="5" borderId="18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29" xfId="0" applyFill="1" applyBorder="1" applyAlignment="1" applyProtection="1"/>
    <xf numFmtId="4" fontId="5" fillId="5" borderId="36" xfId="0" applyNumberFormat="1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right"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4" xfId="0" applyNumberFormat="1" applyBorder="1" applyAlignment="1" applyProtection="1">
      <alignment horizontal="center"/>
      <protection locked="0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1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6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18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5" fillId="6" borderId="21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7" zoomScaleNormal="100" zoomScalePageLayoutView="40" workbookViewId="0">
      <selection activeCell="K10" sqref="K10:K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6" customWidth="1"/>
    <col min="12" max="14" width="11.7109375" customWidth="1"/>
    <col min="15" max="15" width="13.85546875" customWidth="1"/>
  </cols>
  <sheetData>
    <row r="1" spans="1:15" x14ac:dyDescent="0.25">
      <c r="A1" s="61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" x14ac:dyDescent="0.25">
      <c r="C2" s="66" t="s">
        <v>61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15.75" customHeight="1" x14ac:dyDescent="0.25"/>
    <row r="4" spans="1:15" ht="15.75" x14ac:dyDescent="0.25">
      <c r="A4" s="67" t="s">
        <v>28</v>
      </c>
      <c r="B4" s="67"/>
      <c r="C4" s="68" t="s">
        <v>31</v>
      </c>
      <c r="D4" s="68"/>
      <c r="E4" s="68"/>
      <c r="F4" s="68"/>
      <c r="G4" s="68"/>
      <c r="H4" s="27"/>
      <c r="I4" s="50" t="s">
        <v>58</v>
      </c>
      <c r="J4" s="70" t="s">
        <v>59</v>
      </c>
      <c r="K4" s="70"/>
      <c r="L4" s="70"/>
    </row>
    <row r="7" spans="1:15" s="26" customFormat="1" x14ac:dyDescent="0.25">
      <c r="A7" s="25" t="s">
        <v>29</v>
      </c>
      <c r="B7" s="69" t="s">
        <v>30</v>
      </c>
      <c r="C7" s="69"/>
      <c r="D7" s="69"/>
      <c r="E7" s="69"/>
      <c r="F7"/>
      <c r="G7"/>
      <c r="H7" s="71"/>
      <c r="I7" s="71"/>
      <c r="J7" s="71"/>
      <c r="K7" s="71"/>
      <c r="L7" s="71"/>
      <c r="M7"/>
      <c r="N7"/>
      <c r="O7"/>
    </row>
    <row r="8" spans="1:15" ht="42.75" customHeight="1" x14ac:dyDescent="0.25">
      <c r="A8" s="31"/>
      <c r="B8" s="32"/>
      <c r="C8" s="28"/>
      <c r="D8" s="28"/>
      <c r="E8" s="28"/>
      <c r="F8" s="26"/>
      <c r="G8" s="26"/>
      <c r="H8" s="45"/>
      <c r="I8" s="26"/>
      <c r="J8" s="26"/>
      <c r="L8" s="26"/>
      <c r="M8" s="26"/>
      <c r="N8" s="26"/>
      <c r="O8" s="26"/>
    </row>
    <row r="9" spans="1:15" ht="106.5" customHeight="1" thickBot="1" x14ac:dyDescent="0.3">
      <c r="A9" s="33"/>
      <c r="B9" s="34"/>
      <c r="C9" s="2"/>
      <c r="D9" s="2"/>
      <c r="E9" s="2"/>
      <c r="F9" s="4"/>
      <c r="G9" s="2"/>
      <c r="H9" s="47"/>
      <c r="I9" s="2"/>
      <c r="J9" s="2"/>
      <c r="L9" s="2"/>
      <c r="M9" s="2"/>
      <c r="N9" s="2"/>
      <c r="O9" s="2"/>
    </row>
    <row r="10" spans="1:15" ht="98.25" customHeight="1" thickBot="1" x14ac:dyDescent="0.3">
      <c r="A10" s="101" t="s">
        <v>0</v>
      </c>
      <c r="B10" s="106" t="s">
        <v>1</v>
      </c>
      <c r="C10" s="63" t="s">
        <v>2</v>
      </c>
      <c r="D10" s="72" t="s">
        <v>3</v>
      </c>
      <c r="E10" s="73"/>
      <c r="F10" s="74"/>
      <c r="G10" s="75" t="s">
        <v>4</v>
      </c>
      <c r="H10" s="78" t="s">
        <v>5</v>
      </c>
      <c r="I10" s="81" t="s">
        <v>6</v>
      </c>
      <c r="J10" s="78" t="s">
        <v>7</v>
      </c>
      <c r="K10" s="78" t="s">
        <v>65</v>
      </c>
      <c r="L10" s="78" t="s">
        <v>8</v>
      </c>
      <c r="M10" s="87" t="s">
        <v>64</v>
      </c>
      <c r="N10" s="96" t="s">
        <v>62</v>
      </c>
      <c r="O10" s="84" t="s">
        <v>9</v>
      </c>
    </row>
    <row r="11" spans="1:15" ht="14.25" customHeight="1" x14ac:dyDescent="0.25">
      <c r="A11" s="102"/>
      <c r="B11" s="107"/>
      <c r="C11" s="64"/>
      <c r="D11" s="104" t="s">
        <v>10</v>
      </c>
      <c r="E11" s="79" t="s">
        <v>11</v>
      </c>
      <c r="F11" s="78" t="s">
        <v>12</v>
      </c>
      <c r="G11" s="76"/>
      <c r="H11" s="79"/>
      <c r="I11" s="82"/>
      <c r="J11" s="99"/>
      <c r="K11" s="79"/>
      <c r="L11" s="79"/>
      <c r="M11" s="88"/>
      <c r="N11" s="97"/>
      <c r="O11" s="85"/>
    </row>
    <row r="12" spans="1:15" ht="15.75" thickBot="1" x14ac:dyDescent="0.3">
      <c r="A12" s="103"/>
      <c r="B12" s="108"/>
      <c r="C12" s="65"/>
      <c r="D12" s="105"/>
      <c r="E12" s="80"/>
      <c r="F12" s="80"/>
      <c r="G12" s="77"/>
      <c r="H12" s="80"/>
      <c r="I12" s="83"/>
      <c r="J12" s="100"/>
      <c r="K12" s="80"/>
      <c r="L12" s="80"/>
      <c r="M12" s="89"/>
      <c r="N12" s="98"/>
      <c r="O12" s="86"/>
    </row>
    <row r="13" spans="1:15" s="26" customFormat="1" ht="15.75" thickBot="1" x14ac:dyDescent="0.3">
      <c r="A13" s="48">
        <v>7</v>
      </c>
      <c r="B13" s="10" t="s">
        <v>32</v>
      </c>
      <c r="C13" s="11" t="s">
        <v>33</v>
      </c>
      <c r="D13" s="12">
        <v>55.5</v>
      </c>
      <c r="E13" s="12">
        <v>400</v>
      </c>
      <c r="F13" s="35">
        <f>E13+D13</f>
        <v>455.5</v>
      </c>
      <c r="G13" s="13" t="s">
        <v>34</v>
      </c>
      <c r="H13" s="29">
        <v>0.4</v>
      </c>
      <c r="I13" s="14" t="s">
        <v>35</v>
      </c>
      <c r="J13" s="15">
        <v>1500</v>
      </c>
      <c r="K13" s="57">
        <v>16.510000000000002</v>
      </c>
      <c r="L13" s="58">
        <f>F13*K13</f>
        <v>7520.3050000000003</v>
      </c>
      <c r="M13" s="5"/>
      <c r="N13" s="38"/>
      <c r="O13" s="46" t="s">
        <v>50</v>
      </c>
    </row>
    <row r="14" spans="1:15" s="26" customFormat="1" ht="15.75" thickBot="1" x14ac:dyDescent="0.3">
      <c r="A14" s="48">
        <v>7</v>
      </c>
      <c r="B14" s="10" t="s">
        <v>36</v>
      </c>
      <c r="C14" s="11" t="s">
        <v>37</v>
      </c>
      <c r="D14" s="12"/>
      <c r="E14" s="12">
        <v>483</v>
      </c>
      <c r="F14" s="35">
        <f t="shared" ref="F14:F20" si="0">E14+D14</f>
        <v>483</v>
      </c>
      <c r="G14" s="13" t="s">
        <v>38</v>
      </c>
      <c r="H14" s="29">
        <v>0.3</v>
      </c>
      <c r="I14" s="14">
        <v>0.28000000000000003</v>
      </c>
      <c r="J14" s="15" t="s">
        <v>39</v>
      </c>
      <c r="K14" s="57">
        <v>22.85</v>
      </c>
      <c r="L14" s="58">
        <f t="shared" ref="L14:L20" si="1">F14*K14</f>
        <v>11036.550000000001</v>
      </c>
      <c r="M14" s="5"/>
      <c r="N14" s="38"/>
      <c r="O14" s="46" t="s">
        <v>50</v>
      </c>
    </row>
    <row r="15" spans="1:15" ht="15.75" thickBot="1" x14ac:dyDescent="0.3">
      <c r="A15" s="48">
        <v>7</v>
      </c>
      <c r="B15" s="10" t="s">
        <v>40</v>
      </c>
      <c r="C15" s="11" t="s">
        <v>37</v>
      </c>
      <c r="D15" s="12"/>
      <c r="E15" s="12">
        <v>542</v>
      </c>
      <c r="F15" s="35">
        <f t="shared" si="0"/>
        <v>542</v>
      </c>
      <c r="G15" s="13" t="s">
        <v>38</v>
      </c>
      <c r="H15" s="29">
        <v>0.3</v>
      </c>
      <c r="I15" s="14">
        <v>0.26</v>
      </c>
      <c r="J15" s="15" t="s">
        <v>49</v>
      </c>
      <c r="K15" s="57">
        <v>23.37</v>
      </c>
      <c r="L15" s="58">
        <f t="shared" si="1"/>
        <v>12666.54</v>
      </c>
      <c r="M15" s="5"/>
      <c r="N15" s="38"/>
      <c r="O15" s="46" t="s">
        <v>50</v>
      </c>
    </row>
    <row r="16" spans="1:15" s="26" customFormat="1" ht="15.75" thickBot="1" x14ac:dyDescent="0.3">
      <c r="A16" s="48">
        <v>7</v>
      </c>
      <c r="B16" s="10" t="s">
        <v>41</v>
      </c>
      <c r="C16" s="11" t="s">
        <v>37</v>
      </c>
      <c r="D16" s="12">
        <v>6</v>
      </c>
      <c r="E16" s="12">
        <v>120</v>
      </c>
      <c r="F16" s="35">
        <f t="shared" si="0"/>
        <v>126</v>
      </c>
      <c r="G16" s="13" t="s">
        <v>38</v>
      </c>
      <c r="H16" s="29">
        <v>0.5</v>
      </c>
      <c r="I16" s="14">
        <v>0.2</v>
      </c>
      <c r="J16" s="15" t="s">
        <v>42</v>
      </c>
      <c r="K16" s="57">
        <v>21.76</v>
      </c>
      <c r="L16" s="58">
        <f t="shared" si="1"/>
        <v>2741.76</v>
      </c>
      <c r="M16" s="5"/>
      <c r="N16" s="38"/>
      <c r="O16" s="46" t="s">
        <v>50</v>
      </c>
    </row>
    <row r="17" spans="1:15" ht="15.75" thickBot="1" x14ac:dyDescent="0.3">
      <c r="A17" s="48">
        <v>7</v>
      </c>
      <c r="B17" s="10" t="s">
        <v>43</v>
      </c>
      <c r="C17" s="11" t="s">
        <v>44</v>
      </c>
      <c r="D17" s="12">
        <v>43</v>
      </c>
      <c r="E17" s="12">
        <v>185</v>
      </c>
      <c r="F17" s="35">
        <f t="shared" si="0"/>
        <v>228</v>
      </c>
      <c r="G17" s="13" t="s">
        <v>45</v>
      </c>
      <c r="H17" s="29">
        <v>0.4</v>
      </c>
      <c r="I17" s="14">
        <v>1.06</v>
      </c>
      <c r="J17" s="15">
        <v>400</v>
      </c>
      <c r="K17" s="57">
        <v>17.23</v>
      </c>
      <c r="L17" s="58">
        <f t="shared" si="1"/>
        <v>3928.44</v>
      </c>
      <c r="M17" s="5"/>
      <c r="N17" s="38"/>
      <c r="O17" s="46" t="s">
        <v>50</v>
      </c>
    </row>
    <row r="18" spans="1:15" s="26" customFormat="1" ht="15.75" thickBot="1" x14ac:dyDescent="0.3">
      <c r="A18" s="49">
        <v>7</v>
      </c>
      <c r="B18" s="21" t="s">
        <v>46</v>
      </c>
      <c r="C18" s="22" t="s">
        <v>44</v>
      </c>
      <c r="D18" s="23">
        <v>87</v>
      </c>
      <c r="E18" s="23">
        <v>488</v>
      </c>
      <c r="F18" s="35">
        <f t="shared" si="0"/>
        <v>575</v>
      </c>
      <c r="G18" s="16" t="s">
        <v>45</v>
      </c>
      <c r="H18" s="30">
        <v>0.4</v>
      </c>
      <c r="I18" s="19">
        <v>1.05</v>
      </c>
      <c r="J18" s="20">
        <v>700</v>
      </c>
      <c r="K18" s="59">
        <v>17.809999999999999</v>
      </c>
      <c r="L18" s="58">
        <f t="shared" ref="L18" si="2">K18*F18</f>
        <v>10240.75</v>
      </c>
      <c r="M18" s="5"/>
      <c r="N18" s="38"/>
      <c r="O18" s="46" t="s">
        <v>50</v>
      </c>
    </row>
    <row r="19" spans="1:15" ht="15.75" thickBot="1" x14ac:dyDescent="0.3">
      <c r="A19" s="48">
        <v>7</v>
      </c>
      <c r="B19" s="10" t="s">
        <v>57</v>
      </c>
      <c r="C19" s="11" t="s">
        <v>44</v>
      </c>
      <c r="D19" s="12">
        <v>50</v>
      </c>
      <c r="E19" s="12">
        <v>50</v>
      </c>
      <c r="F19" s="35">
        <f t="shared" si="0"/>
        <v>100</v>
      </c>
      <c r="G19" s="13" t="s">
        <v>47</v>
      </c>
      <c r="H19" s="29">
        <v>0.4</v>
      </c>
      <c r="I19" s="14">
        <v>1.5</v>
      </c>
      <c r="J19" s="15">
        <v>700</v>
      </c>
      <c r="K19" s="57">
        <v>15.07</v>
      </c>
      <c r="L19" s="58">
        <f t="shared" si="1"/>
        <v>1507</v>
      </c>
      <c r="M19" s="5"/>
      <c r="N19" s="38"/>
      <c r="O19" s="46" t="s">
        <v>50</v>
      </c>
    </row>
    <row r="20" spans="1:15" x14ac:dyDescent="0.25">
      <c r="A20" s="48">
        <v>7</v>
      </c>
      <c r="B20" s="10" t="s">
        <v>57</v>
      </c>
      <c r="C20" s="11" t="s">
        <v>44</v>
      </c>
      <c r="D20" s="12">
        <v>200</v>
      </c>
      <c r="E20" s="12">
        <v>200</v>
      </c>
      <c r="F20" s="35">
        <f t="shared" si="0"/>
        <v>400</v>
      </c>
      <c r="G20" s="13" t="s">
        <v>48</v>
      </c>
      <c r="H20" s="29">
        <v>0.4</v>
      </c>
      <c r="I20" s="14">
        <v>0.5</v>
      </c>
      <c r="J20" s="15">
        <v>700</v>
      </c>
      <c r="K20" s="57">
        <v>20.079999999999998</v>
      </c>
      <c r="L20" s="58">
        <f t="shared" si="1"/>
        <v>8031.9999999999991</v>
      </c>
      <c r="M20" s="5"/>
      <c r="N20" s="38"/>
      <c r="O20" s="46" t="s">
        <v>50</v>
      </c>
    </row>
    <row r="21" spans="1:15" ht="15.75" thickBot="1" x14ac:dyDescent="0.3">
      <c r="A21" s="40"/>
      <c r="B21" s="24"/>
      <c r="C21" s="17"/>
      <c r="D21" s="36">
        <f>SUM(D13:D20)</f>
        <v>441.5</v>
      </c>
      <c r="E21" s="36">
        <f>SUM(E13:E20)</f>
        <v>2468</v>
      </c>
      <c r="F21" s="36">
        <f>SUM(F13:F20)</f>
        <v>2909.5</v>
      </c>
      <c r="G21" s="43"/>
      <c r="H21" s="44"/>
      <c r="I21" s="92" t="s">
        <v>13</v>
      </c>
      <c r="J21" s="92"/>
      <c r="K21" s="42"/>
      <c r="L21" s="41">
        <f>SUM(L13:L20)</f>
        <v>57673.345000000008</v>
      </c>
      <c r="M21" s="18" t="s">
        <v>14</v>
      </c>
      <c r="N21" s="37">
        <v>0</v>
      </c>
      <c r="O21" s="90"/>
    </row>
    <row r="22" spans="1:15" ht="15.75" thickBot="1" x14ac:dyDescent="0.3">
      <c r="A22" s="93" t="s">
        <v>15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39">
        <v>0</v>
      </c>
      <c r="O22" s="90"/>
    </row>
    <row r="23" spans="1:15" ht="15.75" thickBot="1" x14ac:dyDescent="0.3">
      <c r="A23" s="93" t="s">
        <v>16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  <c r="N23" s="39">
        <v>0</v>
      </c>
      <c r="O23" s="91"/>
    </row>
    <row r="24" spans="1:15" s="26" customFormat="1" x14ac:dyDescent="0.25">
      <c r="A24" s="109" t="s">
        <v>63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spans="1:15" x14ac:dyDescent="0.25">
      <c r="A25" s="120" t="s">
        <v>17</v>
      </c>
      <c r="B25" s="120"/>
      <c r="C25" s="12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2"/>
    </row>
    <row r="26" spans="1:15" x14ac:dyDescent="0.25">
      <c r="A26" s="119" t="s">
        <v>18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2"/>
    </row>
    <row r="27" spans="1:15" x14ac:dyDescent="0.25">
      <c r="A27" s="119" t="s">
        <v>19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2"/>
    </row>
    <row r="28" spans="1:15" x14ac:dyDescent="0.25">
      <c r="A28" s="2"/>
      <c r="B28" s="2"/>
      <c r="C28" s="2"/>
      <c r="D28" s="9"/>
      <c r="E28" s="112" t="s">
        <v>20</v>
      </c>
      <c r="F28" s="7" t="s">
        <v>21</v>
      </c>
      <c r="G28" s="113"/>
      <c r="H28" s="114"/>
      <c r="I28" s="114"/>
      <c r="J28" s="114"/>
      <c r="K28" s="114"/>
      <c r="L28" s="114"/>
      <c r="M28" s="114"/>
      <c r="N28" s="115"/>
      <c r="O28" s="2"/>
    </row>
    <row r="29" spans="1:15" x14ac:dyDescent="0.25">
      <c r="A29" s="2"/>
      <c r="B29" s="2"/>
      <c r="C29" s="2"/>
      <c r="D29" s="9"/>
      <c r="E29" s="112"/>
      <c r="F29" s="7" t="s">
        <v>22</v>
      </c>
      <c r="G29" s="113"/>
      <c r="H29" s="114"/>
      <c r="I29" s="114"/>
      <c r="J29" s="114"/>
      <c r="K29" s="114"/>
      <c r="L29" s="114"/>
      <c r="M29" s="114"/>
      <c r="N29" s="115"/>
      <c r="O29" s="2"/>
    </row>
    <row r="30" spans="1:15" x14ac:dyDescent="0.25">
      <c r="A30" s="2"/>
      <c r="B30" s="2"/>
      <c r="C30" s="2"/>
      <c r="D30" s="9"/>
      <c r="E30" s="112"/>
      <c r="F30" s="7" t="s">
        <v>23</v>
      </c>
      <c r="G30" s="113"/>
      <c r="H30" s="114"/>
      <c r="I30" s="114"/>
      <c r="J30" s="114"/>
      <c r="K30" s="114"/>
      <c r="L30" s="114"/>
      <c r="M30" s="114"/>
      <c r="N30" s="115"/>
      <c r="O30" s="2"/>
    </row>
    <row r="31" spans="1:15" x14ac:dyDescent="0.25">
      <c r="A31" s="9"/>
      <c r="B31" s="9"/>
      <c r="C31" s="55"/>
      <c r="D31" s="2"/>
      <c r="E31" s="112"/>
      <c r="F31" s="7" t="s">
        <v>24</v>
      </c>
      <c r="G31" s="113"/>
      <c r="H31" s="114"/>
      <c r="I31" s="114"/>
      <c r="J31" s="114"/>
      <c r="K31" s="114"/>
      <c r="L31" s="114"/>
      <c r="M31" s="114"/>
      <c r="N31" s="115"/>
      <c r="O31" s="2"/>
    </row>
    <row r="32" spans="1:15" x14ac:dyDescent="0.25">
      <c r="A32" s="2"/>
      <c r="B32" s="2"/>
      <c r="C32" s="2"/>
      <c r="D32" s="2"/>
      <c r="E32" s="112"/>
      <c r="F32" s="7" t="s">
        <v>25</v>
      </c>
      <c r="G32" s="8"/>
      <c r="H32" s="116" t="s">
        <v>26</v>
      </c>
      <c r="I32" s="117"/>
      <c r="J32" s="117"/>
      <c r="K32" s="117"/>
      <c r="L32" s="117"/>
      <c r="M32" s="117"/>
      <c r="N32" s="118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9"/>
      <c r="B35" s="9"/>
      <c r="C35" s="9"/>
      <c r="D35" s="9"/>
      <c r="E35" s="9"/>
      <c r="F35" s="2"/>
      <c r="G35" s="2"/>
      <c r="H35" s="2"/>
      <c r="I35" s="3" t="s">
        <v>27</v>
      </c>
      <c r="J35" s="2"/>
      <c r="L35" s="110"/>
      <c r="M35" s="111"/>
      <c r="N35" s="2"/>
      <c r="O35" s="1"/>
    </row>
    <row r="36" spans="1:15" x14ac:dyDescent="0.25">
      <c r="A36" s="51" t="s">
        <v>51</v>
      </c>
      <c r="B36" s="51"/>
      <c r="C36" s="51"/>
      <c r="D36" s="56"/>
    </row>
    <row r="37" spans="1:15" x14ac:dyDescent="0.25">
      <c r="A37" s="51" t="s">
        <v>52</v>
      </c>
      <c r="B37" s="51"/>
      <c r="C37" s="51"/>
      <c r="D37" s="56"/>
    </row>
    <row r="38" spans="1:15" x14ac:dyDescent="0.25">
      <c r="A38" s="51" t="s">
        <v>53</v>
      </c>
      <c r="B38" s="51"/>
      <c r="C38" s="51"/>
      <c r="D38" s="56"/>
    </row>
    <row r="39" spans="1:15" x14ac:dyDescent="0.25">
      <c r="A39" s="51" t="s">
        <v>54</v>
      </c>
      <c r="B39" s="51"/>
      <c r="C39" s="51"/>
      <c r="D39" s="56"/>
    </row>
    <row r="40" spans="1:15" x14ac:dyDescent="0.25">
      <c r="A40" s="51" t="s">
        <v>55</v>
      </c>
      <c r="B40" s="51"/>
      <c r="C40" s="51"/>
      <c r="D40" s="56"/>
    </row>
    <row r="41" spans="1:15" x14ac:dyDescent="0.25">
      <c r="A41" s="51" t="s">
        <v>56</v>
      </c>
      <c r="B41" s="51"/>
      <c r="C41" s="51"/>
      <c r="D41" s="56"/>
    </row>
  </sheetData>
  <mergeCells count="38">
    <mergeCell ref="A24:O24"/>
    <mergeCell ref="L35:M35"/>
    <mergeCell ref="E28:E32"/>
    <mergeCell ref="G28:N28"/>
    <mergeCell ref="G29:N29"/>
    <mergeCell ref="G30:N30"/>
    <mergeCell ref="G31:N31"/>
    <mergeCell ref="H32:N32"/>
    <mergeCell ref="A27:N27"/>
    <mergeCell ref="A26:N26"/>
    <mergeCell ref="A25:C25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K10:K12"/>
    <mergeCell ref="A1:O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L10:L12"/>
    <mergeCell ref="M10:M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K19" sqref="K19"/>
    </sheetView>
  </sheetViews>
  <sheetFormatPr defaultRowHeight="15" x14ac:dyDescent="0.25"/>
  <sheetData>
    <row r="2" spans="2:12" x14ac:dyDescent="0.25">
      <c r="B2" s="52" t="s">
        <v>45</v>
      </c>
      <c r="F2" s="52" t="s">
        <v>38</v>
      </c>
      <c r="J2" s="52" t="s">
        <v>34</v>
      </c>
    </row>
    <row r="3" spans="2:12" x14ac:dyDescent="0.25">
      <c r="B3" s="54">
        <v>228</v>
      </c>
      <c r="C3" s="54">
        <v>3928.44</v>
      </c>
      <c r="F3" s="54">
        <v>483</v>
      </c>
      <c r="G3" s="54">
        <v>11036.550000000001</v>
      </c>
      <c r="J3" s="52">
        <v>455.5</v>
      </c>
      <c r="K3" s="52">
        <v>7520.3050000000003</v>
      </c>
      <c r="L3" s="53">
        <f>K3/J3</f>
        <v>16.510000000000002</v>
      </c>
    </row>
    <row r="4" spans="2:12" x14ac:dyDescent="0.25">
      <c r="B4" s="54">
        <v>575</v>
      </c>
      <c r="C4" s="54">
        <v>10240.75</v>
      </c>
      <c r="F4" s="54">
        <v>542</v>
      </c>
      <c r="G4" s="54">
        <v>12666.54</v>
      </c>
    </row>
    <row r="5" spans="2:12" x14ac:dyDescent="0.25">
      <c r="B5" s="52">
        <f>SUM(B3:B4)</f>
        <v>803</v>
      </c>
      <c r="C5" s="52">
        <f>SUM(C3:C4)</f>
        <v>14169.19</v>
      </c>
      <c r="D5" s="53">
        <f>C5/B5</f>
        <v>17.645317559153177</v>
      </c>
      <c r="F5" s="54">
        <v>126</v>
      </c>
      <c r="G5" s="54">
        <v>2741.76</v>
      </c>
    </row>
    <row r="6" spans="2:12" x14ac:dyDescent="0.25">
      <c r="F6" s="52">
        <f>SUM(F3:F5)</f>
        <v>1151</v>
      </c>
      <c r="G6" s="52">
        <f>SUM(G3:G5)</f>
        <v>26444.850000000006</v>
      </c>
      <c r="H6" s="53">
        <f>G6/F6</f>
        <v>22.975543006081672</v>
      </c>
    </row>
    <row r="8" spans="2:12" x14ac:dyDescent="0.25">
      <c r="L8" s="60"/>
    </row>
    <row r="10" spans="2:12" x14ac:dyDescent="0.25">
      <c r="D10" s="60"/>
    </row>
    <row r="11" spans="2:12" x14ac:dyDescent="0.25">
      <c r="I11" s="60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2020-11-13T12:35:11Z</cp:lastPrinted>
  <dcterms:created xsi:type="dcterms:W3CDTF">2015-11-17T17:21:08Z</dcterms:created>
  <dcterms:modified xsi:type="dcterms:W3CDTF">2020-12-17T13:56:35Z</dcterms:modified>
</cp:coreProperties>
</file>