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1\Finál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Hárok1!$A$10:$O$37</definedName>
  </definedNames>
  <calcPr calcId="162913"/>
</workbook>
</file>

<file path=xl/calcChain.xml><?xml version="1.0" encoding="utf-8"?>
<calcChain xmlns="http://schemas.openxmlformats.org/spreadsheetml/2006/main">
  <c r="C10" i="2" l="1"/>
  <c r="G6" i="2"/>
  <c r="F6" i="2"/>
  <c r="B10" i="2"/>
  <c r="F22" i="1"/>
  <c r="L22" i="1" s="1"/>
  <c r="H6" i="2" l="1"/>
  <c r="D10" i="2"/>
  <c r="F21" i="1"/>
  <c r="L21" i="1" s="1"/>
  <c r="F24" i="1"/>
  <c r="L24" i="1" s="1"/>
  <c r="F20" i="1"/>
  <c r="L20" i="1" s="1"/>
  <c r="F14" i="1"/>
  <c r="L14" i="1" s="1"/>
  <c r="F15" i="1"/>
  <c r="L15" i="1" s="1"/>
  <c r="F16" i="1"/>
  <c r="L16" i="1" s="1"/>
  <c r="F17" i="1"/>
  <c r="L17" i="1" s="1"/>
  <c r="F18" i="1"/>
  <c r="L18" i="1" s="1"/>
  <c r="F19" i="1"/>
  <c r="L19" i="1" s="1"/>
  <c r="F23" i="1"/>
  <c r="L23" i="1" s="1"/>
  <c r="F25" i="1"/>
  <c r="L25" i="1" s="1"/>
  <c r="F13" i="1"/>
  <c r="L13" i="1" s="1"/>
  <c r="E26" i="1"/>
  <c r="D26" i="1"/>
  <c r="L26" i="1" l="1"/>
  <c r="F26" i="1"/>
</calcChain>
</file>

<file path=xl/sharedStrings.xml><?xml version="1.0" encoding="utf-8"?>
<sst xmlns="http://schemas.openxmlformats.org/spreadsheetml/2006/main" count="104" uniqueCount="69">
  <si>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</si>
  <si>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</si>
  <si>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</si>
  <si>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</si>
  <si>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</si>
  <si>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</si>
  <si>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</si>
  <si>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</si>
  <si>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</si>
  <si>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</si>
  <si>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</si>
  <si>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</si>
  <si>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</si>
  <si>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</si>
  <si>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</si>
  <si>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</si>
  <si>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</si>
  <si>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</si>
  <si>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</si>
  <si>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</si>
  <si>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</si>
  <si>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</si>
  <si>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</si>
  <si>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</si>
  <si>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</si>
  <si>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</si>
  <si>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</si>
  <si>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</si>
  <si>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</si>
  <si>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</si>
  <si>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VŠLP TU Zvolen</t>
  </si>
  <si>
    <t>Lesnícke služby v ťažbovom procese na VŠLP TU Zvolen</t>
  </si>
  <si>
    <t>363B00</t>
  </si>
  <si>
    <t>č.2</t>
  </si>
  <si>
    <t>PU-50</t>
  </si>
  <si>
    <t>50/100</t>
  </si>
  <si>
    <t>356A00</t>
  </si>
  <si>
    <t>50/600</t>
  </si>
  <si>
    <t>357-00</t>
  </si>
  <si>
    <t>50/200</t>
  </si>
  <si>
    <t>361A00</t>
  </si>
  <si>
    <t>PU+50</t>
  </si>
  <si>
    <t>č.1</t>
  </si>
  <si>
    <t>363A00</t>
  </si>
  <si>
    <t>338B00</t>
  </si>
  <si>
    <t>348-00</t>
  </si>
  <si>
    <t>OU</t>
  </si>
  <si>
    <t>320-11</t>
  </si>
  <si>
    <t>277-00</t>
  </si>
  <si>
    <t>305-00</t>
  </si>
  <si>
    <t>304A00</t>
  </si>
  <si>
    <t>RN</t>
  </si>
  <si>
    <t>PN</t>
  </si>
  <si>
    <t>31.12.2021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</si>
  <si>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</si>
  <si>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</si>
  <si>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</si>
  <si>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</si>
  <si>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</si>
  <si>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</si>
  <si>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PP</t>
  </si>
  <si>
    <t>Budča - časť č.8 (Ridzavec)</t>
  </si>
  <si>
    <t>LS</t>
  </si>
  <si>
    <t xml:space="preserve">Príloha B-8 Súťažných podkladov - návrh na plnenie kritéria na časť č.8 (Ridzavec)               
</t>
  </si>
  <si>
    <t>Opis a rozsah zákazky a cenová ponuka uchádzača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</si>
  <si>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</si>
  <si>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Ponuka ucházdača nesmie prekročiť obstarávateľom stanovenú akúkoľvek jednotkovú cenu a tiež ani celkovú sumárnu cenu za celú časť!!!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</si>
  <si>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miesta bez DPH</t>
    </r>
  </si>
  <si>
    <r>
      <t>Cena bez DPH (ponuka uchádzača)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</si>
</sst>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2" fontId="9" fillId="0" borderId="10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vertical="center"/>
    </xf>
    <xf numFmtId="0" fontId="5" fillId="0" borderId="26" xfId="0" applyFont="1" applyFill="1" applyBorder="1" applyAlignment="1" applyProtection="1">
      <alignment vertical="center"/>
    </xf>
    <xf numFmtId="0" fontId="0" fillId="0" borderId="31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left"/>
    </xf>
    <xf numFmtId="0" fontId="4" fillId="0" borderId="34" xfId="0" applyFont="1" applyBorder="1" applyAlignment="1" applyProtection="1">
      <alignment horizontal="left"/>
    </xf>
    <xf numFmtId="0" fontId="4" fillId="0" borderId="35" xfId="0" applyFont="1" applyBorder="1" applyAlignment="1" applyProtection="1">
      <alignment horizontal="right" indent="1"/>
    </xf>
    <xf numFmtId="0" fontId="4" fillId="4" borderId="24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29" xfId="0" applyNumberFormat="1" applyFont="1" applyFill="1" applyBorder="1" applyAlignment="1" applyProtection="1">
      <alignment vertical="center"/>
    </xf>
    <xf numFmtId="4" fontId="5" fillId="5" borderId="20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" fontId="5" fillId="5" borderId="8" xfId="0" applyNumberFormat="1" applyFont="1" applyFill="1" applyBorder="1" applyAlignment="1" applyProtection="1">
      <alignment horizontal="center" vertic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4" borderId="30" xfId="0" applyFill="1" applyBorder="1" applyAlignment="1" applyProtection="1"/>
    <xf numFmtId="4" fontId="5" fillId="5" borderId="37" xfId="0" applyNumberFormat="1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right" vertical="center"/>
    </xf>
    <xf numFmtId="0" fontId="5" fillId="0" borderId="39" xfId="0" applyFont="1" applyFill="1" applyBorder="1" applyAlignment="1" applyProtection="1">
      <alignment vertical="center"/>
    </xf>
    <xf numFmtId="0" fontId="5" fillId="0" borderId="28" xfId="0" applyFont="1" applyFill="1" applyBorder="1" applyAlignment="1" applyProtection="1">
      <alignment vertical="center"/>
    </xf>
    <xf numFmtId="0" fontId="0" fillId="0" borderId="0" xfId="0" applyBorder="1"/>
    <xf numFmtId="49" fontId="0" fillId="0" borderId="16" xfId="0" applyNumberFormat="1" applyBorder="1" applyAlignment="1" applyProtection="1">
      <alignment horizontal="center"/>
      <protection locked="0"/>
    </xf>
    <xf numFmtId="0" fontId="0" fillId="0" borderId="24" xfId="0" applyBorder="1"/>
    <xf numFmtId="0" fontId="9" fillId="4" borderId="9" xfId="0" applyFont="1" applyFill="1" applyBorder="1" applyAlignment="1" applyProtection="1">
      <alignment horizontal="center" vertical="center"/>
      <protection locked="0"/>
    </xf>
    <xf numFmtId="0" fontId="0" fillId="8" borderId="0" xfId="0" applyFill="1"/>
    <xf numFmtId="0" fontId="0" fillId="7" borderId="0" xfId="0" applyFill="1"/>
    <xf numFmtId="0" fontId="0" fillId="5" borderId="0" xfId="0" applyFill="1"/>
    <xf numFmtId="0" fontId="3" fillId="3" borderId="0" xfId="0" applyFont="1" applyFill="1" applyAlignment="1" applyProtection="1">
      <alignment horizontal="right"/>
    </xf>
    <xf numFmtId="0" fontId="10" fillId="0" borderId="0" xfId="0" applyFont="1" applyBorder="1" applyAlignment="1" applyProtection="1">
      <alignment horizontal="left" vertical="center"/>
    </xf>
    <xf numFmtId="0" fontId="2" fillId="4" borderId="32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0" fillId="4" borderId="36" xfId="0" applyFill="1" applyBorder="1" applyAlignment="1">
      <alignment horizontal="center"/>
    </xf>
    <xf numFmtId="4" fontId="5" fillId="5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4" fontId="5" fillId="5" borderId="13" xfId="0" applyNumberFormat="1" applyFont="1" applyFill="1" applyBorder="1" applyAlignment="1" applyProtection="1">
      <alignment horizontal="center" vertical="center"/>
    </xf>
    <xf numFmtId="0" fontId="17" fillId="0" borderId="0" xfId="0" applyFont="1"/>
    <xf numFmtId="0" fontId="0" fillId="4" borderId="0" xfId="0" applyFill="1"/>
    <xf numFmtId="0" fontId="12" fillId="0" borderId="23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5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6" fillId="6" borderId="18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/>
    </xf>
    <xf numFmtId="0" fontId="6" fillId="6" borderId="20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21" xfId="0" applyFont="1" applyFill="1" applyBorder="1" applyAlignment="1" applyProtection="1">
      <alignment horizontal="right" vertical="center" indent="2"/>
    </xf>
    <xf numFmtId="0" fontId="11" fillId="0" borderId="22" xfId="0" applyFont="1" applyFill="1" applyBorder="1" applyAlignment="1" applyProtection="1">
      <alignment horizontal="right" vertical="center" indent="2"/>
    </xf>
    <xf numFmtId="0" fontId="5" fillId="6" borderId="23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4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0" borderId="18" xfId="0" applyFont="1" applyBorder="1" applyAlignment="1" applyProtection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topLeftCell="A7" zoomScale="120" zoomScaleNormal="120" zoomScalePageLayoutView="40" workbookViewId="0">
      <selection activeCell="N10" sqref="N10:N12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2" customWidth="1"/>
    <col min="12" max="14" width="11.7109375" customWidth="1"/>
    <col min="15" max="15" width="13.85546875" customWidth="1"/>
  </cols>
  <sheetData>
    <row r="1" spans="1:15" x14ac:dyDescent="0.25">
      <c r="A1" s="95" t="s">
        <v>63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5" ht="18" x14ac:dyDescent="0.25">
      <c r="C2" s="100" t="s">
        <v>64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5" ht="15.75" customHeight="1" x14ac:dyDescent="0.25"/>
    <row r="4" spans="1:15" ht="15.75" x14ac:dyDescent="0.25">
      <c r="A4" s="101" t="s">
        <v>28</v>
      </c>
      <c r="B4" s="101"/>
      <c r="C4" s="102" t="s">
        <v>31</v>
      </c>
      <c r="D4" s="102"/>
      <c r="E4" s="102"/>
      <c r="F4" s="102"/>
      <c r="G4" s="102"/>
      <c r="H4" s="23"/>
      <c r="I4" s="48" t="s">
        <v>62</v>
      </c>
      <c r="J4" s="104" t="s">
        <v>61</v>
      </c>
      <c r="K4" s="104"/>
      <c r="L4" s="104"/>
    </row>
    <row r="7" spans="1:15" s="22" customFormat="1" x14ac:dyDescent="0.25">
      <c r="A7" s="21" t="s">
        <v>29</v>
      </c>
      <c r="B7" s="103" t="s">
        <v>30</v>
      </c>
      <c r="C7" s="103"/>
      <c r="D7" s="103"/>
      <c r="E7" s="103"/>
      <c r="F7"/>
      <c r="G7"/>
      <c r="H7" s="105"/>
      <c r="I7" s="105"/>
      <c r="J7" s="105"/>
      <c r="K7" s="105"/>
      <c r="L7" s="105"/>
      <c r="M7"/>
      <c r="N7"/>
      <c r="O7"/>
    </row>
    <row r="8" spans="1:15" ht="42.75" customHeight="1" x14ac:dyDescent="0.25">
      <c r="A8" s="26"/>
      <c r="B8" s="27"/>
      <c r="C8" s="24"/>
      <c r="D8" s="24"/>
      <c r="E8" s="24"/>
      <c r="F8" s="22"/>
      <c r="G8" s="22"/>
      <c r="H8" s="41"/>
      <c r="I8" s="22"/>
      <c r="J8" s="22"/>
      <c r="L8" s="22"/>
      <c r="M8" s="22"/>
      <c r="N8" s="22"/>
      <c r="O8" s="22"/>
    </row>
    <row r="9" spans="1:15" ht="106.5" customHeight="1" thickBot="1" x14ac:dyDescent="0.3">
      <c r="A9" s="28"/>
      <c r="B9" s="29"/>
      <c r="C9" s="2"/>
      <c r="D9" s="2"/>
      <c r="E9" s="2"/>
      <c r="F9" s="4"/>
      <c r="G9" s="2"/>
      <c r="H9" s="43"/>
      <c r="I9" s="2"/>
      <c r="J9" s="2"/>
      <c r="L9" s="2"/>
      <c r="M9" s="2"/>
      <c r="N9" s="2"/>
      <c r="O9" s="2"/>
    </row>
    <row r="10" spans="1:15" ht="98.25" customHeight="1" thickBot="1" x14ac:dyDescent="0.3">
      <c r="A10" s="86" t="s">
        <v>0</v>
      </c>
      <c r="B10" s="91" t="s">
        <v>1</v>
      </c>
      <c r="C10" s="97" t="s">
        <v>2</v>
      </c>
      <c r="D10" s="106" t="s">
        <v>3</v>
      </c>
      <c r="E10" s="107"/>
      <c r="F10" s="108"/>
      <c r="G10" s="109" t="s">
        <v>4</v>
      </c>
      <c r="H10" s="69" t="s">
        <v>5</v>
      </c>
      <c r="I10" s="112" t="s">
        <v>6</v>
      </c>
      <c r="J10" s="69" t="s">
        <v>7</v>
      </c>
      <c r="K10" s="69" t="s">
        <v>67</v>
      </c>
      <c r="L10" s="69" t="s">
        <v>8</v>
      </c>
      <c r="M10" s="72" t="s">
        <v>68</v>
      </c>
      <c r="N10" s="81" t="s">
        <v>65</v>
      </c>
      <c r="O10" s="115" t="s">
        <v>9</v>
      </c>
    </row>
    <row r="11" spans="1:15" ht="14.25" customHeight="1" x14ac:dyDescent="0.25">
      <c r="A11" s="87"/>
      <c r="B11" s="92"/>
      <c r="C11" s="98"/>
      <c r="D11" s="89" t="s">
        <v>10</v>
      </c>
      <c r="E11" s="70" t="s">
        <v>11</v>
      </c>
      <c r="F11" s="69" t="s">
        <v>12</v>
      </c>
      <c r="G11" s="110"/>
      <c r="H11" s="70"/>
      <c r="I11" s="113"/>
      <c r="J11" s="84"/>
      <c r="K11" s="70"/>
      <c r="L11" s="70"/>
      <c r="M11" s="73"/>
      <c r="N11" s="82"/>
      <c r="O11" s="116"/>
    </row>
    <row r="12" spans="1:15" ht="15.75" thickBot="1" x14ac:dyDescent="0.3">
      <c r="A12" s="88"/>
      <c r="B12" s="93"/>
      <c r="C12" s="99"/>
      <c r="D12" s="90"/>
      <c r="E12" s="71"/>
      <c r="F12" s="71"/>
      <c r="G12" s="111"/>
      <c r="H12" s="71"/>
      <c r="I12" s="114"/>
      <c r="J12" s="85"/>
      <c r="K12" s="71"/>
      <c r="L12" s="71"/>
      <c r="M12" s="74"/>
      <c r="N12" s="83"/>
      <c r="O12" s="117"/>
    </row>
    <row r="13" spans="1:15" s="22" customFormat="1" ht="15.75" thickBot="1" x14ac:dyDescent="0.3">
      <c r="A13" s="44">
        <v>8</v>
      </c>
      <c r="B13" s="11" t="s">
        <v>32</v>
      </c>
      <c r="C13" s="12" t="s">
        <v>33</v>
      </c>
      <c r="D13" s="13">
        <v>44</v>
      </c>
      <c r="E13" s="13">
        <v>46</v>
      </c>
      <c r="F13" s="30">
        <f>D13+E13</f>
        <v>90</v>
      </c>
      <c r="G13" s="14" t="s">
        <v>34</v>
      </c>
      <c r="H13" s="25">
        <v>0.3</v>
      </c>
      <c r="I13" s="15">
        <v>0.18</v>
      </c>
      <c r="J13" s="16" t="s">
        <v>35</v>
      </c>
      <c r="K13" s="50">
        <v>21.91</v>
      </c>
      <c r="L13" s="53">
        <f>F13*K13</f>
        <v>1971.9</v>
      </c>
      <c r="M13" s="5"/>
      <c r="N13" s="33"/>
      <c r="O13" s="42" t="s">
        <v>53</v>
      </c>
    </row>
    <row r="14" spans="1:15" s="22" customFormat="1" ht="15.75" thickBot="1" x14ac:dyDescent="0.3">
      <c r="A14" s="44">
        <v>8</v>
      </c>
      <c r="B14" s="11" t="s">
        <v>36</v>
      </c>
      <c r="C14" s="12" t="s">
        <v>33</v>
      </c>
      <c r="D14" s="13">
        <v>4</v>
      </c>
      <c r="E14" s="13">
        <v>17</v>
      </c>
      <c r="F14" s="30">
        <f t="shared" ref="F14:F25" si="0">D14+E14</f>
        <v>21</v>
      </c>
      <c r="G14" s="14" t="s">
        <v>34</v>
      </c>
      <c r="H14" s="25">
        <v>0.3</v>
      </c>
      <c r="I14" s="15">
        <v>0.25</v>
      </c>
      <c r="J14" s="16" t="s">
        <v>37</v>
      </c>
      <c r="K14" s="50">
        <v>22.31</v>
      </c>
      <c r="L14" s="53">
        <f t="shared" ref="L14:L25" si="1">F14*K14</f>
        <v>468.51</v>
      </c>
      <c r="M14" s="5"/>
      <c r="N14" s="33"/>
      <c r="O14" s="42" t="s">
        <v>53</v>
      </c>
    </row>
    <row r="15" spans="1:15" ht="15.75" thickBot="1" x14ac:dyDescent="0.3">
      <c r="A15" s="44">
        <v>8</v>
      </c>
      <c r="B15" s="11" t="s">
        <v>38</v>
      </c>
      <c r="C15" s="12" t="s">
        <v>33</v>
      </c>
      <c r="D15" s="13"/>
      <c r="E15" s="13">
        <v>16</v>
      </c>
      <c r="F15" s="30">
        <f t="shared" si="0"/>
        <v>16</v>
      </c>
      <c r="G15" s="14" t="s">
        <v>34</v>
      </c>
      <c r="H15" s="25">
        <v>0.5</v>
      </c>
      <c r="I15" s="15">
        <v>0.18</v>
      </c>
      <c r="J15" s="16" t="s">
        <v>39</v>
      </c>
      <c r="K15" s="50">
        <v>22.17</v>
      </c>
      <c r="L15" s="53">
        <f t="shared" si="1"/>
        <v>354.72</v>
      </c>
      <c r="M15" s="5"/>
      <c r="N15" s="33"/>
      <c r="O15" s="42" t="s">
        <v>53</v>
      </c>
    </row>
    <row r="16" spans="1:15" s="22" customFormat="1" ht="15.75" thickBot="1" x14ac:dyDescent="0.3">
      <c r="A16" s="44">
        <v>8</v>
      </c>
      <c r="B16" s="11" t="s">
        <v>40</v>
      </c>
      <c r="C16" s="12" t="s">
        <v>42</v>
      </c>
      <c r="D16" s="13">
        <v>92</v>
      </c>
      <c r="E16" s="13">
        <v>213</v>
      </c>
      <c r="F16" s="30">
        <f t="shared" si="0"/>
        <v>305</v>
      </c>
      <c r="G16" s="14" t="s">
        <v>41</v>
      </c>
      <c r="H16" s="25">
        <v>0.2</v>
      </c>
      <c r="I16" s="15">
        <v>0.56000000000000005</v>
      </c>
      <c r="J16" s="16">
        <v>300</v>
      </c>
      <c r="K16" s="50">
        <v>17.2</v>
      </c>
      <c r="L16" s="53">
        <f t="shared" si="1"/>
        <v>5246</v>
      </c>
      <c r="M16" s="5"/>
      <c r="N16" s="33"/>
      <c r="O16" s="42" t="s">
        <v>53</v>
      </c>
    </row>
    <row r="17" spans="1:15" ht="15.75" thickBot="1" x14ac:dyDescent="0.3">
      <c r="A17" s="44">
        <v>8</v>
      </c>
      <c r="B17" s="11" t="s">
        <v>43</v>
      </c>
      <c r="C17" s="12" t="s">
        <v>42</v>
      </c>
      <c r="D17" s="13">
        <v>61</v>
      </c>
      <c r="E17" s="13">
        <v>348</v>
      </c>
      <c r="F17" s="30">
        <f t="shared" si="0"/>
        <v>409</v>
      </c>
      <c r="G17" s="14" t="s">
        <v>41</v>
      </c>
      <c r="H17" s="25">
        <v>0.4</v>
      </c>
      <c r="I17" s="15">
        <v>0.49</v>
      </c>
      <c r="J17" s="16">
        <v>600</v>
      </c>
      <c r="K17" s="50">
        <v>17.47</v>
      </c>
      <c r="L17" s="53">
        <f t="shared" si="1"/>
        <v>7145.23</v>
      </c>
      <c r="M17" s="5"/>
      <c r="N17" s="33"/>
      <c r="O17" s="42" t="s">
        <v>53</v>
      </c>
    </row>
    <row r="18" spans="1:15" s="22" customFormat="1" ht="15.75" thickBot="1" x14ac:dyDescent="0.3">
      <c r="A18" s="44">
        <v>8</v>
      </c>
      <c r="B18" s="11" t="s">
        <v>44</v>
      </c>
      <c r="C18" s="12" t="s">
        <v>42</v>
      </c>
      <c r="D18" s="13">
        <v>14</v>
      </c>
      <c r="E18" s="13">
        <v>122</v>
      </c>
      <c r="F18" s="30">
        <f t="shared" si="0"/>
        <v>136</v>
      </c>
      <c r="G18" s="14" t="s">
        <v>41</v>
      </c>
      <c r="H18" s="25">
        <v>0.35</v>
      </c>
      <c r="I18" s="15">
        <v>0.37</v>
      </c>
      <c r="J18" s="16">
        <v>700</v>
      </c>
      <c r="K18" s="50">
        <v>17.829999999999998</v>
      </c>
      <c r="L18" s="53">
        <f t="shared" si="1"/>
        <v>2424.8799999999997</v>
      </c>
      <c r="M18" s="5"/>
      <c r="N18" s="33"/>
      <c r="O18" s="42" t="s">
        <v>53</v>
      </c>
    </row>
    <row r="19" spans="1:15" s="22" customFormat="1" ht="15.75" thickBot="1" x14ac:dyDescent="0.3">
      <c r="A19" s="44">
        <v>8</v>
      </c>
      <c r="B19" s="11" t="s">
        <v>45</v>
      </c>
      <c r="C19" s="12" t="s">
        <v>42</v>
      </c>
      <c r="D19" s="13">
        <v>60</v>
      </c>
      <c r="E19" s="13"/>
      <c r="F19" s="30">
        <f t="shared" si="0"/>
        <v>60</v>
      </c>
      <c r="G19" s="14" t="s">
        <v>41</v>
      </c>
      <c r="H19" s="25">
        <v>0.4</v>
      </c>
      <c r="I19" s="15">
        <v>0.52</v>
      </c>
      <c r="J19" s="16">
        <v>600</v>
      </c>
      <c r="K19" s="50">
        <v>17.43</v>
      </c>
      <c r="L19" s="53">
        <f t="shared" si="1"/>
        <v>1045.8</v>
      </c>
      <c r="M19" s="5"/>
      <c r="N19" s="33"/>
      <c r="O19" s="42" t="s">
        <v>53</v>
      </c>
    </row>
    <row r="20" spans="1:15" s="22" customFormat="1" ht="15.75" thickBot="1" x14ac:dyDescent="0.3">
      <c r="A20" s="44">
        <v>8</v>
      </c>
      <c r="B20" s="11" t="s">
        <v>48</v>
      </c>
      <c r="C20" s="12" t="s">
        <v>42</v>
      </c>
      <c r="D20" s="13"/>
      <c r="E20" s="13">
        <v>385</v>
      </c>
      <c r="F20" s="30">
        <f>D20+E20</f>
        <v>385</v>
      </c>
      <c r="G20" s="17" t="s">
        <v>41</v>
      </c>
      <c r="H20" s="25">
        <v>0.35</v>
      </c>
      <c r="I20" s="15">
        <v>0.35</v>
      </c>
      <c r="J20" s="16">
        <v>500</v>
      </c>
      <c r="K20" s="51">
        <v>17.91</v>
      </c>
      <c r="L20" s="53">
        <f>F20*K20</f>
        <v>6895.35</v>
      </c>
      <c r="M20" s="5"/>
      <c r="N20" s="33"/>
      <c r="O20" s="42" t="s">
        <v>53</v>
      </c>
    </row>
    <row r="21" spans="1:15" ht="15.75" thickBot="1" x14ac:dyDescent="0.3">
      <c r="A21" s="44">
        <v>8</v>
      </c>
      <c r="B21" s="11" t="s">
        <v>49</v>
      </c>
      <c r="C21" s="12" t="s">
        <v>42</v>
      </c>
      <c r="D21" s="13">
        <v>70</v>
      </c>
      <c r="E21" s="13">
        <v>678</v>
      </c>
      <c r="F21" s="30">
        <f>D21+E21</f>
        <v>748</v>
      </c>
      <c r="G21" s="17" t="s">
        <v>41</v>
      </c>
      <c r="H21" s="25">
        <v>0.35</v>
      </c>
      <c r="I21" s="15">
        <v>1</v>
      </c>
      <c r="J21" s="16">
        <v>850</v>
      </c>
      <c r="K21" s="50">
        <v>17.91</v>
      </c>
      <c r="L21" s="53">
        <f>F21*K21</f>
        <v>13396.68</v>
      </c>
      <c r="M21" s="5"/>
      <c r="N21" s="33"/>
      <c r="O21" s="42" t="s">
        <v>53</v>
      </c>
    </row>
    <row r="22" spans="1:15" s="22" customFormat="1" ht="15.75" thickBot="1" x14ac:dyDescent="0.3">
      <c r="A22" s="44">
        <v>8</v>
      </c>
      <c r="B22" s="11" t="s">
        <v>50</v>
      </c>
      <c r="C22" s="12" t="s">
        <v>42</v>
      </c>
      <c r="D22" s="13">
        <v>50</v>
      </c>
      <c r="E22" s="13">
        <v>427</v>
      </c>
      <c r="F22" s="30">
        <f>D22+E22</f>
        <v>477</v>
      </c>
      <c r="G22" s="14" t="s">
        <v>41</v>
      </c>
      <c r="H22" s="25">
        <v>0.35</v>
      </c>
      <c r="I22" s="15">
        <v>0.78</v>
      </c>
      <c r="J22" s="16">
        <v>450</v>
      </c>
      <c r="K22" s="50">
        <v>16.95</v>
      </c>
      <c r="L22" s="53">
        <f>F22*K22</f>
        <v>8085.15</v>
      </c>
      <c r="M22" s="5"/>
      <c r="N22" s="33"/>
      <c r="O22" s="42" t="s">
        <v>53</v>
      </c>
    </row>
    <row r="23" spans="1:15" s="22" customFormat="1" ht="15.75" thickBot="1" x14ac:dyDescent="0.3">
      <c r="A23" s="44">
        <v>8</v>
      </c>
      <c r="B23" s="11" t="s">
        <v>47</v>
      </c>
      <c r="C23" s="12" t="s">
        <v>42</v>
      </c>
      <c r="D23" s="13"/>
      <c r="E23" s="13">
        <v>162.4</v>
      </c>
      <c r="F23" s="30">
        <f t="shared" si="0"/>
        <v>162.4</v>
      </c>
      <c r="G23" s="17" t="s">
        <v>46</v>
      </c>
      <c r="H23" s="25">
        <v>0.3</v>
      </c>
      <c r="I23" s="15">
        <v>0.86</v>
      </c>
      <c r="J23" s="16">
        <v>600</v>
      </c>
      <c r="K23" s="52">
        <v>14.88</v>
      </c>
      <c r="L23" s="53">
        <f t="shared" si="1"/>
        <v>2416.5120000000002</v>
      </c>
      <c r="M23" s="9"/>
      <c r="N23" s="34"/>
      <c r="O23" s="42" t="s">
        <v>53</v>
      </c>
    </row>
    <row r="24" spans="1:15" s="22" customFormat="1" ht="15.75" thickBot="1" x14ac:dyDescent="0.3">
      <c r="A24" s="44">
        <v>8</v>
      </c>
      <c r="B24" s="11" t="s">
        <v>60</v>
      </c>
      <c r="C24" s="12" t="s">
        <v>42</v>
      </c>
      <c r="D24" s="13">
        <v>100</v>
      </c>
      <c r="E24" s="13">
        <v>100</v>
      </c>
      <c r="F24" s="30">
        <f t="shared" si="0"/>
        <v>200</v>
      </c>
      <c r="G24" s="17" t="s">
        <v>51</v>
      </c>
      <c r="H24" s="25">
        <v>0.4</v>
      </c>
      <c r="I24" s="15">
        <v>1.5</v>
      </c>
      <c r="J24" s="16">
        <v>700</v>
      </c>
      <c r="K24" s="51">
        <v>15.07</v>
      </c>
      <c r="L24" s="53">
        <f t="shared" si="1"/>
        <v>3014</v>
      </c>
      <c r="M24" s="9"/>
      <c r="N24" s="34"/>
      <c r="O24" s="42" t="s">
        <v>53</v>
      </c>
    </row>
    <row r="25" spans="1:15" x14ac:dyDescent="0.25">
      <c r="A25" s="44">
        <v>8</v>
      </c>
      <c r="B25" s="11" t="s">
        <v>60</v>
      </c>
      <c r="C25" s="12" t="s">
        <v>42</v>
      </c>
      <c r="D25" s="13">
        <v>150</v>
      </c>
      <c r="E25" s="13">
        <v>150</v>
      </c>
      <c r="F25" s="30">
        <f t="shared" si="0"/>
        <v>300</v>
      </c>
      <c r="G25" s="14" t="s">
        <v>52</v>
      </c>
      <c r="H25" s="25">
        <v>0.4</v>
      </c>
      <c r="I25" s="15">
        <v>0.5</v>
      </c>
      <c r="J25" s="16">
        <v>700</v>
      </c>
      <c r="K25" s="51">
        <v>20.079999999999998</v>
      </c>
      <c r="L25" s="53">
        <f t="shared" si="1"/>
        <v>6023.9999999999991</v>
      </c>
      <c r="M25" s="5"/>
      <c r="N25" s="55"/>
      <c r="O25" s="42" t="s">
        <v>53</v>
      </c>
    </row>
    <row r="26" spans="1:15" ht="15.75" thickBot="1" x14ac:dyDescent="0.3">
      <c r="A26" s="36"/>
      <c r="B26" s="20"/>
      <c r="C26" s="18"/>
      <c r="D26" s="31">
        <f>SUM(D13:D25)</f>
        <v>645</v>
      </c>
      <c r="E26" s="31">
        <f>SUM(E13:E25)</f>
        <v>2664.4</v>
      </c>
      <c r="F26" s="31">
        <f>SUM(F13:F25)</f>
        <v>3309.4</v>
      </c>
      <c r="G26" s="39"/>
      <c r="H26" s="40"/>
      <c r="I26" s="77" t="s">
        <v>13</v>
      </c>
      <c r="J26" s="77"/>
      <c r="K26" s="38"/>
      <c r="L26" s="37">
        <f>SUM(L13:L25)</f>
        <v>58488.732000000004</v>
      </c>
      <c r="M26" s="19" t="s">
        <v>14</v>
      </c>
      <c r="N26" s="32">
        <v>0</v>
      </c>
      <c r="O26" s="75"/>
    </row>
    <row r="27" spans="1:15" ht="15.75" thickBot="1" x14ac:dyDescent="0.3">
      <c r="A27" s="78" t="s">
        <v>15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80"/>
      <c r="N27" s="35">
        <v>0</v>
      </c>
      <c r="O27" s="75"/>
    </row>
    <row r="28" spans="1:15" ht="15.75" thickBot="1" x14ac:dyDescent="0.3">
      <c r="A28" s="78" t="s">
        <v>16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80"/>
      <c r="N28" s="35">
        <v>0</v>
      </c>
      <c r="O28" s="76"/>
    </row>
    <row r="29" spans="1:15" s="22" customFormat="1" x14ac:dyDescent="0.25">
      <c r="A29" s="58" t="s">
        <v>66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</row>
    <row r="30" spans="1:15" x14ac:dyDescent="0.25">
      <c r="A30" s="94" t="s">
        <v>17</v>
      </c>
      <c r="B30" s="94"/>
      <c r="C30" s="94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2"/>
    </row>
    <row r="31" spans="1:15" x14ac:dyDescent="0.25">
      <c r="A31" s="68" t="s">
        <v>18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2"/>
    </row>
    <row r="32" spans="1:15" x14ac:dyDescent="0.25">
      <c r="A32" s="68" t="s">
        <v>19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2"/>
    </row>
    <row r="33" spans="1:15" x14ac:dyDescent="0.25">
      <c r="A33" s="2"/>
      <c r="B33" s="2"/>
      <c r="C33" s="2"/>
      <c r="D33" s="10"/>
      <c r="E33" s="61" t="s">
        <v>20</v>
      </c>
      <c r="F33" s="7" t="s">
        <v>21</v>
      </c>
      <c r="G33" s="62"/>
      <c r="H33" s="63"/>
      <c r="I33" s="63"/>
      <c r="J33" s="63"/>
      <c r="K33" s="63"/>
      <c r="L33" s="63"/>
      <c r="M33" s="63"/>
      <c r="N33" s="64"/>
      <c r="O33" s="2"/>
    </row>
    <row r="34" spans="1:15" x14ac:dyDescent="0.25">
      <c r="A34" s="2"/>
      <c r="B34" s="2"/>
      <c r="C34" s="2"/>
      <c r="D34" s="10"/>
      <c r="E34" s="61"/>
      <c r="F34" s="7" t="s">
        <v>22</v>
      </c>
      <c r="G34" s="62"/>
      <c r="H34" s="63"/>
      <c r="I34" s="63"/>
      <c r="J34" s="63"/>
      <c r="K34" s="63"/>
      <c r="L34" s="63"/>
      <c r="M34" s="63"/>
      <c r="N34" s="64"/>
      <c r="O34" s="2"/>
    </row>
    <row r="35" spans="1:15" x14ac:dyDescent="0.25">
      <c r="A35" s="2"/>
      <c r="B35" s="2"/>
      <c r="C35" s="2"/>
      <c r="D35" s="10"/>
      <c r="E35" s="61"/>
      <c r="F35" s="7" t="s">
        <v>23</v>
      </c>
      <c r="G35" s="62"/>
      <c r="H35" s="63"/>
      <c r="I35" s="63"/>
      <c r="J35" s="63"/>
      <c r="K35" s="63"/>
      <c r="L35" s="63"/>
      <c r="M35" s="63"/>
      <c r="N35" s="64"/>
      <c r="O35" s="2"/>
    </row>
    <row r="36" spans="1:15" x14ac:dyDescent="0.25">
      <c r="A36" s="10"/>
      <c r="B36" s="10"/>
      <c r="C36" s="10"/>
      <c r="D36" s="2"/>
      <c r="E36" s="61"/>
      <c r="F36" s="7" t="s">
        <v>24</v>
      </c>
      <c r="G36" s="62"/>
      <c r="H36" s="63"/>
      <c r="I36" s="63"/>
      <c r="J36" s="63"/>
      <c r="K36" s="63"/>
      <c r="L36" s="63"/>
      <c r="M36" s="63"/>
      <c r="N36" s="64"/>
      <c r="O36" s="2"/>
    </row>
    <row r="37" spans="1:15" x14ac:dyDescent="0.25">
      <c r="A37" s="2"/>
      <c r="B37" s="2"/>
      <c r="C37" s="2"/>
      <c r="D37" s="2"/>
      <c r="E37" s="61"/>
      <c r="F37" s="7" t="s">
        <v>25</v>
      </c>
      <c r="G37" s="8"/>
      <c r="H37" s="65" t="s">
        <v>26</v>
      </c>
      <c r="I37" s="66"/>
      <c r="J37" s="66"/>
      <c r="K37" s="66"/>
      <c r="L37" s="66"/>
      <c r="M37" s="66"/>
      <c r="N37" s="67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L38" s="1"/>
      <c r="M38" s="1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L39" s="1"/>
      <c r="M39" s="1"/>
      <c r="N39" s="1"/>
      <c r="O39" s="1"/>
    </row>
    <row r="40" spans="1:15" x14ac:dyDescent="0.25">
      <c r="A40" s="10"/>
      <c r="B40" s="10"/>
      <c r="C40" s="10"/>
      <c r="D40" s="10"/>
      <c r="E40" s="10"/>
      <c r="F40" s="2"/>
      <c r="G40" s="2"/>
      <c r="H40" s="2"/>
      <c r="I40" s="3" t="s">
        <v>27</v>
      </c>
      <c r="J40" s="2"/>
      <c r="L40" s="59"/>
      <c r="M40" s="60"/>
      <c r="N40" s="2"/>
      <c r="O40" s="1"/>
    </row>
    <row r="41" spans="1:15" x14ac:dyDescent="0.25">
      <c r="A41" s="54" t="s">
        <v>54</v>
      </c>
      <c r="B41" s="54"/>
      <c r="C41" s="54"/>
      <c r="D41" s="49"/>
    </row>
    <row r="42" spans="1:15" x14ac:dyDescent="0.25">
      <c r="A42" s="54" t="s">
        <v>55</v>
      </c>
      <c r="B42" s="54"/>
      <c r="C42" s="54"/>
      <c r="D42" s="49"/>
    </row>
    <row r="43" spans="1:15" x14ac:dyDescent="0.25">
      <c r="A43" s="54" t="s">
        <v>56</v>
      </c>
      <c r="B43" s="54"/>
      <c r="C43" s="54"/>
      <c r="D43" s="49"/>
    </row>
    <row r="44" spans="1:15" x14ac:dyDescent="0.25">
      <c r="A44" s="54" t="s">
        <v>57</v>
      </c>
      <c r="B44" s="54"/>
      <c r="C44" s="54"/>
      <c r="D44" s="49"/>
    </row>
    <row r="45" spans="1:15" x14ac:dyDescent="0.25">
      <c r="A45" s="54" t="s">
        <v>58</v>
      </c>
      <c r="B45" s="54"/>
      <c r="C45" s="54"/>
      <c r="D45" s="49"/>
    </row>
    <row r="46" spans="1:15" x14ac:dyDescent="0.25">
      <c r="A46" s="54" t="s">
        <v>59</v>
      </c>
      <c r="B46" s="54"/>
      <c r="C46" s="54"/>
      <c r="D46" s="49"/>
      <c r="F46" s="56"/>
    </row>
  </sheetData>
  <mergeCells count="38">
    <mergeCell ref="A1:O1"/>
    <mergeCell ref="C10:C12"/>
    <mergeCell ref="C2:M2"/>
    <mergeCell ref="A4:B4"/>
    <mergeCell ref="C4:G4"/>
    <mergeCell ref="B7:E7"/>
    <mergeCell ref="J4:L4"/>
    <mergeCell ref="H7:L7"/>
    <mergeCell ref="D10:F10"/>
    <mergeCell ref="G10:G12"/>
    <mergeCell ref="H10:H12"/>
    <mergeCell ref="I10:I12"/>
    <mergeCell ref="O10:O12"/>
    <mergeCell ref="K10:K12"/>
    <mergeCell ref="L10:L12"/>
    <mergeCell ref="M10:M12"/>
    <mergeCell ref="O26:O28"/>
    <mergeCell ref="I26:J26"/>
    <mergeCell ref="A27:M27"/>
    <mergeCell ref="A28:M28"/>
    <mergeCell ref="N10:N12"/>
    <mergeCell ref="E11:E12"/>
    <mergeCell ref="J10:J12"/>
    <mergeCell ref="A10:A12"/>
    <mergeCell ref="D11:D12"/>
    <mergeCell ref="F11:F12"/>
    <mergeCell ref="B10:B12"/>
    <mergeCell ref="A29:O29"/>
    <mergeCell ref="L40:M40"/>
    <mergeCell ref="E33:E37"/>
    <mergeCell ref="G33:N33"/>
    <mergeCell ref="G34:N34"/>
    <mergeCell ref="G35:N35"/>
    <mergeCell ref="G36:N36"/>
    <mergeCell ref="H37:N37"/>
    <mergeCell ref="A32:N32"/>
    <mergeCell ref="A31:N31"/>
    <mergeCell ref="A30:C30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9"/>
  <sheetViews>
    <sheetView workbookViewId="0">
      <selection activeCell="M9" sqref="M9"/>
    </sheetView>
  </sheetViews>
  <sheetFormatPr defaultRowHeight="15" x14ac:dyDescent="0.25"/>
  <sheetData>
    <row r="2" spans="2:12" x14ac:dyDescent="0.25">
      <c r="B2" s="45" t="s">
        <v>41</v>
      </c>
      <c r="F2" s="45" t="s">
        <v>34</v>
      </c>
      <c r="J2" s="45" t="s">
        <v>46</v>
      </c>
    </row>
    <row r="3" spans="2:12" x14ac:dyDescent="0.25">
      <c r="B3" s="47">
        <v>305</v>
      </c>
      <c r="C3" s="47">
        <v>5246</v>
      </c>
      <c r="F3" s="47">
        <v>90</v>
      </c>
      <c r="G3" s="47">
        <v>1971.9</v>
      </c>
      <c r="J3" s="45">
        <v>162</v>
      </c>
      <c r="K3" s="45">
        <v>2416.5120000000002</v>
      </c>
      <c r="L3" s="46">
        <v>14.88</v>
      </c>
    </row>
    <row r="4" spans="2:12" x14ac:dyDescent="0.25">
      <c r="B4" s="47">
        <v>409</v>
      </c>
      <c r="C4" s="47">
        <v>7145.23</v>
      </c>
      <c r="F4" s="47">
        <v>21</v>
      </c>
      <c r="G4" s="47">
        <v>468.51</v>
      </c>
    </row>
    <row r="5" spans="2:12" x14ac:dyDescent="0.25">
      <c r="B5" s="47">
        <v>136</v>
      </c>
      <c r="C5" s="47">
        <v>2424.8799999999997</v>
      </c>
      <c r="F5" s="47">
        <v>16</v>
      </c>
      <c r="G5" s="47">
        <v>354.72</v>
      </c>
    </row>
    <row r="6" spans="2:12" x14ac:dyDescent="0.25">
      <c r="B6" s="47">
        <v>60</v>
      </c>
      <c r="C6" s="47">
        <v>1045.8</v>
      </c>
      <c r="F6" s="45">
        <f>SUM(F3:F5)</f>
        <v>127</v>
      </c>
      <c r="G6" s="45">
        <f>SUM(G3:G5)</f>
        <v>2795.13</v>
      </c>
      <c r="H6" s="46">
        <f>G6/F6</f>
        <v>22.008897637795275</v>
      </c>
    </row>
    <row r="7" spans="2:12" x14ac:dyDescent="0.25">
      <c r="B7" s="47">
        <v>385</v>
      </c>
      <c r="C7" s="47">
        <v>6895.35</v>
      </c>
    </row>
    <row r="8" spans="2:12" x14ac:dyDescent="0.25">
      <c r="B8" s="47">
        <v>748</v>
      </c>
      <c r="C8" s="47">
        <v>13396.68</v>
      </c>
    </row>
    <row r="9" spans="2:12" x14ac:dyDescent="0.25">
      <c r="B9" s="47">
        <v>477</v>
      </c>
      <c r="C9" s="47">
        <v>8085.15</v>
      </c>
    </row>
    <row r="10" spans="2:12" x14ac:dyDescent="0.25">
      <c r="B10" s="45">
        <f>SUM(B3:B9)</f>
        <v>2520</v>
      </c>
      <c r="C10" s="45">
        <f>SUM(C3:C9)</f>
        <v>44239.090000000004</v>
      </c>
      <c r="D10" s="46">
        <f>C10/B10</f>
        <v>17.555194444444446</v>
      </c>
    </row>
    <row r="11" spans="2:12" x14ac:dyDescent="0.25">
      <c r="I11" s="57"/>
    </row>
    <row r="19" spans="4:4" x14ac:dyDescent="0.25">
      <c r="D19" s="57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2020-11-13T12:36:00Z</cp:lastPrinted>
  <dcterms:created xsi:type="dcterms:W3CDTF">2015-11-17T17:21:08Z</dcterms:created>
  <dcterms:modified xsi:type="dcterms:W3CDTF">2020-12-17T13:48:33Z</dcterms:modified>
</cp:coreProperties>
</file>