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Hárok1!$A$11:$O$36</definedName>
  </definedNames>
  <calcPr calcId="162913"/>
</workbook>
</file>

<file path=xl/calcChain.xml><?xml version="1.0" encoding="utf-8"?>
<calcChain xmlns="http://schemas.openxmlformats.org/spreadsheetml/2006/main">
  <c r="K5" i="2" l="1"/>
  <c r="J5" i="2"/>
  <c r="G8" i="2"/>
  <c r="F8" i="2"/>
  <c r="C6" i="2"/>
  <c r="B6" i="2"/>
  <c r="F23" i="1"/>
  <c r="L23" i="1" s="1"/>
  <c r="F17" i="1"/>
  <c r="L17" i="1" s="1"/>
  <c r="F16" i="1"/>
  <c r="L16" i="1" s="1"/>
  <c r="F15" i="1"/>
  <c r="L15" i="1" s="1"/>
  <c r="F19" i="1"/>
  <c r="L19" i="1" s="1"/>
  <c r="F20" i="1"/>
  <c r="L20" i="1" s="1"/>
  <c r="F21" i="1"/>
  <c r="L21" i="1" s="1"/>
  <c r="F18" i="1"/>
  <c r="L18" i="1" s="1"/>
  <c r="F22" i="1"/>
  <c r="L22" i="1" s="1"/>
  <c r="F24" i="1"/>
  <c r="L24" i="1" s="1"/>
  <c r="F25" i="1"/>
  <c r="L25" i="1" s="1"/>
  <c r="F14" i="1"/>
  <c r="L14" i="1" s="1"/>
  <c r="E26" i="1"/>
  <c r="D26" i="1"/>
  <c r="H8" i="2" l="1"/>
  <c r="L5" i="2"/>
  <c r="D6" i="2"/>
  <c r="L26" i="1"/>
  <c r="F26" i="1"/>
</calcChain>
</file>

<file path=xl/sharedStrings.xml><?xml version="1.0" encoding="utf-8"?>
<sst xmlns="http://schemas.openxmlformats.org/spreadsheetml/2006/main" count="104" uniqueCount="71">
  <si>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</si>
  <si>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</si>
  <si>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</si>
  <si>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</si>
  <si>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</si>
  <si>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</si>
  <si>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</si>
  <si>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</si>
  <si>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</si>
  <si>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</si>
  <si>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</si>
  <si>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</si>
  <si>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</si>
  <si>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</si>
  <si>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</si>
  <si>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</si>
  <si>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</si>
  <si>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</si>
  <si>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</si>
  <si>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</si>
  <si>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</si>
  <si>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</si>
  <si>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</si>
  <si>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</si>
  <si>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</si>
  <si>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</si>
  <si>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</si>
  <si>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</si>
  <si>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</si>
  <si>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</si>
  <si>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</si>
  <si>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</si>
  <si>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678A00</t>
  </si>
  <si>
    <t>č.2</t>
  </si>
  <si>
    <t>PU+50</t>
  </si>
  <si>
    <t>150/1200</t>
  </si>
  <si>
    <t>712B00</t>
  </si>
  <si>
    <t>PU-50</t>
  </si>
  <si>
    <t>50/800</t>
  </si>
  <si>
    <t>873-11</t>
  </si>
  <si>
    <t>č.1</t>
  </si>
  <si>
    <t>OU</t>
  </si>
  <si>
    <t>762-20</t>
  </si>
  <si>
    <t>50/400</t>
  </si>
  <si>
    <t>50/300</t>
  </si>
  <si>
    <t>50/500</t>
  </si>
  <si>
    <t>422-00</t>
  </si>
  <si>
    <t>100/300</t>
  </si>
  <si>
    <t>769B00</t>
  </si>
  <si>
    <t>50/250</t>
  </si>
  <si>
    <t>769A00</t>
  </si>
  <si>
    <t>601-00</t>
  </si>
  <si>
    <t>RN</t>
  </si>
  <si>
    <t>PN</t>
  </si>
  <si>
    <t>808C00</t>
  </si>
  <si>
    <t>763B00</t>
  </si>
  <si>
    <t>OU - obnovná úmyselná ťažba</t>
  </si>
  <si>
    <t>PP - podľa potreby obiednávateľa</t>
  </si>
  <si>
    <t>PP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</si>
  <si>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</si>
  <si>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</si>
  <si>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</si>
  <si>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</si>
  <si>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31.12.2021</t>
  </si>
  <si>
    <t>Opis a rozsah zákazky a cenová ponuka dodávateľa</t>
  </si>
  <si>
    <t>LS</t>
  </si>
  <si>
    <t>Budča -  časť.1 (Bukovina)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</si>
  <si>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</si>
  <si>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Príloha č. 3 k Návrhu zmluvy na časť č.1 (Bukovina)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</si>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</sst>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2" fontId="9" fillId="0" borderId="8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right" indent="1"/>
    </xf>
    <xf numFmtId="0" fontId="4" fillId="3" borderId="22" xfId="0" applyFont="1" applyFill="1" applyBorder="1" applyAlignment="1" applyProtection="1">
      <alignment horizontal="center"/>
      <protection locked="0"/>
    </xf>
    <xf numFmtId="4" fontId="9" fillId="4" borderId="2" xfId="0" applyNumberFormat="1" applyFont="1" applyFill="1" applyBorder="1" applyAlignment="1" applyProtection="1">
      <alignment horizontal="right" vertical="center"/>
    </xf>
    <xf numFmtId="3" fontId="5" fillId="4" borderId="27" xfId="0" applyNumberFormat="1" applyFont="1" applyFill="1" applyBorder="1" applyAlignment="1" applyProtection="1">
      <alignment vertical="center"/>
    </xf>
    <xf numFmtId="4" fontId="5" fillId="4" borderId="18" xfId="0" applyNumberFormat="1" applyFont="1" applyFill="1" applyBorder="1" applyAlignment="1" applyProtection="1">
      <alignment horizontal="center" vertical="center"/>
    </xf>
    <xf numFmtId="4" fontId="5" fillId="4" borderId="5" xfId="0" applyNumberFormat="1" applyFont="1" applyFill="1" applyBorder="1" applyAlignment="1" applyProtection="1">
      <alignment horizontal="center" vertical="center"/>
    </xf>
    <xf numFmtId="4" fontId="11" fillId="4" borderId="6" xfId="0" applyNumberFormat="1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/>
    <xf numFmtId="4" fontId="5" fillId="4" borderId="36" xfId="0" applyNumberFormat="1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right"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4" xfId="0" applyNumberFormat="1" applyBorder="1" applyAlignment="1" applyProtection="1">
      <alignment horizontal="center"/>
      <protection locked="0"/>
    </xf>
    <xf numFmtId="0" fontId="0" fillId="0" borderId="22" xfId="0" applyBorder="1"/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3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0" fillId="6" borderId="0" xfId="0" applyFill="1"/>
    <xf numFmtId="0" fontId="0" fillId="7" borderId="0" xfId="0" applyFill="1"/>
    <xf numFmtId="0" fontId="0" fillId="4" borderId="0" xfId="0" applyFill="1"/>
    <xf numFmtId="0" fontId="10" fillId="0" borderId="0" xfId="0" applyFont="1" applyBorder="1" applyAlignment="1" applyProtection="1">
      <alignment horizontal="left" vertical="center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right"/>
    </xf>
    <xf numFmtId="0" fontId="0" fillId="3" borderId="0" xfId="0" applyFill="1"/>
    <xf numFmtId="0" fontId="10" fillId="0" borderId="0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8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5" fillId="5" borderId="21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120" zoomScaleNormal="120" zoomScalePageLayoutView="40" workbookViewId="0">
      <selection activeCell="M16" sqref="M16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6" customWidth="1"/>
    <col min="12" max="14" width="11.7109375" customWidth="1"/>
    <col min="15" max="15" width="13.85546875" customWidth="1"/>
  </cols>
  <sheetData>
    <row r="1" spans="1:16" s="26" customFormat="1" x14ac:dyDescent="0.25"/>
    <row r="2" spans="1:16" s="26" customFormat="1" x14ac:dyDescent="0.25">
      <c r="A2" s="98" t="s">
        <v>68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8" x14ac:dyDescent="0.25">
      <c r="C3" s="64" t="s">
        <v>64</v>
      </c>
      <c r="D3" s="64"/>
      <c r="E3" s="64"/>
      <c r="F3" s="64"/>
      <c r="G3" s="64"/>
      <c r="H3" s="64"/>
      <c r="I3" s="64"/>
      <c r="J3" s="64"/>
      <c r="K3" s="64"/>
      <c r="L3" s="64"/>
      <c r="M3" s="64"/>
    </row>
    <row r="5" spans="1:16" ht="15.75" customHeight="1" x14ac:dyDescent="0.25">
      <c r="A5" s="65" t="s">
        <v>28</v>
      </c>
      <c r="B5" s="65"/>
      <c r="C5" s="66" t="s">
        <v>31</v>
      </c>
      <c r="D5" s="66"/>
      <c r="E5" s="66"/>
      <c r="F5" s="66"/>
      <c r="G5" s="66"/>
      <c r="H5" s="27"/>
      <c r="I5" s="58" t="s">
        <v>65</v>
      </c>
      <c r="J5" s="68" t="s">
        <v>66</v>
      </c>
      <c r="K5" s="68"/>
      <c r="L5" s="68"/>
      <c r="M5" s="59"/>
    </row>
    <row r="8" spans="1:16" x14ac:dyDescent="0.25">
      <c r="A8" s="25" t="s">
        <v>29</v>
      </c>
      <c r="B8" s="67" t="s">
        <v>30</v>
      </c>
      <c r="C8" s="67"/>
      <c r="D8" s="67"/>
      <c r="E8" s="67"/>
      <c r="H8" s="69"/>
      <c r="I8" s="69"/>
      <c r="J8" s="69"/>
      <c r="K8" s="69"/>
      <c r="L8" s="69"/>
    </row>
    <row r="9" spans="1:16" s="26" customFormat="1" x14ac:dyDescent="0.25">
      <c r="A9" s="31"/>
      <c r="B9" s="32"/>
      <c r="C9" s="28"/>
      <c r="D9" s="28"/>
      <c r="E9" s="28"/>
      <c r="H9" s="45"/>
    </row>
    <row r="10" spans="1:16" ht="42.75" customHeight="1" thickBot="1" x14ac:dyDescent="0.3">
      <c r="A10" s="33"/>
      <c r="B10" s="34"/>
      <c r="C10" s="2"/>
      <c r="D10" s="2"/>
      <c r="E10" s="2"/>
      <c r="F10" s="4"/>
      <c r="G10" s="2"/>
      <c r="H10" s="47"/>
      <c r="I10" s="2"/>
      <c r="J10" s="2"/>
      <c r="L10" s="2"/>
      <c r="M10" s="2"/>
      <c r="N10" s="2"/>
      <c r="O10" s="2"/>
    </row>
    <row r="11" spans="1:16" ht="106.5" customHeight="1" thickBot="1" x14ac:dyDescent="0.3">
      <c r="A11" s="90" t="s">
        <v>0</v>
      </c>
      <c r="B11" s="95" t="s">
        <v>1</v>
      </c>
      <c r="C11" s="61" t="s">
        <v>2</v>
      </c>
      <c r="D11" s="70" t="s">
        <v>3</v>
      </c>
      <c r="E11" s="71"/>
      <c r="F11" s="72"/>
      <c r="G11" s="73" t="s">
        <v>4</v>
      </c>
      <c r="H11" s="76" t="s">
        <v>5</v>
      </c>
      <c r="I11" s="79" t="s">
        <v>6</v>
      </c>
      <c r="J11" s="76" t="s">
        <v>7</v>
      </c>
      <c r="K11" s="76" t="s">
        <v>69</v>
      </c>
      <c r="L11" s="76" t="s">
        <v>8</v>
      </c>
      <c r="M11" s="112" t="s">
        <v>70</v>
      </c>
      <c r="N11" s="85" t="s">
        <v>67</v>
      </c>
      <c r="O11" s="109" t="s">
        <v>9</v>
      </c>
    </row>
    <row r="12" spans="1:16" x14ac:dyDescent="0.25">
      <c r="A12" s="91"/>
      <c r="B12" s="96"/>
      <c r="C12" s="62"/>
      <c r="D12" s="93" t="s">
        <v>10</v>
      </c>
      <c r="E12" s="77" t="s">
        <v>11</v>
      </c>
      <c r="F12" s="76" t="s">
        <v>12</v>
      </c>
      <c r="G12" s="74"/>
      <c r="H12" s="77"/>
      <c r="I12" s="80"/>
      <c r="J12" s="88"/>
      <c r="K12" s="77"/>
      <c r="L12" s="77"/>
      <c r="M12" s="113"/>
      <c r="N12" s="86"/>
      <c r="O12" s="110"/>
    </row>
    <row r="13" spans="1:16" ht="14.25" customHeight="1" thickBot="1" x14ac:dyDescent="0.3">
      <c r="A13" s="92"/>
      <c r="B13" s="97"/>
      <c r="C13" s="63"/>
      <c r="D13" s="94"/>
      <c r="E13" s="78"/>
      <c r="F13" s="78"/>
      <c r="G13" s="75"/>
      <c r="H13" s="78"/>
      <c r="I13" s="81"/>
      <c r="J13" s="89"/>
      <c r="K13" s="78"/>
      <c r="L13" s="78"/>
      <c r="M13" s="114"/>
      <c r="N13" s="87"/>
      <c r="O13" s="111"/>
    </row>
    <row r="14" spans="1:16" ht="15.75" thickBot="1" x14ac:dyDescent="0.3">
      <c r="A14" s="48">
        <v>1</v>
      </c>
      <c r="B14" s="10" t="s">
        <v>32</v>
      </c>
      <c r="C14" s="11" t="s">
        <v>33</v>
      </c>
      <c r="D14" s="12"/>
      <c r="E14" s="12">
        <v>180</v>
      </c>
      <c r="F14" s="35">
        <f>E14+D14</f>
        <v>180</v>
      </c>
      <c r="G14" s="13" t="s">
        <v>34</v>
      </c>
      <c r="H14" s="29">
        <v>0.6</v>
      </c>
      <c r="I14" s="14">
        <v>0.31</v>
      </c>
      <c r="J14" s="15" t="s">
        <v>35</v>
      </c>
      <c r="K14" s="55">
        <v>25.17</v>
      </c>
      <c r="L14" s="56">
        <f>K14*F14</f>
        <v>4530.6000000000004</v>
      </c>
      <c r="M14" s="5"/>
      <c r="N14" s="38"/>
      <c r="O14" s="46" t="s">
        <v>63</v>
      </c>
    </row>
    <row r="15" spans="1:16" s="26" customFormat="1" ht="15.75" thickBot="1" x14ac:dyDescent="0.3">
      <c r="A15" s="48">
        <v>2</v>
      </c>
      <c r="B15" s="10" t="s">
        <v>46</v>
      </c>
      <c r="C15" s="11" t="s">
        <v>33</v>
      </c>
      <c r="D15" s="12">
        <v>28.4</v>
      </c>
      <c r="E15" s="12">
        <v>648.5</v>
      </c>
      <c r="F15" s="35">
        <f>E15+D15</f>
        <v>676.9</v>
      </c>
      <c r="G15" s="13" t="s">
        <v>34</v>
      </c>
      <c r="H15" s="29">
        <v>0.3</v>
      </c>
      <c r="I15" s="14">
        <v>1.47</v>
      </c>
      <c r="J15" s="15" t="s">
        <v>47</v>
      </c>
      <c r="K15" s="55">
        <v>16.46</v>
      </c>
      <c r="L15" s="56">
        <f>K15*F15</f>
        <v>11141.773999999999</v>
      </c>
      <c r="M15" s="5"/>
      <c r="N15" s="38"/>
      <c r="O15" s="46" t="s">
        <v>63</v>
      </c>
    </row>
    <row r="16" spans="1:16" s="26" customFormat="1" ht="15.75" thickBot="1" x14ac:dyDescent="0.3">
      <c r="A16" s="48">
        <v>4</v>
      </c>
      <c r="B16" s="10" t="s">
        <v>48</v>
      </c>
      <c r="C16" s="11" t="s">
        <v>33</v>
      </c>
      <c r="D16" s="12"/>
      <c r="E16" s="12">
        <v>120</v>
      </c>
      <c r="F16" s="35">
        <f>D16+E16</f>
        <v>120</v>
      </c>
      <c r="G16" s="13" t="s">
        <v>34</v>
      </c>
      <c r="H16" s="29">
        <v>0.3</v>
      </c>
      <c r="I16" s="14">
        <v>0.47</v>
      </c>
      <c r="J16" s="15" t="s">
        <v>49</v>
      </c>
      <c r="K16" s="55">
        <v>17.149999999999999</v>
      </c>
      <c r="L16" s="56">
        <f>F16*K16</f>
        <v>2058</v>
      </c>
      <c r="M16" s="5"/>
      <c r="N16" s="38"/>
      <c r="O16" s="46" t="s">
        <v>63</v>
      </c>
    </row>
    <row r="17" spans="1:15" s="26" customFormat="1" ht="15.75" thickBot="1" x14ac:dyDescent="0.3">
      <c r="A17" s="48">
        <v>4</v>
      </c>
      <c r="B17" s="10" t="s">
        <v>50</v>
      </c>
      <c r="C17" s="11" t="s">
        <v>33</v>
      </c>
      <c r="D17" s="12"/>
      <c r="E17" s="12">
        <v>45</v>
      </c>
      <c r="F17" s="35">
        <f>D17+E17</f>
        <v>45</v>
      </c>
      <c r="G17" s="13" t="s">
        <v>37</v>
      </c>
      <c r="H17" s="29">
        <v>0.4</v>
      </c>
      <c r="I17" s="14">
        <v>0.13</v>
      </c>
      <c r="J17" s="15" t="s">
        <v>44</v>
      </c>
      <c r="K17" s="55">
        <v>21.3</v>
      </c>
      <c r="L17" s="56">
        <f>F17*K17</f>
        <v>958.5</v>
      </c>
      <c r="M17" s="5"/>
      <c r="N17" s="38"/>
      <c r="O17" s="46" t="s">
        <v>63</v>
      </c>
    </row>
    <row r="18" spans="1:15" s="26" customFormat="1" ht="15.75" thickBot="1" x14ac:dyDescent="0.3">
      <c r="A18" s="48">
        <v>1</v>
      </c>
      <c r="B18" s="10" t="s">
        <v>36</v>
      </c>
      <c r="C18" s="11" t="s">
        <v>33</v>
      </c>
      <c r="D18" s="12"/>
      <c r="E18" s="12">
        <v>105</v>
      </c>
      <c r="F18" s="35">
        <f t="shared" ref="F18:F25" si="0">E18+D18</f>
        <v>105</v>
      </c>
      <c r="G18" s="13" t="s">
        <v>37</v>
      </c>
      <c r="H18" s="29">
        <v>0.4</v>
      </c>
      <c r="I18" s="14">
        <v>0.11</v>
      </c>
      <c r="J18" s="15" t="s">
        <v>38</v>
      </c>
      <c r="K18" s="55">
        <v>23.5</v>
      </c>
      <c r="L18" s="56">
        <f t="shared" ref="L18:L21" si="1">K18*F18</f>
        <v>2467.5</v>
      </c>
      <c r="M18" s="5"/>
      <c r="N18" s="38"/>
      <c r="O18" s="46" t="s">
        <v>63</v>
      </c>
    </row>
    <row r="19" spans="1:15" s="26" customFormat="1" ht="15.75" thickBot="1" x14ac:dyDescent="0.3">
      <c r="A19" s="48">
        <v>4</v>
      </c>
      <c r="B19" s="10" t="s">
        <v>54</v>
      </c>
      <c r="C19" s="11" t="s">
        <v>33</v>
      </c>
      <c r="D19" s="12">
        <v>5</v>
      </c>
      <c r="E19" s="12">
        <v>50</v>
      </c>
      <c r="F19" s="35">
        <f t="shared" si="0"/>
        <v>55</v>
      </c>
      <c r="G19" s="13" t="s">
        <v>37</v>
      </c>
      <c r="H19" s="29">
        <v>0.55000000000000004</v>
      </c>
      <c r="I19" s="14">
        <v>0.4</v>
      </c>
      <c r="J19" s="15" t="s">
        <v>45</v>
      </c>
      <c r="K19" s="55">
        <v>22.97</v>
      </c>
      <c r="L19" s="56">
        <f t="shared" si="1"/>
        <v>1263.3499999999999</v>
      </c>
      <c r="M19" s="5"/>
      <c r="N19" s="38"/>
      <c r="O19" s="46" t="s">
        <v>63</v>
      </c>
    </row>
    <row r="20" spans="1:15" s="26" customFormat="1" ht="15.75" thickBot="1" x14ac:dyDescent="0.3">
      <c r="A20" s="48">
        <v>4</v>
      </c>
      <c r="B20" s="10" t="s">
        <v>55</v>
      </c>
      <c r="C20" s="11" t="s">
        <v>33</v>
      </c>
      <c r="D20" s="12">
        <v>40</v>
      </c>
      <c r="E20" s="12">
        <v>60</v>
      </c>
      <c r="F20" s="35">
        <f t="shared" si="0"/>
        <v>100</v>
      </c>
      <c r="G20" s="13" t="s">
        <v>37</v>
      </c>
      <c r="H20" s="29">
        <v>0.3</v>
      </c>
      <c r="I20" s="14">
        <v>0.41</v>
      </c>
      <c r="J20" s="15" t="s">
        <v>44</v>
      </c>
      <c r="K20" s="55">
        <v>21.61</v>
      </c>
      <c r="L20" s="56">
        <f t="shared" si="1"/>
        <v>2161</v>
      </c>
      <c r="M20" s="5"/>
      <c r="N20" s="38"/>
      <c r="O20" s="46" t="s">
        <v>63</v>
      </c>
    </row>
    <row r="21" spans="1:15" s="26" customFormat="1" ht="15.75" thickBot="1" x14ac:dyDescent="0.3">
      <c r="A21" s="48">
        <v>4</v>
      </c>
      <c r="B21" s="10" t="s">
        <v>42</v>
      </c>
      <c r="C21" s="11" t="s">
        <v>33</v>
      </c>
      <c r="D21" s="12">
        <v>34</v>
      </c>
      <c r="E21" s="12">
        <v>138</v>
      </c>
      <c r="F21" s="35">
        <f t="shared" si="0"/>
        <v>172</v>
      </c>
      <c r="G21" s="13" t="s">
        <v>37</v>
      </c>
      <c r="H21" s="29">
        <v>0.4</v>
      </c>
      <c r="I21" s="14">
        <v>0.35</v>
      </c>
      <c r="J21" s="15" t="s">
        <v>43</v>
      </c>
      <c r="K21" s="55">
        <v>21.83</v>
      </c>
      <c r="L21" s="56">
        <f t="shared" si="1"/>
        <v>3754.7599999999998</v>
      </c>
      <c r="M21" s="5"/>
      <c r="N21" s="38"/>
      <c r="O21" s="46" t="s">
        <v>63</v>
      </c>
    </row>
    <row r="22" spans="1:15" s="26" customFormat="1" ht="15.75" thickBot="1" x14ac:dyDescent="0.3">
      <c r="A22" s="48">
        <v>4</v>
      </c>
      <c r="B22" s="10" t="s">
        <v>39</v>
      </c>
      <c r="C22" s="11" t="s">
        <v>40</v>
      </c>
      <c r="D22" s="12">
        <v>14.7</v>
      </c>
      <c r="E22" s="12">
        <v>240.4</v>
      </c>
      <c r="F22" s="35">
        <f t="shared" si="0"/>
        <v>255.1</v>
      </c>
      <c r="G22" s="13" t="s">
        <v>41</v>
      </c>
      <c r="H22" s="29">
        <v>0.45</v>
      </c>
      <c r="I22" s="14">
        <v>1.42</v>
      </c>
      <c r="J22" s="15">
        <v>1000</v>
      </c>
      <c r="K22" s="55">
        <v>12.13</v>
      </c>
      <c r="L22" s="56">
        <f t="shared" ref="L22:L25" si="2">K22*F22</f>
        <v>3094.3630000000003</v>
      </c>
      <c r="M22" s="5"/>
      <c r="N22" s="38"/>
      <c r="O22" s="46" t="s">
        <v>63</v>
      </c>
    </row>
    <row r="23" spans="1:15" ht="15.75" thickBot="1" x14ac:dyDescent="0.3">
      <c r="A23" s="49">
        <v>1</v>
      </c>
      <c r="B23" s="21" t="s">
        <v>51</v>
      </c>
      <c r="C23" s="22" t="s">
        <v>40</v>
      </c>
      <c r="D23" s="23"/>
      <c r="E23" s="23">
        <v>69.3</v>
      </c>
      <c r="F23" s="35">
        <f t="shared" ref="F23" si="3">D23+E23</f>
        <v>69.3</v>
      </c>
      <c r="G23" s="16" t="s">
        <v>41</v>
      </c>
      <c r="H23" s="30">
        <v>0.6</v>
      </c>
      <c r="I23" s="19">
        <v>0.93</v>
      </c>
      <c r="J23" s="20">
        <v>600</v>
      </c>
      <c r="K23" s="57">
        <v>15.06</v>
      </c>
      <c r="L23" s="56">
        <f t="shared" ref="L23" si="4">F23*K23</f>
        <v>1043.6579999999999</v>
      </c>
      <c r="M23" s="5"/>
      <c r="N23" s="38"/>
      <c r="O23" s="46" t="s">
        <v>63</v>
      </c>
    </row>
    <row r="24" spans="1:15" s="26" customFormat="1" ht="15.75" thickBot="1" x14ac:dyDescent="0.3">
      <c r="A24" s="48">
        <v>1</v>
      </c>
      <c r="B24" s="10" t="s">
        <v>58</v>
      </c>
      <c r="C24" s="11" t="s">
        <v>40</v>
      </c>
      <c r="D24" s="12">
        <v>150</v>
      </c>
      <c r="E24" s="12">
        <v>150</v>
      </c>
      <c r="F24" s="35">
        <f t="shared" si="0"/>
        <v>300</v>
      </c>
      <c r="G24" s="13" t="s">
        <v>52</v>
      </c>
      <c r="H24" s="29">
        <v>0.4</v>
      </c>
      <c r="I24" s="14">
        <v>1.5</v>
      </c>
      <c r="J24" s="15">
        <v>700</v>
      </c>
      <c r="K24" s="55">
        <v>15.07</v>
      </c>
      <c r="L24" s="56">
        <f t="shared" si="2"/>
        <v>4521</v>
      </c>
      <c r="M24" s="5"/>
      <c r="N24" s="38"/>
      <c r="O24" s="46" t="s">
        <v>63</v>
      </c>
    </row>
    <row r="25" spans="1:15" x14ac:dyDescent="0.25">
      <c r="A25" s="48">
        <v>1</v>
      </c>
      <c r="B25" s="10" t="s">
        <v>58</v>
      </c>
      <c r="C25" s="11" t="s">
        <v>40</v>
      </c>
      <c r="D25" s="12">
        <v>100</v>
      </c>
      <c r="E25" s="12">
        <v>100</v>
      </c>
      <c r="F25" s="35">
        <f t="shared" si="0"/>
        <v>200</v>
      </c>
      <c r="G25" s="13" t="s">
        <v>53</v>
      </c>
      <c r="H25" s="29">
        <v>0.4</v>
      </c>
      <c r="I25" s="14">
        <v>0.5</v>
      </c>
      <c r="J25" s="15">
        <v>700</v>
      </c>
      <c r="K25" s="55">
        <v>20.079999999999998</v>
      </c>
      <c r="L25" s="56">
        <f t="shared" si="2"/>
        <v>4015.9999999999995</v>
      </c>
      <c r="M25" s="5"/>
      <c r="N25" s="38"/>
      <c r="O25" s="46" t="s">
        <v>63</v>
      </c>
    </row>
    <row r="26" spans="1:15" ht="15.75" thickBot="1" x14ac:dyDescent="0.3">
      <c r="A26" s="40"/>
      <c r="B26" s="24"/>
      <c r="C26" s="17"/>
      <c r="D26" s="36">
        <f>SUM(D14:D25)</f>
        <v>372.1</v>
      </c>
      <c r="E26" s="36">
        <f>SUM(E14:E25)</f>
        <v>1906.2</v>
      </c>
      <c r="F26" s="36">
        <f>SUM(F14:F25)</f>
        <v>2278.3000000000002</v>
      </c>
      <c r="G26" s="43"/>
      <c r="H26" s="44"/>
      <c r="I26" s="117" t="s">
        <v>13</v>
      </c>
      <c r="J26" s="117"/>
      <c r="K26" s="42"/>
      <c r="L26" s="41">
        <f>SUM(L14:L25)</f>
        <v>41010.504999999997</v>
      </c>
      <c r="M26" s="18" t="s">
        <v>14</v>
      </c>
      <c r="N26" s="37">
        <v>0</v>
      </c>
      <c r="O26" s="115"/>
    </row>
    <row r="27" spans="1:15" ht="15.75" thickBot="1" x14ac:dyDescent="0.3">
      <c r="A27" s="82" t="s">
        <v>15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4"/>
      <c r="N27" s="39">
        <v>0</v>
      </c>
      <c r="O27" s="115"/>
    </row>
    <row r="28" spans="1:15" ht="15.75" thickBot="1" x14ac:dyDescent="0.3">
      <c r="A28" s="82" t="s">
        <v>16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4"/>
      <c r="N28" s="39">
        <v>0</v>
      </c>
      <c r="O28" s="116"/>
    </row>
    <row r="29" spans="1:15" x14ac:dyDescent="0.25">
      <c r="A29" s="99" t="s">
        <v>17</v>
      </c>
      <c r="B29" s="99"/>
      <c r="C29" s="9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"/>
    </row>
    <row r="30" spans="1:15" x14ac:dyDescent="0.25">
      <c r="A30" s="60" t="s">
        <v>18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2"/>
    </row>
    <row r="31" spans="1:15" x14ac:dyDescent="0.25">
      <c r="A31" s="60" t="s">
        <v>19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2"/>
    </row>
    <row r="32" spans="1:15" x14ac:dyDescent="0.25">
      <c r="A32" s="2"/>
      <c r="B32" s="2"/>
      <c r="C32" s="2"/>
      <c r="D32" s="9"/>
      <c r="E32" s="102" t="s">
        <v>20</v>
      </c>
      <c r="F32" s="7" t="s">
        <v>21</v>
      </c>
      <c r="G32" s="103"/>
      <c r="H32" s="104"/>
      <c r="I32" s="104"/>
      <c r="J32" s="104"/>
      <c r="K32" s="104"/>
      <c r="L32" s="104"/>
      <c r="M32" s="104"/>
      <c r="N32" s="105"/>
      <c r="O32" s="2"/>
    </row>
    <row r="33" spans="1:15" x14ac:dyDescent="0.25">
      <c r="A33" s="2"/>
      <c r="B33" s="2"/>
      <c r="C33" s="2"/>
      <c r="D33" s="9"/>
      <c r="E33" s="102"/>
      <c r="F33" s="7" t="s">
        <v>22</v>
      </c>
      <c r="G33" s="103"/>
      <c r="H33" s="104"/>
      <c r="I33" s="104"/>
      <c r="J33" s="104"/>
      <c r="K33" s="104"/>
      <c r="L33" s="104"/>
      <c r="M33" s="104"/>
      <c r="N33" s="105"/>
      <c r="O33" s="2"/>
    </row>
    <row r="34" spans="1:15" x14ac:dyDescent="0.25">
      <c r="A34" s="2"/>
      <c r="B34" s="2"/>
      <c r="C34" s="2"/>
      <c r="D34" s="9"/>
      <c r="E34" s="102"/>
      <c r="F34" s="7" t="s">
        <v>23</v>
      </c>
      <c r="G34" s="103"/>
      <c r="H34" s="104"/>
      <c r="I34" s="104"/>
      <c r="J34" s="104"/>
      <c r="K34" s="104"/>
      <c r="L34" s="104"/>
      <c r="M34" s="104"/>
      <c r="N34" s="105"/>
      <c r="O34" s="2"/>
    </row>
    <row r="35" spans="1:15" x14ac:dyDescent="0.25">
      <c r="A35" s="9"/>
      <c r="B35" s="9"/>
      <c r="C35" s="9"/>
      <c r="D35" s="2"/>
      <c r="E35" s="102"/>
      <c r="F35" s="7" t="s">
        <v>24</v>
      </c>
      <c r="G35" s="103"/>
      <c r="H35" s="104"/>
      <c r="I35" s="104"/>
      <c r="J35" s="104"/>
      <c r="K35" s="104"/>
      <c r="L35" s="104"/>
      <c r="M35" s="104"/>
      <c r="N35" s="105"/>
      <c r="O35" s="2"/>
    </row>
    <row r="36" spans="1:15" x14ac:dyDescent="0.25">
      <c r="A36" s="2"/>
      <c r="B36" s="2"/>
      <c r="C36" s="2"/>
      <c r="D36" s="2"/>
      <c r="E36" s="102"/>
      <c r="F36" s="7" t="s">
        <v>25</v>
      </c>
      <c r="G36" s="8"/>
      <c r="H36" s="106" t="s">
        <v>26</v>
      </c>
      <c r="I36" s="107"/>
      <c r="J36" s="107"/>
      <c r="K36" s="107"/>
      <c r="L36" s="107"/>
      <c r="M36" s="107"/>
      <c r="N36" s="108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9"/>
      <c r="B39" s="9"/>
      <c r="C39" s="9"/>
      <c r="D39" s="9"/>
      <c r="E39" s="9"/>
      <c r="F39" s="2"/>
      <c r="G39" s="2"/>
      <c r="H39" s="2"/>
      <c r="I39" s="3" t="s">
        <v>27</v>
      </c>
      <c r="J39" s="2"/>
      <c r="L39" s="100"/>
      <c r="M39" s="101"/>
      <c r="N39" s="2"/>
      <c r="O39" s="1"/>
    </row>
    <row r="41" spans="1:15" x14ac:dyDescent="0.25">
      <c r="A41" s="50" t="s">
        <v>57</v>
      </c>
      <c r="B41" s="50"/>
      <c r="C41" s="50"/>
      <c r="D41" s="54"/>
    </row>
    <row r="42" spans="1:15" x14ac:dyDescent="0.25">
      <c r="A42" s="50" t="s">
        <v>56</v>
      </c>
      <c r="B42" s="50"/>
      <c r="C42" s="50"/>
      <c r="D42" s="54"/>
    </row>
    <row r="43" spans="1:15" x14ac:dyDescent="0.25">
      <c r="A43" s="50" t="s">
        <v>59</v>
      </c>
      <c r="B43" s="50"/>
      <c r="C43" s="50"/>
      <c r="D43" s="54"/>
    </row>
    <row r="44" spans="1:15" x14ac:dyDescent="0.25">
      <c r="A44" s="50" t="s">
        <v>60</v>
      </c>
      <c r="B44" s="50"/>
      <c r="C44" s="50"/>
      <c r="D44" s="54"/>
    </row>
    <row r="45" spans="1:15" x14ac:dyDescent="0.25">
      <c r="A45" s="50" t="s">
        <v>61</v>
      </c>
      <c r="B45" s="50"/>
      <c r="C45" s="50"/>
      <c r="D45" s="54"/>
    </row>
    <row r="46" spans="1:15" x14ac:dyDescent="0.25">
      <c r="A46" s="50" t="s">
        <v>62</v>
      </c>
      <c r="B46" s="50"/>
      <c r="C46" s="50"/>
      <c r="D46" s="54"/>
    </row>
  </sheetData>
  <mergeCells count="37">
    <mergeCell ref="O26:O28"/>
    <mergeCell ref="I26:J26"/>
    <mergeCell ref="A27:M27"/>
    <mergeCell ref="K11:K13"/>
    <mergeCell ref="A29:C29"/>
    <mergeCell ref="L39:M39"/>
    <mergeCell ref="E32:E36"/>
    <mergeCell ref="G32:N32"/>
    <mergeCell ref="G33:N33"/>
    <mergeCell ref="G34:N34"/>
    <mergeCell ref="G35:N35"/>
    <mergeCell ref="H36:N36"/>
    <mergeCell ref="A31:N31"/>
    <mergeCell ref="A11:A13"/>
    <mergeCell ref="D12:D13"/>
    <mergeCell ref="F12:F13"/>
    <mergeCell ref="B11:B13"/>
    <mergeCell ref="A2:P2"/>
    <mergeCell ref="O11:O13"/>
    <mergeCell ref="L11:L13"/>
    <mergeCell ref="M11:M13"/>
    <mergeCell ref="A30:N30"/>
    <mergeCell ref="C11:C13"/>
    <mergeCell ref="C3:M3"/>
    <mergeCell ref="A5:B5"/>
    <mergeCell ref="C5:G5"/>
    <mergeCell ref="B8:E8"/>
    <mergeCell ref="J5:L5"/>
    <mergeCell ref="H8:L8"/>
    <mergeCell ref="D11:F11"/>
    <mergeCell ref="G11:G13"/>
    <mergeCell ref="H11:H13"/>
    <mergeCell ref="I11:I13"/>
    <mergeCell ref="A28:M28"/>
    <mergeCell ref="N11:N13"/>
    <mergeCell ref="E12:E13"/>
    <mergeCell ref="J11:J13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"/>
  <sheetViews>
    <sheetView workbookViewId="0">
      <selection activeCell="F18" sqref="F18"/>
    </sheetView>
  </sheetViews>
  <sheetFormatPr defaultRowHeight="15" x14ac:dyDescent="0.25"/>
  <sheetData>
    <row r="2" spans="2:12" x14ac:dyDescent="0.25">
      <c r="B2" s="52" t="s">
        <v>34</v>
      </c>
      <c r="F2" s="52" t="s">
        <v>37</v>
      </c>
      <c r="J2" s="52" t="s">
        <v>41</v>
      </c>
    </row>
    <row r="3" spans="2:12" x14ac:dyDescent="0.25">
      <c r="B3" s="53">
        <v>180</v>
      </c>
      <c r="C3" s="53">
        <v>4530.6000000000004</v>
      </c>
      <c r="F3" s="53">
        <v>45</v>
      </c>
      <c r="G3" s="53">
        <v>958.5</v>
      </c>
      <c r="J3" s="53">
        <v>255.1</v>
      </c>
      <c r="K3" s="53">
        <v>3094.3630000000003</v>
      </c>
    </row>
    <row r="4" spans="2:12" x14ac:dyDescent="0.25">
      <c r="B4" s="53">
        <v>676.9</v>
      </c>
      <c r="C4" s="53">
        <v>11141.773999999999</v>
      </c>
      <c r="F4" s="53">
        <v>105</v>
      </c>
      <c r="G4" s="53">
        <v>2467.5</v>
      </c>
      <c r="J4" s="53">
        <v>69.3</v>
      </c>
      <c r="K4" s="53">
        <v>1043.6579999999999</v>
      </c>
    </row>
    <row r="5" spans="2:12" x14ac:dyDescent="0.25">
      <c r="B5" s="53">
        <v>120</v>
      </c>
      <c r="C5" s="53">
        <v>2058</v>
      </c>
      <c r="F5" s="53">
        <v>55</v>
      </c>
      <c r="G5" s="53">
        <v>1263.3499999999999</v>
      </c>
      <c r="J5" s="52">
        <f>SUM(J3:J4)</f>
        <v>324.39999999999998</v>
      </c>
      <c r="K5" s="52">
        <f>SUM(K3:K4)</f>
        <v>4138.0210000000006</v>
      </c>
      <c r="L5" s="51">
        <f>K5/J5</f>
        <v>12.755921701602961</v>
      </c>
    </row>
    <row r="6" spans="2:12" x14ac:dyDescent="0.25">
      <c r="B6" s="52">
        <f>SUM(B3:B5)</f>
        <v>976.9</v>
      </c>
      <c r="C6" s="52">
        <f>SUM(C3:C5)</f>
        <v>17730.374</v>
      </c>
      <c r="D6" s="51">
        <f>C6/B6</f>
        <v>18.149630463711741</v>
      </c>
      <c r="F6" s="53">
        <v>100</v>
      </c>
      <c r="G6" s="53">
        <v>2161</v>
      </c>
    </row>
    <row r="7" spans="2:12" x14ac:dyDescent="0.25">
      <c r="F7" s="53">
        <v>172</v>
      </c>
      <c r="G7" s="53">
        <v>3754.7599999999998</v>
      </c>
    </row>
    <row r="8" spans="2:12" x14ac:dyDescent="0.25">
      <c r="F8" s="52">
        <f>SUM(F3:F7)</f>
        <v>477</v>
      </c>
      <c r="G8" s="52">
        <f>SUM(G3:G7)</f>
        <v>10605.11</v>
      </c>
      <c r="H8" s="51">
        <f>G8/F8</f>
        <v>22.23293501048218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2020-12-16T08:59:21Z</cp:lastPrinted>
  <dcterms:created xsi:type="dcterms:W3CDTF">2015-11-17T17:21:08Z</dcterms:created>
  <dcterms:modified xsi:type="dcterms:W3CDTF">2020-12-17T13:50:08Z</dcterms:modified>
</cp:coreProperties>
</file>