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Dokumenty\N VO TU\Ťažba na rok 2021\Finál\"/>
    </mc:Choice>
  </mc:AlternateContent>
  <bookViews>
    <workbookView xWindow="0" yWindow="0" windowWidth="24000" windowHeight="10920"/>
  </bookViews>
  <sheets>
    <sheet name="Hárok1" sheetId="1" r:id="rId1"/>
    <sheet name="Hárok2" sheetId="2" r:id="rId2"/>
    <sheet name="Hárok3" sheetId="3" r:id="rId3"/>
  </sheets>
  <calcPr calcId="162913"/>
</workbook>
</file>

<file path=xl/calcChain.xml><?xml version="1.0" encoding="utf-8"?>
<calcChain xmlns="http://schemas.openxmlformats.org/spreadsheetml/2006/main">
  <c r="B13" i="2" l="1"/>
  <c r="C13" i="2"/>
  <c r="D13" i="2" s="1"/>
  <c r="F13" i="1"/>
  <c r="L13" i="1" s="1"/>
  <c r="F14" i="1"/>
  <c r="L14" i="1" s="1"/>
  <c r="F15" i="1"/>
  <c r="L15" i="1" s="1"/>
  <c r="F16" i="1"/>
  <c r="L16" i="1" s="1"/>
  <c r="F17" i="1"/>
  <c r="L17" i="1" s="1"/>
  <c r="F18" i="1"/>
  <c r="L18" i="1" s="1"/>
  <c r="F19" i="1"/>
  <c r="L19" i="1" s="1"/>
  <c r="F20" i="1"/>
  <c r="L20" i="1" s="1"/>
  <c r="F21" i="1"/>
  <c r="L21" i="1" s="1"/>
  <c r="F22" i="1"/>
  <c r="L22" i="1" s="1"/>
  <c r="F23" i="1"/>
  <c r="L23" i="1" s="1"/>
  <c r="F24" i="1"/>
  <c r="L24" i="1" s="1"/>
  <c r="E25" i="1" l="1"/>
  <c r="D25" i="1"/>
  <c r="L25" i="1" l="1"/>
  <c r="F25" i="1"/>
</calcChain>
</file>

<file path=xl/sharedStrings.xml><?xml version="1.0" encoding="utf-8"?>
<sst xmlns="http://schemas.openxmlformats.org/spreadsheetml/2006/main" count="104" uniqueCount="71">
  <si>
    <t>LO</t>
  </si>
  <si>
    <t>JPRL</t>
  </si>
  <si>
    <t>Požadovaná kombinácia technologií</t>
  </si>
  <si>
    <t>Predpokladaný objem ťažby</t>
  </si>
  <si>
    <t>Druh ťažby</t>
  </si>
  <si>
    <t>Sklon v %</t>
  </si>
  <si>
    <t>hmotnatosť v m³</t>
  </si>
  <si>
    <t>Približovacia vzdialenosť VM/OM (m)</t>
  </si>
  <si>
    <t>Cena stanovená objednávateľom  bez DPH v € za JPRL</t>
  </si>
  <si>
    <t>Predpokladaný termín vykonania (kalendárny mesiac roka)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</si>
  <si>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</si>
  <si>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</si>
  <si>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</si>
  <si>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</si>
  <si>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</si>
  <si>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</si>
  <si>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</si>
  <si>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</si>
  <si>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</si>
  <si>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</si>
  <si>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</si>
  <si>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</si>
  <si>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</si>
  <si>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</si>
  <si>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</si>
  <si>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</si>
  <si>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</si>
  <si>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</si>
  <si>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Názov predmetu zákazky:</t>
  </si>
  <si>
    <t>Objednávateľ:</t>
  </si>
  <si>
    <t>VŠLP TU Zvolen</t>
  </si>
  <si>
    <t>Lesnícke služby v ťažbovom procese na VŠLP TU Zvolen</t>
  </si>
  <si>
    <t>č.2</t>
  </si>
  <si>
    <t>PU+50</t>
  </si>
  <si>
    <t>50/250</t>
  </si>
  <si>
    <t>845-00</t>
  </si>
  <si>
    <t>50/800</t>
  </si>
  <si>
    <t>50/700</t>
  </si>
  <si>
    <t>848-00</t>
  </si>
  <si>
    <t>50/300</t>
  </si>
  <si>
    <t>843B00</t>
  </si>
  <si>
    <t>846-00</t>
  </si>
  <si>
    <t>825A00</t>
  </si>
  <si>
    <t>č.6</t>
  </si>
  <si>
    <t>685B00</t>
  </si>
  <si>
    <t>831A00</t>
  </si>
  <si>
    <t>200/150</t>
  </si>
  <si>
    <t>832-00</t>
  </si>
  <si>
    <t>830-00</t>
  </si>
  <si>
    <t>100/400</t>
  </si>
  <si>
    <t>829-00</t>
  </si>
  <si>
    <t>300/100</t>
  </si>
  <si>
    <t>350/1300</t>
  </si>
  <si>
    <t>RN</t>
  </si>
  <si>
    <t>PN</t>
  </si>
  <si>
    <t>č.1</t>
  </si>
  <si>
    <t>31.12.2021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</si>
  <si>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</si>
  <si>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</si>
  <si>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</si>
  <si>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</si>
  <si>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</si>
  <si>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PN - predrubná náhodná ťažba</t>
  </si>
  <si>
    <t>PP</t>
  </si>
  <si>
    <t>Budča - časť č.4 (Ladnianska dolina)</t>
  </si>
  <si>
    <t>Opis a rozsah zákazky a cenová ponuka dodávateľa</t>
  </si>
  <si>
    <t>LS</t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</si>
  <si>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</si>
  <si>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Príloha č.3 k Návrhu zmluvy na časť č.4 (Ladnianska dolina)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</si>
  <si>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miesta bez DPH</t>
    </r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</si>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</sst>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</xf>
    <xf numFmtId="0" fontId="4" fillId="2" borderId="2" xfId="0" applyFont="1" applyFill="1" applyBorder="1" applyAlignment="1" applyProtection="1"/>
    <xf numFmtId="0" fontId="0" fillId="2" borderId="2" xfId="0" applyFill="1" applyBorder="1" applyProtection="1"/>
    <xf numFmtId="4" fontId="5" fillId="2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left" vertical="center"/>
    </xf>
    <xf numFmtId="49" fontId="9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2" fontId="9" fillId="0" borderId="10" xfId="0" applyNumberFormat="1" applyFont="1" applyFill="1" applyBorder="1" applyAlignment="1" applyProtection="1">
      <alignment horizontal="right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5" fillId="0" borderId="24" xfId="0" applyFont="1" applyFill="1" applyBorder="1" applyAlignment="1" applyProtection="1">
      <alignment vertical="center"/>
    </xf>
    <xf numFmtId="0" fontId="5" fillId="0" borderId="26" xfId="0" applyFont="1" applyFill="1" applyBorder="1" applyAlignment="1" applyProtection="1">
      <alignment vertical="center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0" xfId="0" applyFont="1" applyFill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2" fontId="9" fillId="0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32" xfId="0" applyBorder="1" applyAlignment="1" applyProtection="1"/>
    <xf numFmtId="0" fontId="4" fillId="0" borderId="2" xfId="0" applyFont="1" applyBorder="1" applyAlignment="1" applyProtection="1">
      <alignment horizontal="left"/>
    </xf>
    <xf numFmtId="0" fontId="0" fillId="0" borderId="0" xfId="0"/>
    <xf numFmtId="0" fontId="0" fillId="0" borderId="0" xfId="0" applyAlignment="1"/>
    <xf numFmtId="0" fontId="4" fillId="0" borderId="0" xfId="0" applyFont="1" applyBorder="1" applyAlignment="1" applyProtection="1">
      <alignment horizontal="left"/>
    </xf>
    <xf numFmtId="9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4" xfId="0" applyFont="1" applyBorder="1" applyAlignment="1" applyProtection="1">
      <alignment horizontal="left"/>
    </xf>
    <xf numFmtId="0" fontId="4" fillId="0" borderId="35" xfId="0" applyFont="1" applyBorder="1" applyAlignment="1" applyProtection="1">
      <alignment horizontal="left"/>
    </xf>
    <xf numFmtId="0" fontId="4" fillId="0" borderId="36" xfId="0" applyFont="1" applyBorder="1" applyAlignment="1" applyProtection="1">
      <alignment horizontal="right" indent="1"/>
    </xf>
    <xf numFmtId="0" fontId="4" fillId="4" borderId="24" xfId="0" applyFont="1" applyFill="1" applyBorder="1" applyAlignment="1" applyProtection="1">
      <alignment horizontal="center"/>
      <protection locked="0"/>
    </xf>
    <xf numFmtId="4" fontId="9" fillId="5" borderId="2" xfId="0" applyNumberFormat="1" applyFont="1" applyFill="1" applyBorder="1" applyAlignment="1" applyProtection="1">
      <alignment horizontal="right" vertical="center"/>
    </xf>
    <xf numFmtId="3" fontId="5" fillId="5" borderId="29" xfId="0" applyNumberFormat="1" applyFont="1" applyFill="1" applyBorder="1" applyAlignment="1" applyProtection="1">
      <alignment vertical="center"/>
    </xf>
    <xf numFmtId="4" fontId="5" fillId="5" borderId="20" xfId="0" applyNumberFormat="1" applyFont="1" applyFill="1" applyBorder="1" applyAlignment="1" applyProtection="1">
      <alignment horizontal="center" vertical="center"/>
    </xf>
    <xf numFmtId="4" fontId="5" fillId="5" borderId="5" xfId="0" applyNumberFormat="1" applyFont="1" applyFill="1" applyBorder="1" applyAlignment="1" applyProtection="1">
      <alignment horizontal="center" vertical="center"/>
    </xf>
    <xf numFmtId="4" fontId="5" fillId="5" borderId="8" xfId="0" applyNumberFormat="1" applyFont="1" applyFill="1" applyBorder="1" applyAlignment="1" applyProtection="1">
      <alignment horizontal="center" vertical="center"/>
    </xf>
    <xf numFmtId="4" fontId="11" fillId="5" borderId="6" xfId="0" applyNumberFormat="1" applyFont="1" applyFill="1" applyBorder="1" applyAlignment="1" applyProtection="1">
      <alignment horizontal="center" vertical="center"/>
    </xf>
    <xf numFmtId="0" fontId="0" fillId="4" borderId="31" xfId="0" applyFill="1" applyBorder="1" applyAlignment="1" applyProtection="1"/>
    <xf numFmtId="4" fontId="5" fillId="5" borderId="39" xfId="0" applyNumberFormat="1" applyFont="1" applyFill="1" applyBorder="1" applyAlignment="1" applyProtection="1">
      <alignment horizontal="center" vertical="center"/>
    </xf>
    <xf numFmtId="0" fontId="5" fillId="0" borderId="40" xfId="0" applyFont="1" applyFill="1" applyBorder="1" applyAlignment="1" applyProtection="1">
      <alignment horizontal="right" vertical="center"/>
    </xf>
    <xf numFmtId="0" fontId="5" fillId="0" borderId="41" xfId="0" applyFont="1" applyFill="1" applyBorder="1" applyAlignment="1" applyProtection="1">
      <alignment vertical="center"/>
    </xf>
    <xf numFmtId="0" fontId="5" fillId="0" borderId="28" xfId="0" applyFont="1" applyFill="1" applyBorder="1" applyAlignment="1" applyProtection="1">
      <alignment vertical="center"/>
    </xf>
    <xf numFmtId="0" fontId="0" fillId="0" borderId="0" xfId="0" applyBorder="1"/>
    <xf numFmtId="49" fontId="0" fillId="0" borderId="16" xfId="0" applyNumberFormat="1" applyBorder="1" applyAlignment="1" applyProtection="1">
      <alignment horizontal="center"/>
      <protection locked="0"/>
    </xf>
    <xf numFmtId="0" fontId="0" fillId="0" borderId="24" xfId="0" applyBorder="1"/>
    <xf numFmtId="0" fontId="9" fillId="4" borderId="9" xfId="0" applyFont="1" applyFill="1" applyBorder="1" applyAlignment="1" applyProtection="1">
      <alignment horizontal="center" vertical="center"/>
      <protection locked="0"/>
    </xf>
    <xf numFmtId="0" fontId="9" fillId="4" borderId="38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protection locked="0"/>
    </xf>
    <xf numFmtId="0" fontId="3" fillId="3" borderId="0" xfId="0" applyFont="1" applyFill="1" applyAlignment="1" applyProtection="1">
      <alignment horizontal="right"/>
    </xf>
    <xf numFmtId="0" fontId="0" fillId="3" borderId="0" xfId="0" applyFill="1"/>
    <xf numFmtId="0" fontId="0" fillId="8" borderId="0" xfId="0" applyFill="1"/>
    <xf numFmtId="0" fontId="0" fillId="7" borderId="0" xfId="0" applyFill="1"/>
    <xf numFmtId="0" fontId="0" fillId="5" borderId="0" xfId="0" applyFill="1"/>
    <xf numFmtId="0" fontId="4" fillId="0" borderId="0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left" vertical="center"/>
    </xf>
    <xf numFmtId="0" fontId="2" fillId="4" borderId="33" xfId="0" applyFont="1" applyFill="1" applyBorder="1" applyAlignment="1" applyProtection="1">
      <alignment horizontal="center" vertical="center"/>
      <protection locked="0"/>
    </xf>
    <xf numFmtId="0" fontId="0" fillId="4" borderId="38" xfId="0" applyFill="1" applyBorder="1" applyAlignment="1">
      <alignment horizontal="center"/>
    </xf>
    <xf numFmtId="0" fontId="2" fillId="4" borderId="13" xfId="0" applyFont="1" applyFill="1" applyBorder="1" applyAlignment="1" applyProtection="1">
      <alignment horizontal="center" vertical="center"/>
      <protection locked="0"/>
    </xf>
    <xf numFmtId="0" fontId="2" fillId="4" borderId="37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4" fontId="5" fillId="5" borderId="1" xfId="0" applyNumberFormat="1" applyFont="1" applyFill="1" applyBorder="1" applyAlignment="1" applyProtection="1">
      <alignment horizontal="center" vertical="center"/>
      <protection locked="0"/>
    </xf>
    <xf numFmtId="49" fontId="9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0" xfId="0" applyFill="1"/>
    <xf numFmtId="4" fontId="5" fillId="5" borderId="15" xfId="0" applyNumberFormat="1" applyFont="1" applyFill="1" applyBorder="1" applyAlignment="1" applyProtection="1">
      <alignment horizontal="center" vertical="center"/>
      <protection locked="0"/>
    </xf>
    <xf numFmtId="49" fontId="0" fillId="0" borderId="42" xfId="0" applyNumberFormat="1" applyBorder="1" applyAlignment="1" applyProtection="1">
      <alignment horizontal="center"/>
      <protection locked="0"/>
    </xf>
    <xf numFmtId="4" fontId="5" fillId="2" borderId="30" xfId="0" applyNumberFormat="1" applyFont="1" applyFill="1" applyBorder="1" applyAlignment="1" applyProtection="1">
      <alignment horizontal="center" vertical="center"/>
      <protection locked="0"/>
    </xf>
    <xf numFmtId="4" fontId="5" fillId="5" borderId="38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5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5" xfId="0" applyNumberFormat="1" applyFill="1" applyBorder="1" applyAlignment="1" applyProtection="1">
      <alignment horizontal="left"/>
      <protection locked="0"/>
    </xf>
    <xf numFmtId="49" fontId="0" fillId="2" borderId="14" xfId="0" applyNumberFormat="1" applyFill="1" applyBorder="1" applyAlignment="1" applyProtection="1">
      <alignment horizontal="left"/>
      <protection locked="0"/>
    </xf>
    <xf numFmtId="0" fontId="0" fillId="0" borderId="16" xfId="0" applyFont="1" applyBorder="1" applyAlignment="1" applyProtection="1">
      <alignment horizontal="center" vertical="center" wrapText="1"/>
    </xf>
    <xf numFmtId="0" fontId="0" fillId="0" borderId="13" xfId="0" applyFont="1" applyBorder="1" applyAlignment="1" applyProtection="1">
      <alignment horizontal="center" vertical="center" wrapText="1"/>
    </xf>
    <xf numFmtId="0" fontId="0" fillId="0" borderId="17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left" vertical="center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6" fillId="6" borderId="18" xfId="0" applyFont="1" applyFill="1" applyBorder="1" applyAlignment="1" applyProtection="1">
      <alignment horizontal="center" vertical="center" wrapText="1"/>
    </xf>
    <xf numFmtId="0" fontId="6" fillId="6" borderId="19" xfId="0" applyFont="1" applyFill="1" applyBorder="1" applyAlignment="1" applyProtection="1">
      <alignment horizontal="center" vertical="center"/>
    </xf>
    <xf numFmtId="0" fontId="6" fillId="6" borderId="20" xfId="0" applyFont="1" applyFill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5" fillId="0" borderId="24" xfId="0" applyFont="1" applyFill="1" applyBorder="1" applyAlignment="1" applyProtection="1">
      <alignment horizontal="right" vertical="center"/>
    </xf>
    <xf numFmtId="0" fontId="11" fillId="0" borderId="6" xfId="0" applyFont="1" applyFill="1" applyBorder="1" applyAlignment="1" applyProtection="1">
      <alignment horizontal="right" vertical="center" indent="2"/>
    </xf>
    <xf numFmtId="0" fontId="11" fillId="0" borderId="21" xfId="0" applyFont="1" applyFill="1" applyBorder="1" applyAlignment="1" applyProtection="1">
      <alignment horizontal="right" vertical="center" indent="2"/>
    </xf>
    <xf numFmtId="0" fontId="11" fillId="0" borderId="22" xfId="0" applyFont="1" applyFill="1" applyBorder="1" applyAlignment="1" applyProtection="1">
      <alignment horizontal="right" vertical="center" indent="2"/>
    </xf>
    <xf numFmtId="0" fontId="5" fillId="6" borderId="23" xfId="0" applyFont="1" applyFill="1" applyBorder="1" applyAlignment="1" applyProtection="1">
      <alignment horizontal="center" vertical="center" wrapText="1"/>
    </xf>
    <xf numFmtId="0" fontId="5" fillId="6" borderId="0" xfId="0" applyFont="1" applyFill="1" applyBorder="1" applyAlignment="1" applyProtection="1">
      <alignment horizontal="center" vertical="center"/>
    </xf>
    <xf numFmtId="0" fontId="5" fillId="6" borderId="24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5" fillId="0" borderId="25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 wrapText="1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1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 readingOrder="1"/>
    </xf>
    <xf numFmtId="0" fontId="3" fillId="0" borderId="0" xfId="0" applyFont="1" applyAlignment="1" applyProtection="1">
      <alignment horizontal="left"/>
    </xf>
    <xf numFmtId="0" fontId="4" fillId="0" borderId="2" xfId="0" applyFont="1" applyBorder="1" applyAlignment="1" applyProtection="1">
      <alignment horizontal="left"/>
    </xf>
    <xf numFmtId="0" fontId="13" fillId="4" borderId="0" xfId="0" applyFont="1" applyFill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28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topLeftCell="A4" zoomScale="110" zoomScaleNormal="110" zoomScalePageLayoutView="40" workbookViewId="0">
      <selection activeCell="P10" sqref="P10"/>
    </sheetView>
  </sheetViews>
  <sheetFormatPr defaultRowHeight="15" x14ac:dyDescent="0.25"/>
  <cols>
    <col min="1" max="1" width="13.7109375" customWidth="1"/>
    <col min="2" max="2" width="11.5703125" customWidth="1"/>
    <col min="3" max="10" width="11.7109375" customWidth="1"/>
    <col min="11" max="11" width="11.7109375" style="27" customWidth="1"/>
    <col min="12" max="14" width="11.7109375" customWidth="1"/>
    <col min="15" max="15" width="13.85546875" customWidth="1"/>
  </cols>
  <sheetData>
    <row r="1" spans="1:15" x14ac:dyDescent="0.25">
      <c r="A1" s="72" t="s">
        <v>68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spans="1:15" ht="18" x14ac:dyDescent="0.25">
      <c r="B2" s="27"/>
      <c r="C2" s="115" t="s">
        <v>65</v>
      </c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27"/>
      <c r="O2" s="27"/>
    </row>
    <row r="3" spans="1:15" ht="15.75" customHeight="1" x14ac:dyDescent="0.25"/>
    <row r="4" spans="1:15" ht="15.75" x14ac:dyDescent="0.25">
      <c r="A4" s="116" t="s">
        <v>28</v>
      </c>
      <c r="B4" s="116"/>
      <c r="C4" s="117" t="s">
        <v>31</v>
      </c>
      <c r="D4" s="117"/>
      <c r="E4" s="117"/>
      <c r="F4" s="117"/>
      <c r="G4" s="117"/>
      <c r="H4" s="28"/>
      <c r="I4" s="53" t="s">
        <v>66</v>
      </c>
      <c r="J4" s="52" t="s">
        <v>64</v>
      </c>
      <c r="K4" s="52"/>
      <c r="L4" s="52"/>
      <c r="M4" s="54"/>
    </row>
    <row r="7" spans="1:15" s="27" customFormat="1" x14ac:dyDescent="0.25">
      <c r="A7" s="26" t="s">
        <v>29</v>
      </c>
      <c r="B7" s="118" t="s">
        <v>30</v>
      </c>
      <c r="C7" s="118"/>
      <c r="D7" s="118"/>
      <c r="E7" s="118"/>
      <c r="F7"/>
      <c r="G7"/>
      <c r="H7" s="119"/>
      <c r="I7" s="119"/>
      <c r="J7" s="119"/>
      <c r="K7" s="119"/>
      <c r="L7" s="119"/>
      <c r="M7"/>
      <c r="N7"/>
      <c r="O7"/>
    </row>
    <row r="8" spans="1:15" ht="42.75" customHeight="1" x14ac:dyDescent="0.25">
      <c r="A8" s="32"/>
      <c r="B8" s="33"/>
      <c r="C8" s="29"/>
      <c r="D8" s="29"/>
      <c r="E8" s="29"/>
      <c r="F8" s="27"/>
      <c r="G8" s="27"/>
      <c r="H8" s="47"/>
      <c r="I8" s="27"/>
      <c r="J8" s="27"/>
      <c r="L8" s="27"/>
      <c r="M8" s="27"/>
      <c r="N8" s="27"/>
      <c r="O8" s="27"/>
    </row>
    <row r="9" spans="1:15" ht="106.5" customHeight="1" thickBot="1" x14ac:dyDescent="0.3">
      <c r="A9" s="34"/>
      <c r="B9" s="35"/>
      <c r="C9" s="2"/>
      <c r="D9" s="2"/>
      <c r="E9" s="2"/>
      <c r="F9" s="4"/>
      <c r="G9" s="2"/>
      <c r="H9" s="49"/>
      <c r="I9" s="2"/>
      <c r="J9" s="2"/>
      <c r="L9" s="2"/>
      <c r="M9" s="2"/>
      <c r="N9" s="2"/>
      <c r="O9" s="2"/>
    </row>
    <row r="10" spans="1:15" ht="98.25" customHeight="1" thickBot="1" x14ac:dyDescent="0.3">
      <c r="A10" s="104" t="s">
        <v>0</v>
      </c>
      <c r="B10" s="109" t="s">
        <v>1</v>
      </c>
      <c r="C10" s="112" t="s">
        <v>2</v>
      </c>
      <c r="D10" s="120" t="s">
        <v>3</v>
      </c>
      <c r="E10" s="121"/>
      <c r="F10" s="122"/>
      <c r="G10" s="123" t="s">
        <v>4</v>
      </c>
      <c r="H10" s="87" t="s">
        <v>5</v>
      </c>
      <c r="I10" s="126" t="s">
        <v>6</v>
      </c>
      <c r="J10" s="87" t="s">
        <v>7</v>
      </c>
      <c r="K10" s="87" t="s">
        <v>69</v>
      </c>
      <c r="L10" s="87" t="s">
        <v>8</v>
      </c>
      <c r="M10" s="90" t="s">
        <v>70</v>
      </c>
      <c r="N10" s="99" t="s">
        <v>67</v>
      </c>
      <c r="O10" s="83" t="s">
        <v>9</v>
      </c>
    </row>
    <row r="11" spans="1:15" ht="14.25" customHeight="1" x14ac:dyDescent="0.25">
      <c r="A11" s="105"/>
      <c r="B11" s="110"/>
      <c r="C11" s="113"/>
      <c r="D11" s="107" t="s">
        <v>10</v>
      </c>
      <c r="E11" s="88" t="s">
        <v>11</v>
      </c>
      <c r="F11" s="87" t="s">
        <v>12</v>
      </c>
      <c r="G11" s="124"/>
      <c r="H11" s="88"/>
      <c r="I11" s="127"/>
      <c r="J11" s="102"/>
      <c r="K11" s="88"/>
      <c r="L11" s="88"/>
      <c r="M11" s="91"/>
      <c r="N11" s="100"/>
      <c r="O11" s="84"/>
    </row>
    <row r="12" spans="1:15" s="27" customFormat="1" ht="15.75" thickBot="1" x14ac:dyDescent="0.3">
      <c r="A12" s="106"/>
      <c r="B12" s="111"/>
      <c r="C12" s="114"/>
      <c r="D12" s="108"/>
      <c r="E12" s="89"/>
      <c r="F12" s="89"/>
      <c r="G12" s="125"/>
      <c r="H12" s="89"/>
      <c r="I12" s="128"/>
      <c r="J12" s="103"/>
      <c r="K12" s="89"/>
      <c r="L12" s="89"/>
      <c r="M12" s="92"/>
      <c r="N12" s="101"/>
      <c r="O12" s="85"/>
    </row>
    <row r="13" spans="1:15" s="27" customFormat="1" ht="15.75" thickBot="1" x14ac:dyDescent="0.3">
      <c r="A13" s="50">
        <v>4</v>
      </c>
      <c r="B13" s="11" t="s">
        <v>35</v>
      </c>
      <c r="C13" s="12" t="s">
        <v>32</v>
      </c>
      <c r="D13" s="13">
        <v>2</v>
      </c>
      <c r="E13" s="13">
        <v>123</v>
      </c>
      <c r="F13" s="36">
        <f t="shared" ref="F13:F24" si="0">D13+E13</f>
        <v>125</v>
      </c>
      <c r="G13" s="14" t="s">
        <v>33</v>
      </c>
      <c r="H13" s="30">
        <v>0.35</v>
      </c>
      <c r="I13" s="15">
        <v>0.8</v>
      </c>
      <c r="J13" s="16" t="s">
        <v>36</v>
      </c>
      <c r="K13" s="60">
        <v>17.97</v>
      </c>
      <c r="L13" s="65">
        <f t="shared" ref="L13:L24" si="1">F13*K13</f>
        <v>2246.25</v>
      </c>
      <c r="M13" s="5"/>
      <c r="N13" s="39"/>
      <c r="O13" s="48" t="s">
        <v>56</v>
      </c>
    </row>
    <row r="14" spans="1:15" ht="15.75" thickBot="1" x14ac:dyDescent="0.3">
      <c r="A14" s="50">
        <v>4</v>
      </c>
      <c r="B14" s="11" t="s">
        <v>38</v>
      </c>
      <c r="C14" s="12" t="s">
        <v>32</v>
      </c>
      <c r="D14" s="13"/>
      <c r="E14" s="13">
        <v>50</v>
      </c>
      <c r="F14" s="36">
        <f t="shared" si="0"/>
        <v>50</v>
      </c>
      <c r="G14" s="14" t="s">
        <v>33</v>
      </c>
      <c r="H14" s="30">
        <v>0.5</v>
      </c>
      <c r="I14" s="15">
        <v>0.41</v>
      </c>
      <c r="J14" s="16" t="s">
        <v>39</v>
      </c>
      <c r="K14" s="60">
        <v>18.48</v>
      </c>
      <c r="L14" s="65">
        <f t="shared" si="1"/>
        <v>924</v>
      </c>
      <c r="M14" s="5"/>
      <c r="N14" s="39"/>
      <c r="O14" s="48" t="s">
        <v>56</v>
      </c>
    </row>
    <row r="15" spans="1:15" s="27" customFormat="1" ht="15.75" thickBot="1" x14ac:dyDescent="0.3">
      <c r="A15" s="50">
        <v>4</v>
      </c>
      <c r="B15" s="11" t="s">
        <v>40</v>
      </c>
      <c r="C15" s="12" t="s">
        <v>32</v>
      </c>
      <c r="D15" s="13"/>
      <c r="E15" s="13">
        <v>140</v>
      </c>
      <c r="F15" s="36">
        <f t="shared" si="0"/>
        <v>140</v>
      </c>
      <c r="G15" s="14" t="s">
        <v>33</v>
      </c>
      <c r="H15" s="30">
        <v>0.45</v>
      </c>
      <c r="I15" s="15">
        <v>1.1200000000000001</v>
      </c>
      <c r="J15" s="16" t="s">
        <v>34</v>
      </c>
      <c r="K15" s="60">
        <v>16.57</v>
      </c>
      <c r="L15" s="65">
        <f t="shared" si="1"/>
        <v>2319.8000000000002</v>
      </c>
      <c r="M15" s="5"/>
      <c r="N15" s="39"/>
      <c r="O15" s="48" t="s">
        <v>56</v>
      </c>
    </row>
    <row r="16" spans="1:15" ht="15.75" thickBot="1" x14ac:dyDescent="0.3">
      <c r="A16" s="50">
        <v>4</v>
      </c>
      <c r="B16" s="11" t="s">
        <v>41</v>
      </c>
      <c r="C16" s="12" t="s">
        <v>32</v>
      </c>
      <c r="D16" s="13"/>
      <c r="E16" s="13">
        <v>107</v>
      </c>
      <c r="F16" s="36">
        <f t="shared" si="0"/>
        <v>107</v>
      </c>
      <c r="G16" s="14" t="s">
        <v>33</v>
      </c>
      <c r="H16" s="30">
        <v>0.5</v>
      </c>
      <c r="I16" s="15">
        <v>0.6</v>
      </c>
      <c r="J16" s="16" t="s">
        <v>37</v>
      </c>
      <c r="K16" s="60">
        <v>18.02</v>
      </c>
      <c r="L16" s="65">
        <f t="shared" si="1"/>
        <v>1928.1399999999999</v>
      </c>
      <c r="M16" s="5"/>
      <c r="N16" s="39"/>
      <c r="O16" s="48" t="s">
        <v>56</v>
      </c>
    </row>
    <row r="17" spans="1:15" s="27" customFormat="1" ht="15.75" thickBot="1" x14ac:dyDescent="0.3">
      <c r="A17" s="50">
        <v>4</v>
      </c>
      <c r="B17" s="11" t="s">
        <v>42</v>
      </c>
      <c r="C17" s="12" t="s">
        <v>43</v>
      </c>
      <c r="D17" s="13">
        <v>30</v>
      </c>
      <c r="E17" s="13">
        <v>450</v>
      </c>
      <c r="F17" s="36">
        <f t="shared" si="0"/>
        <v>480</v>
      </c>
      <c r="G17" s="14" t="s">
        <v>33</v>
      </c>
      <c r="H17" s="30">
        <v>0.6</v>
      </c>
      <c r="I17" s="15">
        <v>0.93</v>
      </c>
      <c r="J17" s="16" t="s">
        <v>52</v>
      </c>
      <c r="K17" s="60">
        <v>26.47</v>
      </c>
      <c r="L17" s="65">
        <f t="shared" si="1"/>
        <v>12705.599999999999</v>
      </c>
      <c r="M17" s="5"/>
      <c r="N17" s="39"/>
      <c r="O17" s="48" t="s">
        <v>56</v>
      </c>
    </row>
    <row r="18" spans="1:15" s="27" customFormat="1" ht="15.75" thickBot="1" x14ac:dyDescent="0.3">
      <c r="A18" s="50">
        <v>4</v>
      </c>
      <c r="B18" s="11" t="s">
        <v>44</v>
      </c>
      <c r="C18" s="12" t="s">
        <v>32</v>
      </c>
      <c r="D18" s="13"/>
      <c r="E18" s="13">
        <v>40</v>
      </c>
      <c r="F18" s="36">
        <f t="shared" si="0"/>
        <v>40</v>
      </c>
      <c r="G18" s="17" t="s">
        <v>33</v>
      </c>
      <c r="H18" s="30">
        <v>0.45</v>
      </c>
      <c r="I18" s="15">
        <v>0.47</v>
      </c>
      <c r="J18" s="16" t="s">
        <v>37</v>
      </c>
      <c r="K18" s="61">
        <v>20.93</v>
      </c>
      <c r="L18" s="65">
        <f t="shared" si="1"/>
        <v>837.2</v>
      </c>
      <c r="M18" s="9"/>
      <c r="N18" s="40"/>
      <c r="O18" s="48" t="s">
        <v>56</v>
      </c>
    </row>
    <row r="19" spans="1:15" s="27" customFormat="1" ht="15.75" thickBot="1" x14ac:dyDescent="0.3">
      <c r="A19" s="50">
        <v>4</v>
      </c>
      <c r="B19" s="11" t="s">
        <v>45</v>
      </c>
      <c r="C19" s="12" t="s">
        <v>43</v>
      </c>
      <c r="D19" s="13">
        <v>17</v>
      </c>
      <c r="E19" s="13">
        <v>73</v>
      </c>
      <c r="F19" s="36">
        <f t="shared" si="0"/>
        <v>90</v>
      </c>
      <c r="G19" s="17" t="s">
        <v>33</v>
      </c>
      <c r="H19" s="30">
        <v>0.6</v>
      </c>
      <c r="I19" s="15">
        <v>0.51</v>
      </c>
      <c r="J19" s="16" t="s">
        <v>46</v>
      </c>
      <c r="K19" s="62">
        <v>27.04</v>
      </c>
      <c r="L19" s="65">
        <f t="shared" si="1"/>
        <v>2433.6</v>
      </c>
      <c r="M19" s="9"/>
      <c r="N19" s="40"/>
      <c r="O19" s="48" t="s">
        <v>56</v>
      </c>
    </row>
    <row r="20" spans="1:15" ht="15.75" thickBot="1" x14ac:dyDescent="0.3">
      <c r="A20" s="50">
        <v>4</v>
      </c>
      <c r="B20" s="11" t="s">
        <v>47</v>
      </c>
      <c r="C20" s="12" t="s">
        <v>32</v>
      </c>
      <c r="D20" s="13"/>
      <c r="E20" s="13">
        <v>27</v>
      </c>
      <c r="F20" s="36">
        <f t="shared" si="0"/>
        <v>27</v>
      </c>
      <c r="G20" s="17" t="s">
        <v>33</v>
      </c>
      <c r="H20" s="30">
        <v>0.35</v>
      </c>
      <c r="I20" s="15">
        <v>0.54</v>
      </c>
      <c r="J20" s="16" t="s">
        <v>39</v>
      </c>
      <c r="K20" s="63">
        <v>19.899999999999999</v>
      </c>
      <c r="L20" s="65">
        <f t="shared" si="1"/>
        <v>537.29999999999995</v>
      </c>
      <c r="M20" s="9"/>
      <c r="N20" s="40"/>
      <c r="O20" s="48" t="s">
        <v>56</v>
      </c>
    </row>
    <row r="21" spans="1:15" s="27" customFormat="1" ht="15.75" thickBot="1" x14ac:dyDescent="0.3">
      <c r="A21" s="51">
        <v>4</v>
      </c>
      <c r="B21" s="66" t="s">
        <v>48</v>
      </c>
      <c r="C21" s="23" t="s">
        <v>32</v>
      </c>
      <c r="D21" s="24">
        <v>92</v>
      </c>
      <c r="E21" s="24">
        <v>513</v>
      </c>
      <c r="F21" s="36">
        <f t="shared" si="0"/>
        <v>605</v>
      </c>
      <c r="G21" s="17" t="s">
        <v>33</v>
      </c>
      <c r="H21" s="31">
        <v>0.5</v>
      </c>
      <c r="I21" s="20">
        <v>0.88</v>
      </c>
      <c r="J21" s="21" t="s">
        <v>49</v>
      </c>
      <c r="K21" s="64">
        <v>18.47</v>
      </c>
      <c r="L21" s="65">
        <f t="shared" si="1"/>
        <v>11174.349999999999</v>
      </c>
      <c r="M21" s="9"/>
      <c r="N21" s="40"/>
      <c r="O21" s="48" t="s">
        <v>56</v>
      </c>
    </row>
    <row r="22" spans="1:15" ht="15.75" thickBot="1" x14ac:dyDescent="0.3">
      <c r="A22" s="51">
        <v>4</v>
      </c>
      <c r="B22" s="22" t="s">
        <v>50</v>
      </c>
      <c r="C22" s="23" t="s">
        <v>43</v>
      </c>
      <c r="D22" s="24">
        <v>5</v>
      </c>
      <c r="E22" s="24">
        <v>145</v>
      </c>
      <c r="F22" s="36">
        <f t="shared" si="0"/>
        <v>150</v>
      </c>
      <c r="G22" s="17" t="s">
        <v>33</v>
      </c>
      <c r="H22" s="31">
        <v>0.65</v>
      </c>
      <c r="I22" s="20">
        <v>0.59</v>
      </c>
      <c r="J22" s="21" t="s">
        <v>51</v>
      </c>
      <c r="K22" s="64">
        <v>26.71</v>
      </c>
      <c r="L22" s="65">
        <f t="shared" si="1"/>
        <v>4006.5</v>
      </c>
      <c r="M22" s="9"/>
      <c r="N22" s="40"/>
      <c r="O22" s="48" t="s">
        <v>56</v>
      </c>
    </row>
    <row r="23" spans="1:15" s="27" customFormat="1" ht="15.75" thickBot="1" x14ac:dyDescent="0.3">
      <c r="A23" s="51">
        <v>4</v>
      </c>
      <c r="B23" s="11" t="s">
        <v>63</v>
      </c>
      <c r="C23" s="23" t="s">
        <v>55</v>
      </c>
      <c r="D23" s="24">
        <v>50</v>
      </c>
      <c r="E23" s="24">
        <v>50</v>
      </c>
      <c r="F23" s="36">
        <f t="shared" si="0"/>
        <v>100</v>
      </c>
      <c r="G23" s="17" t="s">
        <v>53</v>
      </c>
      <c r="H23" s="30">
        <v>0.4</v>
      </c>
      <c r="I23" s="20">
        <v>1.5</v>
      </c>
      <c r="J23" s="21">
        <v>700</v>
      </c>
      <c r="K23" s="64">
        <v>15.07</v>
      </c>
      <c r="L23" s="65">
        <f t="shared" si="1"/>
        <v>1507</v>
      </c>
      <c r="M23" s="9"/>
      <c r="N23" s="40"/>
      <c r="O23" s="48" t="s">
        <v>56</v>
      </c>
    </row>
    <row r="24" spans="1:15" x14ac:dyDescent="0.25">
      <c r="A24" s="51">
        <v>4</v>
      </c>
      <c r="B24" s="11" t="s">
        <v>63</v>
      </c>
      <c r="C24" s="23" t="s">
        <v>55</v>
      </c>
      <c r="D24" s="24">
        <v>200</v>
      </c>
      <c r="E24" s="24">
        <v>200</v>
      </c>
      <c r="F24" s="36">
        <f t="shared" si="0"/>
        <v>400</v>
      </c>
      <c r="G24" s="14" t="s">
        <v>54</v>
      </c>
      <c r="H24" s="30">
        <v>0.4</v>
      </c>
      <c r="I24" s="20">
        <v>0.5</v>
      </c>
      <c r="J24" s="21">
        <v>700</v>
      </c>
      <c r="K24" s="62">
        <v>20.079999999999998</v>
      </c>
      <c r="L24" s="68">
        <f t="shared" si="1"/>
        <v>8031.9999999999991</v>
      </c>
      <c r="M24" s="70"/>
      <c r="N24" s="71"/>
      <c r="O24" s="69" t="s">
        <v>56</v>
      </c>
    </row>
    <row r="25" spans="1:15" ht="15.75" thickBot="1" x14ac:dyDescent="0.3">
      <c r="A25" s="42"/>
      <c r="B25" s="25"/>
      <c r="C25" s="18"/>
      <c r="D25" s="37">
        <f>SUM(D13:D24)</f>
        <v>396</v>
      </c>
      <c r="E25" s="37">
        <f>SUM(E13:E24)</f>
        <v>1918</v>
      </c>
      <c r="F25" s="37">
        <f>SUM(F13:F24)</f>
        <v>2314</v>
      </c>
      <c r="G25" s="45"/>
      <c r="H25" s="46"/>
      <c r="I25" s="95" t="s">
        <v>13</v>
      </c>
      <c r="J25" s="95"/>
      <c r="K25" s="44"/>
      <c r="L25" s="43">
        <f>SUM(L13:L24)</f>
        <v>48651.74</v>
      </c>
      <c r="M25" s="19" t="s">
        <v>14</v>
      </c>
      <c r="N25" s="38">
        <v>0</v>
      </c>
      <c r="O25" s="93"/>
    </row>
    <row r="26" spans="1:15" ht="15.75" thickBot="1" x14ac:dyDescent="0.3">
      <c r="A26" s="96" t="s">
        <v>15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8"/>
      <c r="N26" s="41">
        <v>0</v>
      </c>
      <c r="O26" s="93"/>
    </row>
    <row r="27" spans="1:15" ht="15.75" thickBot="1" x14ac:dyDescent="0.3">
      <c r="A27" s="96" t="s">
        <v>16</v>
      </c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8"/>
      <c r="N27" s="41">
        <v>0</v>
      </c>
      <c r="O27" s="94"/>
    </row>
    <row r="28" spans="1:15" x14ac:dyDescent="0.25">
      <c r="A28" s="73" t="s">
        <v>17</v>
      </c>
      <c r="B28" s="73"/>
      <c r="C28" s="73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2"/>
    </row>
    <row r="29" spans="1:15" x14ac:dyDescent="0.25">
      <c r="A29" s="86" t="s">
        <v>18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2"/>
    </row>
    <row r="30" spans="1:15" x14ac:dyDescent="0.25">
      <c r="A30" s="86" t="s">
        <v>19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2"/>
    </row>
    <row r="31" spans="1:15" x14ac:dyDescent="0.25">
      <c r="A31" s="2"/>
      <c r="B31" s="2"/>
      <c r="C31" s="2"/>
      <c r="D31" s="10"/>
      <c r="E31" s="76" t="s">
        <v>20</v>
      </c>
      <c r="F31" s="7" t="s">
        <v>21</v>
      </c>
      <c r="G31" s="77"/>
      <c r="H31" s="78"/>
      <c r="I31" s="78"/>
      <c r="J31" s="78"/>
      <c r="K31" s="78"/>
      <c r="L31" s="78"/>
      <c r="M31" s="78"/>
      <c r="N31" s="79"/>
      <c r="O31" s="2"/>
    </row>
    <row r="32" spans="1:15" x14ac:dyDescent="0.25">
      <c r="A32" s="2"/>
      <c r="B32" s="2"/>
      <c r="C32" s="2"/>
      <c r="D32" s="10"/>
      <c r="E32" s="76"/>
      <c r="F32" s="7" t="s">
        <v>22</v>
      </c>
      <c r="G32" s="77"/>
      <c r="H32" s="78"/>
      <c r="I32" s="78"/>
      <c r="J32" s="78"/>
      <c r="K32" s="78"/>
      <c r="L32" s="78"/>
      <c r="M32" s="78"/>
      <c r="N32" s="79"/>
      <c r="O32" s="2"/>
    </row>
    <row r="33" spans="1:15" x14ac:dyDescent="0.25">
      <c r="A33" s="2"/>
      <c r="B33" s="2"/>
      <c r="C33" s="2"/>
      <c r="D33" s="10"/>
      <c r="E33" s="76"/>
      <c r="F33" s="7" t="s">
        <v>23</v>
      </c>
      <c r="G33" s="77"/>
      <c r="H33" s="78"/>
      <c r="I33" s="78"/>
      <c r="J33" s="78"/>
      <c r="K33" s="78"/>
      <c r="L33" s="78"/>
      <c r="M33" s="78"/>
      <c r="N33" s="79"/>
      <c r="O33" s="2"/>
    </row>
    <row r="34" spans="1:15" x14ac:dyDescent="0.25">
      <c r="A34" s="10"/>
      <c r="B34" s="10"/>
      <c r="C34" s="10"/>
      <c r="D34" s="2"/>
      <c r="E34" s="76"/>
      <c r="F34" s="7" t="s">
        <v>24</v>
      </c>
      <c r="G34" s="77"/>
      <c r="H34" s="78"/>
      <c r="I34" s="78"/>
      <c r="J34" s="78"/>
      <c r="K34" s="78"/>
      <c r="L34" s="78"/>
      <c r="M34" s="78"/>
      <c r="N34" s="79"/>
      <c r="O34" s="2"/>
    </row>
    <row r="35" spans="1:15" x14ac:dyDescent="0.25">
      <c r="A35" s="2"/>
      <c r="B35" s="2"/>
      <c r="C35" s="2"/>
      <c r="D35" s="2"/>
      <c r="E35" s="76"/>
      <c r="F35" s="7" t="s">
        <v>25</v>
      </c>
      <c r="G35" s="8"/>
      <c r="H35" s="80" t="s">
        <v>26</v>
      </c>
      <c r="I35" s="81"/>
      <c r="J35" s="81"/>
      <c r="K35" s="81"/>
      <c r="L35" s="81"/>
      <c r="M35" s="81"/>
      <c r="N35" s="82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L36" s="1"/>
      <c r="M36" s="1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L37" s="1"/>
      <c r="M37" s="1"/>
      <c r="N37" s="1"/>
      <c r="O37" s="1"/>
    </row>
    <row r="38" spans="1:15" x14ac:dyDescent="0.25">
      <c r="A38" s="10"/>
      <c r="B38" s="10"/>
      <c r="C38" s="10"/>
      <c r="D38" s="10"/>
      <c r="E38" s="10"/>
      <c r="F38" s="2"/>
      <c r="G38" s="2"/>
      <c r="H38" s="2"/>
      <c r="I38" s="3" t="s">
        <v>27</v>
      </c>
      <c r="J38" s="2"/>
      <c r="L38" s="74"/>
      <c r="M38" s="75"/>
      <c r="N38" s="2"/>
      <c r="O38" s="1"/>
    </row>
    <row r="39" spans="1:15" x14ac:dyDescent="0.25">
      <c r="A39" s="58" t="s">
        <v>57</v>
      </c>
      <c r="B39" s="58"/>
      <c r="C39" s="58"/>
      <c r="D39" s="59"/>
    </row>
    <row r="40" spans="1:15" x14ac:dyDescent="0.25">
      <c r="A40" s="58" t="s">
        <v>58</v>
      </c>
      <c r="B40" s="58"/>
      <c r="C40" s="58"/>
      <c r="D40" s="59"/>
    </row>
    <row r="41" spans="1:15" x14ac:dyDescent="0.25">
      <c r="A41" s="58" t="s">
        <v>59</v>
      </c>
      <c r="B41" s="58"/>
      <c r="C41" s="58"/>
      <c r="D41" s="59"/>
    </row>
    <row r="42" spans="1:15" x14ac:dyDescent="0.25">
      <c r="A42" s="58" t="s">
        <v>60</v>
      </c>
      <c r="B42" s="58"/>
      <c r="C42" s="58"/>
      <c r="D42" s="59"/>
    </row>
    <row r="43" spans="1:15" x14ac:dyDescent="0.25">
      <c r="A43" s="58" t="s">
        <v>61</v>
      </c>
      <c r="B43" s="58"/>
      <c r="C43" s="58"/>
      <c r="D43" s="59"/>
    </row>
    <row r="44" spans="1:15" x14ac:dyDescent="0.25">
      <c r="A44" s="58" t="s">
        <v>62</v>
      </c>
      <c r="B44" s="58"/>
      <c r="C44" s="58"/>
      <c r="D44" s="59"/>
    </row>
  </sheetData>
  <mergeCells count="36">
    <mergeCell ref="A29:N29"/>
    <mergeCell ref="C10:C12"/>
    <mergeCell ref="C2:M2"/>
    <mergeCell ref="A4:B4"/>
    <mergeCell ref="C4:G4"/>
    <mergeCell ref="B7:E7"/>
    <mergeCell ref="H7:L7"/>
    <mergeCell ref="D10:F10"/>
    <mergeCell ref="G10:G12"/>
    <mergeCell ref="H10:H12"/>
    <mergeCell ref="I10:I12"/>
    <mergeCell ref="K10:K12"/>
    <mergeCell ref="A27:M27"/>
    <mergeCell ref="N10:N12"/>
    <mergeCell ref="E11:E12"/>
    <mergeCell ref="J10:J12"/>
    <mergeCell ref="A10:A12"/>
    <mergeCell ref="D11:D12"/>
    <mergeCell ref="F11:F12"/>
    <mergeCell ref="B10:B12"/>
    <mergeCell ref="A1:O1"/>
    <mergeCell ref="A28:C28"/>
    <mergeCell ref="L38:M38"/>
    <mergeCell ref="E31:E35"/>
    <mergeCell ref="G31:N31"/>
    <mergeCell ref="G32:N32"/>
    <mergeCell ref="G33:N33"/>
    <mergeCell ref="G34:N34"/>
    <mergeCell ref="H35:N35"/>
    <mergeCell ref="O10:O12"/>
    <mergeCell ref="A30:N30"/>
    <mergeCell ref="L10:L12"/>
    <mergeCell ref="M10:M12"/>
    <mergeCell ref="O25:O27"/>
    <mergeCell ref="I25:J25"/>
    <mergeCell ref="A26:M26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7"/>
  <sheetViews>
    <sheetView workbookViewId="0">
      <selection activeCell="G23" sqref="G23"/>
    </sheetView>
  </sheetViews>
  <sheetFormatPr defaultRowHeight="15" x14ac:dyDescent="0.25"/>
  <sheetData>
    <row r="2" spans="2:4" x14ac:dyDescent="0.25">
      <c r="B2" s="55" t="s">
        <v>33</v>
      </c>
    </row>
    <row r="3" spans="2:4" x14ac:dyDescent="0.25">
      <c r="B3" s="57">
        <v>125</v>
      </c>
      <c r="C3" s="57">
        <v>2246.25</v>
      </c>
    </row>
    <row r="4" spans="2:4" x14ac:dyDescent="0.25">
      <c r="B4" s="57">
        <v>50</v>
      </c>
      <c r="C4" s="57">
        <v>924</v>
      </c>
    </row>
    <row r="5" spans="2:4" x14ac:dyDescent="0.25">
      <c r="B5" s="57">
        <v>140</v>
      </c>
      <c r="C5" s="57">
        <v>2319.8000000000002</v>
      </c>
    </row>
    <row r="6" spans="2:4" x14ac:dyDescent="0.25">
      <c r="B6" s="57">
        <v>107</v>
      </c>
      <c r="C6" s="57">
        <v>1928.1399999999999</v>
      </c>
    </row>
    <row r="7" spans="2:4" x14ac:dyDescent="0.25">
      <c r="B7" s="57">
        <v>480</v>
      </c>
      <c r="C7" s="57">
        <v>12705.599999999999</v>
      </c>
    </row>
    <row r="8" spans="2:4" x14ac:dyDescent="0.25">
      <c r="B8" s="57">
        <v>40</v>
      </c>
      <c r="C8" s="57">
        <v>837.2</v>
      </c>
    </row>
    <row r="9" spans="2:4" x14ac:dyDescent="0.25">
      <c r="B9" s="57">
        <v>90</v>
      </c>
      <c r="C9" s="57">
        <v>2433.6</v>
      </c>
    </row>
    <row r="10" spans="2:4" x14ac:dyDescent="0.25">
      <c r="B10" s="57">
        <v>27</v>
      </c>
      <c r="C10" s="57">
        <v>537.29999999999995</v>
      </c>
    </row>
    <row r="11" spans="2:4" x14ac:dyDescent="0.25">
      <c r="B11" s="57">
        <v>605</v>
      </c>
      <c r="C11" s="57">
        <v>11174.349999999999</v>
      </c>
    </row>
    <row r="12" spans="2:4" x14ac:dyDescent="0.25">
      <c r="B12" s="57">
        <v>150</v>
      </c>
      <c r="C12" s="57">
        <v>4006.5</v>
      </c>
    </row>
    <row r="13" spans="2:4" x14ac:dyDescent="0.25">
      <c r="B13" s="55">
        <f>SUM(B3:B12)</f>
        <v>1814</v>
      </c>
      <c r="C13" s="55">
        <f>SUM(C3:C12)</f>
        <v>39112.74</v>
      </c>
      <c r="D13" s="56">
        <f>C13/B13</f>
        <v>21.561598676957001</v>
      </c>
    </row>
    <row r="17" spans="4:4" x14ac:dyDescent="0.25">
      <c r="D17" s="67"/>
    </row>
  </sheetData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Používateľ systému Windows</cp:lastModifiedBy>
  <cp:lastPrinted>2020-11-13T12:34:23Z</cp:lastPrinted>
  <dcterms:created xsi:type="dcterms:W3CDTF">2015-11-17T17:21:08Z</dcterms:created>
  <dcterms:modified xsi:type="dcterms:W3CDTF">2020-12-17T13:51:57Z</dcterms:modified>
</cp:coreProperties>
</file>