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kládka\Mesto Košice\Technicke vybavenie ZŠ\NOVÉ Didaktické pomôcky\Súťažné podklady\"/>
    </mc:Choice>
  </mc:AlternateContent>
  <xr:revisionPtr revIDLastSave="0" documentId="8_{8C9EE759-0EAA-4226-BCD5-3F83B2832025}" xr6:coauthVersionLast="46" xr6:coauthVersionMax="46" xr10:uidLastSave="{00000000-0000-0000-0000-000000000000}"/>
  <bookViews>
    <workbookView xWindow="-120" yWindow="-120" windowWidth="29040" windowHeight="15225" activeTab="6" xr2:uid="{00000000-000D-0000-FFFF-FFFF00000000}"/>
  </bookViews>
  <sheets>
    <sheet name="Súhrn" sheetId="1" r:id="rId1"/>
    <sheet name="ZŠ Bruselská" sheetId="3" r:id="rId2"/>
    <sheet name="ZŠ Družicová" sheetId="6" r:id="rId3"/>
    <sheet name="ZŠ Jenisejská" sheetId="7" r:id="rId4"/>
    <sheet name="ZŠ Krosnianska" sheetId="8" r:id="rId5"/>
    <sheet name="ZŠ L. Novomestského" sheetId="9" r:id="rId6"/>
    <sheet name="ZŠ Polianska" sheetId="10" r:id="rId7"/>
    <sheet name="ZŠ Staničná" sheetId="12" r:id="rId8"/>
    <sheet name="ZŠ Požiarnická" sheetId="1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1" l="1"/>
  <c r="H31" i="11" s="1"/>
  <c r="I31" i="11" s="1"/>
  <c r="G32" i="11"/>
  <c r="H32" i="11" s="1"/>
  <c r="I32" i="11" s="1"/>
  <c r="G33" i="11"/>
  <c r="H33" i="11" s="1"/>
  <c r="I33" i="11" s="1"/>
  <c r="G34" i="11"/>
  <c r="H34" i="11" s="1"/>
  <c r="I34" i="11" s="1"/>
  <c r="G35" i="11"/>
  <c r="H35" i="11" s="1"/>
  <c r="I35" i="11" s="1"/>
  <c r="G36" i="11"/>
  <c r="H36" i="11" s="1"/>
  <c r="I36" i="11" s="1"/>
  <c r="G37" i="11"/>
  <c r="H37" i="11" s="1"/>
  <c r="I37" i="11" s="1"/>
  <c r="G38" i="11"/>
  <c r="H38" i="11" s="1"/>
  <c r="I38" i="11" s="1"/>
  <c r="G39" i="11"/>
  <c r="H39" i="11" s="1"/>
  <c r="I39" i="11" s="1"/>
  <c r="G40" i="11"/>
  <c r="H40" i="11" s="1"/>
  <c r="I40" i="11" s="1"/>
  <c r="G41" i="11"/>
  <c r="H41" i="11" s="1"/>
  <c r="I41" i="11" s="1"/>
  <c r="G42" i="11"/>
  <c r="H42" i="11" s="1"/>
  <c r="I42" i="11" s="1"/>
  <c r="G43" i="11"/>
  <c r="H43" i="11" s="1"/>
  <c r="I43" i="11" s="1"/>
  <c r="G44" i="11"/>
  <c r="H44" i="11" s="1"/>
  <c r="I44" i="11" s="1"/>
  <c r="G45" i="11"/>
  <c r="H45" i="11" s="1"/>
  <c r="I45" i="11" s="1"/>
  <c r="G46" i="11"/>
  <c r="H46" i="11" s="1"/>
  <c r="I46" i="11" s="1"/>
  <c r="G47" i="11"/>
  <c r="H47" i="11" s="1"/>
  <c r="I47" i="11" s="1"/>
  <c r="G48" i="11"/>
  <c r="H48" i="11" s="1"/>
  <c r="I48" i="11" s="1"/>
  <c r="G49" i="11"/>
  <c r="H49" i="11" s="1"/>
  <c r="I49" i="11" s="1"/>
  <c r="G50" i="11"/>
  <c r="H50" i="11" s="1"/>
  <c r="I50" i="11" s="1"/>
  <c r="G51" i="11"/>
  <c r="H51" i="11" s="1"/>
  <c r="I51" i="11" s="1"/>
  <c r="G30" i="11"/>
  <c r="G9" i="11"/>
  <c r="H9" i="11" s="1"/>
  <c r="I9" i="11" s="1"/>
  <c r="G10" i="11"/>
  <c r="H10" i="11" s="1"/>
  <c r="I10" i="11" s="1"/>
  <c r="G11" i="11"/>
  <c r="H11" i="11" s="1"/>
  <c r="I11" i="11" s="1"/>
  <c r="G12" i="11"/>
  <c r="H12" i="11" s="1"/>
  <c r="I12" i="11" s="1"/>
  <c r="G13" i="11"/>
  <c r="H13" i="11" s="1"/>
  <c r="I13" i="11" s="1"/>
  <c r="G14" i="11"/>
  <c r="H14" i="11" s="1"/>
  <c r="I14" i="11" s="1"/>
  <c r="G15" i="11"/>
  <c r="H15" i="11" s="1"/>
  <c r="I15" i="11" s="1"/>
  <c r="G16" i="11"/>
  <c r="H16" i="11" s="1"/>
  <c r="I16" i="11" s="1"/>
  <c r="G17" i="11"/>
  <c r="H17" i="11" s="1"/>
  <c r="I17" i="11" s="1"/>
  <c r="G18" i="11"/>
  <c r="H18" i="11" s="1"/>
  <c r="I18" i="11" s="1"/>
  <c r="G19" i="11"/>
  <c r="H19" i="11" s="1"/>
  <c r="I19" i="11" s="1"/>
  <c r="G20" i="11"/>
  <c r="H20" i="11" s="1"/>
  <c r="I20" i="11" s="1"/>
  <c r="G21" i="11"/>
  <c r="H21" i="11" s="1"/>
  <c r="I21" i="11" s="1"/>
  <c r="G22" i="11"/>
  <c r="H22" i="11" s="1"/>
  <c r="I22" i="11" s="1"/>
  <c r="G23" i="11"/>
  <c r="H23" i="11" s="1"/>
  <c r="I23" i="11" s="1"/>
  <c r="G24" i="11"/>
  <c r="H24" i="11" s="1"/>
  <c r="I24" i="11" s="1"/>
  <c r="G8" i="11"/>
  <c r="H8" i="11" s="1"/>
  <c r="G37" i="12"/>
  <c r="H37" i="12" s="1"/>
  <c r="I37" i="12" s="1"/>
  <c r="G38" i="12"/>
  <c r="H38" i="12" s="1"/>
  <c r="I38" i="12" s="1"/>
  <c r="G39" i="12"/>
  <c r="H39" i="12" s="1"/>
  <c r="I39" i="12" s="1"/>
  <c r="G40" i="12"/>
  <c r="H40" i="12" s="1"/>
  <c r="I40" i="12" s="1"/>
  <c r="G41" i="12"/>
  <c r="H41" i="12" s="1"/>
  <c r="I41" i="12" s="1"/>
  <c r="G42" i="12"/>
  <c r="H42" i="12" s="1"/>
  <c r="I42" i="12" s="1"/>
  <c r="G43" i="12"/>
  <c r="H43" i="12" s="1"/>
  <c r="I43" i="12" s="1"/>
  <c r="G44" i="12"/>
  <c r="H44" i="12" s="1"/>
  <c r="I44" i="12" s="1"/>
  <c r="G45" i="12"/>
  <c r="H45" i="12" s="1"/>
  <c r="I45" i="12" s="1"/>
  <c r="G46" i="12"/>
  <c r="H46" i="12" s="1"/>
  <c r="I46" i="12" s="1"/>
  <c r="G47" i="12"/>
  <c r="H47" i="12" s="1"/>
  <c r="I47" i="12" s="1"/>
  <c r="G48" i="12"/>
  <c r="H48" i="12" s="1"/>
  <c r="I48" i="12" s="1"/>
  <c r="G49" i="12"/>
  <c r="H49" i="12" s="1"/>
  <c r="I49" i="12" s="1"/>
  <c r="G50" i="12"/>
  <c r="H50" i="12" s="1"/>
  <c r="I50" i="12" s="1"/>
  <c r="G51" i="12"/>
  <c r="H51" i="12" s="1"/>
  <c r="I51" i="12" s="1"/>
  <c r="G52" i="12"/>
  <c r="H52" i="12" s="1"/>
  <c r="I52" i="12" s="1"/>
  <c r="G53" i="12"/>
  <c r="H53" i="12" s="1"/>
  <c r="I53" i="12" s="1"/>
  <c r="G54" i="12"/>
  <c r="H54" i="12" s="1"/>
  <c r="I54" i="12" s="1"/>
  <c r="G55" i="12"/>
  <c r="H55" i="12" s="1"/>
  <c r="I55" i="12" s="1"/>
  <c r="G56" i="12"/>
  <c r="H56" i="12" s="1"/>
  <c r="I56" i="12" s="1"/>
  <c r="G57" i="12"/>
  <c r="H57" i="12" s="1"/>
  <c r="I57" i="12" s="1"/>
  <c r="G58" i="12"/>
  <c r="H58" i="12" s="1"/>
  <c r="I58" i="12" s="1"/>
  <c r="G59" i="12"/>
  <c r="H59" i="12" s="1"/>
  <c r="I59" i="12" s="1"/>
  <c r="G60" i="12"/>
  <c r="H60" i="12" s="1"/>
  <c r="I60" i="12" s="1"/>
  <c r="G61" i="12"/>
  <c r="H61" i="12" s="1"/>
  <c r="I61" i="12" s="1"/>
  <c r="G62" i="12"/>
  <c r="H62" i="12" s="1"/>
  <c r="I62" i="12" s="1"/>
  <c r="G63" i="12"/>
  <c r="H63" i="12" s="1"/>
  <c r="I63" i="12" s="1"/>
  <c r="G64" i="12"/>
  <c r="H64" i="12" s="1"/>
  <c r="I64" i="12" s="1"/>
  <c r="G65" i="12"/>
  <c r="H65" i="12" s="1"/>
  <c r="I65" i="12" s="1"/>
  <c r="G66" i="12"/>
  <c r="H66" i="12" s="1"/>
  <c r="I66" i="12" s="1"/>
  <c r="G67" i="12"/>
  <c r="H67" i="12" s="1"/>
  <c r="I67" i="12" s="1"/>
  <c r="G68" i="12"/>
  <c r="H68" i="12" s="1"/>
  <c r="I68" i="12" s="1"/>
  <c r="G69" i="12"/>
  <c r="H69" i="12" s="1"/>
  <c r="I69" i="12" s="1"/>
  <c r="G70" i="12"/>
  <c r="H70" i="12" s="1"/>
  <c r="I70" i="12" s="1"/>
  <c r="G71" i="12"/>
  <c r="H71" i="12" s="1"/>
  <c r="I71" i="12" s="1"/>
  <c r="G36" i="12"/>
  <c r="G9" i="12"/>
  <c r="H9" i="12" s="1"/>
  <c r="I9" i="12" s="1"/>
  <c r="G10" i="12"/>
  <c r="H10" i="12" s="1"/>
  <c r="I10" i="12" s="1"/>
  <c r="G11" i="12"/>
  <c r="H11" i="12" s="1"/>
  <c r="I11" i="12" s="1"/>
  <c r="G12" i="12"/>
  <c r="H12" i="12" s="1"/>
  <c r="I12" i="12" s="1"/>
  <c r="G13" i="12"/>
  <c r="H13" i="12" s="1"/>
  <c r="I13" i="12" s="1"/>
  <c r="G14" i="12"/>
  <c r="H14" i="12" s="1"/>
  <c r="I14" i="12" s="1"/>
  <c r="G15" i="12"/>
  <c r="G16" i="12"/>
  <c r="H16" i="12" s="1"/>
  <c r="I16" i="12" s="1"/>
  <c r="G17" i="12"/>
  <c r="H17" i="12" s="1"/>
  <c r="I17" i="12" s="1"/>
  <c r="G18" i="12"/>
  <c r="G19" i="12"/>
  <c r="H19" i="12" s="1"/>
  <c r="I19" i="12" s="1"/>
  <c r="G20" i="12"/>
  <c r="H20" i="12" s="1"/>
  <c r="I20" i="12" s="1"/>
  <c r="G21" i="12"/>
  <c r="H21" i="12" s="1"/>
  <c r="I21" i="12" s="1"/>
  <c r="G22" i="12"/>
  <c r="H22" i="12" s="1"/>
  <c r="I22" i="12" s="1"/>
  <c r="G23" i="12"/>
  <c r="G24" i="12"/>
  <c r="H24" i="12" s="1"/>
  <c r="I24" i="12" s="1"/>
  <c r="G25" i="12"/>
  <c r="H25" i="12" s="1"/>
  <c r="I25" i="12" s="1"/>
  <c r="G26" i="12"/>
  <c r="G27" i="12"/>
  <c r="H27" i="12" s="1"/>
  <c r="I27" i="12" s="1"/>
  <c r="G28" i="12"/>
  <c r="H28" i="12" s="1"/>
  <c r="I28" i="12" s="1"/>
  <c r="G29" i="12"/>
  <c r="H29" i="12" s="1"/>
  <c r="I29" i="12" s="1"/>
  <c r="H15" i="12"/>
  <c r="I15" i="12" s="1"/>
  <c r="H18" i="12"/>
  <c r="I18" i="12" s="1"/>
  <c r="H23" i="12"/>
  <c r="I23" i="12" s="1"/>
  <c r="H26" i="12"/>
  <c r="I26" i="12" s="1"/>
  <c r="G9" i="3"/>
  <c r="H9" i="3" s="1"/>
  <c r="I9" i="3" s="1"/>
  <c r="G10" i="3"/>
  <c r="H10" i="3" s="1"/>
  <c r="I10" i="3" s="1"/>
  <c r="G11" i="3"/>
  <c r="H11" i="3" s="1"/>
  <c r="I11" i="3" s="1"/>
  <c r="G12" i="3"/>
  <c r="H12" i="3" s="1"/>
  <c r="I12" i="3" s="1"/>
  <c r="G13" i="3"/>
  <c r="H13" i="3" s="1"/>
  <c r="I13" i="3" s="1"/>
  <c r="G14" i="3"/>
  <c r="H14" i="3" s="1"/>
  <c r="I14" i="3" s="1"/>
  <c r="G15" i="3"/>
  <c r="H15" i="3" s="1"/>
  <c r="I15" i="3" s="1"/>
  <c r="G16" i="3"/>
  <c r="H16" i="3" s="1"/>
  <c r="I16" i="3" s="1"/>
  <c r="G17" i="3"/>
  <c r="H17" i="3" s="1"/>
  <c r="I17" i="3" s="1"/>
  <c r="G18" i="3"/>
  <c r="H18" i="3" s="1"/>
  <c r="I18" i="3" s="1"/>
  <c r="G19" i="3"/>
  <c r="H19" i="3" s="1"/>
  <c r="I19" i="3" s="1"/>
  <c r="G20" i="3"/>
  <c r="H20" i="3" s="1"/>
  <c r="I20" i="3" s="1"/>
  <c r="G21" i="3"/>
  <c r="H21" i="3" s="1"/>
  <c r="I21" i="3" s="1"/>
  <c r="G22" i="3"/>
  <c r="H22" i="3" s="1"/>
  <c r="I22" i="3" s="1"/>
  <c r="G23" i="3"/>
  <c r="H23" i="3" s="1"/>
  <c r="I23" i="3" s="1"/>
  <c r="G24" i="3"/>
  <c r="H24" i="3" s="1"/>
  <c r="I24" i="3" s="1"/>
  <c r="G25" i="3"/>
  <c r="H25" i="3" s="1"/>
  <c r="I25" i="3" s="1"/>
  <c r="G26" i="3"/>
  <c r="H26" i="3" s="1"/>
  <c r="I26" i="3" s="1"/>
  <c r="G27" i="3"/>
  <c r="H27" i="3" s="1"/>
  <c r="I27" i="3" s="1"/>
  <c r="G28" i="3"/>
  <c r="H28" i="3" s="1"/>
  <c r="I28" i="3" s="1"/>
  <c r="G29" i="3"/>
  <c r="H29" i="3" s="1"/>
  <c r="I29" i="3" s="1"/>
  <c r="G30" i="3"/>
  <c r="H30" i="3" s="1"/>
  <c r="I30" i="3" s="1"/>
  <c r="G31" i="3"/>
  <c r="H31" i="3" s="1"/>
  <c r="I31" i="3" s="1"/>
  <c r="G32" i="3"/>
  <c r="H32" i="3" s="1"/>
  <c r="I32" i="3" s="1"/>
  <c r="G33" i="3"/>
  <c r="H33" i="3" s="1"/>
  <c r="I33" i="3" s="1"/>
  <c r="G34" i="3"/>
  <c r="H34" i="3" s="1"/>
  <c r="I34" i="3" s="1"/>
  <c r="G35" i="3"/>
  <c r="H35" i="3" s="1"/>
  <c r="I35" i="3" s="1"/>
  <c r="G36" i="3"/>
  <c r="H36" i="3" s="1"/>
  <c r="I36" i="3" s="1"/>
  <c r="G37" i="3"/>
  <c r="H37" i="3" s="1"/>
  <c r="I37" i="3" s="1"/>
  <c r="G38" i="3"/>
  <c r="H38" i="3" s="1"/>
  <c r="I38" i="3" s="1"/>
  <c r="G39" i="3"/>
  <c r="H39" i="3" s="1"/>
  <c r="I39" i="3" s="1"/>
  <c r="G40" i="3"/>
  <c r="H40" i="3" s="1"/>
  <c r="I40" i="3" s="1"/>
  <c r="G41" i="3"/>
  <c r="H41" i="3" s="1"/>
  <c r="I41" i="3" s="1"/>
  <c r="G42" i="3"/>
  <c r="H42" i="3" s="1"/>
  <c r="I42" i="3" s="1"/>
  <c r="G43" i="3"/>
  <c r="H43" i="3" s="1"/>
  <c r="I43" i="3" s="1"/>
  <c r="G8" i="3"/>
  <c r="H8" i="3" s="1"/>
  <c r="H42" i="7"/>
  <c r="I42" i="7" s="1"/>
  <c r="G32" i="10"/>
  <c r="H32" i="10" s="1"/>
  <c r="I32" i="10" s="1"/>
  <c r="G33" i="10"/>
  <c r="H33" i="10" s="1"/>
  <c r="G34" i="10"/>
  <c r="H34" i="10" s="1"/>
  <c r="G35" i="10"/>
  <c r="G36" i="10"/>
  <c r="G37" i="10"/>
  <c r="G38" i="10"/>
  <c r="G39" i="10"/>
  <c r="H39" i="10" s="1"/>
  <c r="G40" i="10"/>
  <c r="H40" i="10" s="1"/>
  <c r="I40" i="10" s="1"/>
  <c r="G41" i="10"/>
  <c r="H41" i="10" s="1"/>
  <c r="G42" i="10"/>
  <c r="H42" i="10" s="1"/>
  <c r="G43" i="10"/>
  <c r="G44" i="10"/>
  <c r="H44" i="10" s="1"/>
  <c r="G45" i="10"/>
  <c r="G46" i="10"/>
  <c r="G47" i="10"/>
  <c r="H47" i="10" s="1"/>
  <c r="G48" i="10"/>
  <c r="H48" i="10" s="1"/>
  <c r="I48" i="10" s="1"/>
  <c r="G49" i="10"/>
  <c r="H49" i="10" s="1"/>
  <c r="G50" i="10"/>
  <c r="H50" i="10" s="1"/>
  <c r="G51" i="10"/>
  <c r="G52" i="10"/>
  <c r="G53" i="10"/>
  <c r="G54" i="10"/>
  <c r="G55" i="10"/>
  <c r="H55" i="10" s="1"/>
  <c r="G56" i="10"/>
  <c r="H56" i="10" s="1"/>
  <c r="I56" i="10" s="1"/>
  <c r="G57" i="10"/>
  <c r="H57" i="10" s="1"/>
  <c r="G58" i="10"/>
  <c r="H58" i="10" s="1"/>
  <c r="G59" i="10"/>
  <c r="G60" i="10"/>
  <c r="G61" i="10"/>
  <c r="G62" i="10"/>
  <c r="G63" i="10"/>
  <c r="H63" i="10" s="1"/>
  <c r="G64" i="10"/>
  <c r="H64" i="10" s="1"/>
  <c r="I64" i="10" s="1"/>
  <c r="G65" i="10"/>
  <c r="H65" i="10" s="1"/>
  <c r="G66" i="10"/>
  <c r="H66" i="10" s="1"/>
  <c r="G31" i="10"/>
  <c r="H31" i="10" s="1"/>
  <c r="G9" i="10"/>
  <c r="G10" i="10"/>
  <c r="H10" i="10" s="1"/>
  <c r="I10" i="10" s="1"/>
  <c r="G11" i="10"/>
  <c r="G12" i="10"/>
  <c r="G13" i="10"/>
  <c r="G14" i="10"/>
  <c r="H14" i="10" s="1"/>
  <c r="I14" i="10" s="1"/>
  <c r="G15" i="10"/>
  <c r="H15" i="10" s="1"/>
  <c r="I15" i="10" s="1"/>
  <c r="G16" i="10"/>
  <c r="H16" i="10" s="1"/>
  <c r="G17" i="10"/>
  <c r="H17" i="10" s="1"/>
  <c r="G18" i="10"/>
  <c r="G19" i="10"/>
  <c r="G20" i="10"/>
  <c r="G21" i="10"/>
  <c r="G22" i="10"/>
  <c r="H22" i="10" s="1"/>
  <c r="I22" i="10" s="1"/>
  <c r="G23" i="10"/>
  <c r="H23" i="10" s="1"/>
  <c r="I23" i="10" s="1"/>
  <c r="G24" i="10"/>
  <c r="H24" i="10" s="1"/>
  <c r="G9" i="9"/>
  <c r="G10" i="9"/>
  <c r="H10" i="9" s="1"/>
  <c r="G11" i="9"/>
  <c r="H11" i="9" s="1"/>
  <c r="G12" i="9"/>
  <c r="H12" i="9" s="1"/>
  <c r="I12" i="9" s="1"/>
  <c r="G13" i="9"/>
  <c r="H13" i="9" s="1"/>
  <c r="I13" i="9" s="1"/>
  <c r="G14" i="9"/>
  <c r="G15" i="9"/>
  <c r="G16" i="9"/>
  <c r="G17" i="9"/>
  <c r="G18" i="9"/>
  <c r="H18" i="9" s="1"/>
  <c r="G19" i="9"/>
  <c r="H19" i="9" s="1"/>
  <c r="G20" i="9"/>
  <c r="H20" i="9" s="1"/>
  <c r="I20" i="9" s="1"/>
  <c r="G21" i="9"/>
  <c r="H21" i="9" s="1"/>
  <c r="I21" i="9" s="1"/>
  <c r="G22" i="9"/>
  <c r="H22" i="9" s="1"/>
  <c r="G23" i="9"/>
  <c r="H23" i="9" s="1"/>
  <c r="G24" i="9"/>
  <c r="G25" i="9"/>
  <c r="G26" i="9"/>
  <c r="H26" i="9" s="1"/>
  <c r="G27" i="9"/>
  <c r="H27" i="9" s="1"/>
  <c r="G28" i="9"/>
  <c r="H28" i="9" s="1"/>
  <c r="I28" i="9" s="1"/>
  <c r="G29" i="9"/>
  <c r="H29" i="9" s="1"/>
  <c r="I29" i="9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I85" i="8" s="1"/>
  <c r="G86" i="8"/>
  <c r="H86" i="8" s="1"/>
  <c r="G87" i="8"/>
  <c r="H87" i="8" s="1"/>
  <c r="G88" i="8"/>
  <c r="H88" i="8" s="1"/>
  <c r="G89" i="8"/>
  <c r="G90" i="8"/>
  <c r="H90" i="8" s="1"/>
  <c r="G91" i="8"/>
  <c r="H91" i="8" s="1"/>
  <c r="G92" i="8"/>
  <c r="H92" i="8" s="1"/>
  <c r="G93" i="8"/>
  <c r="H93" i="8" s="1"/>
  <c r="I93" i="8" s="1"/>
  <c r="G77" i="8"/>
  <c r="G37" i="8"/>
  <c r="G38" i="8"/>
  <c r="H38" i="8" s="1"/>
  <c r="G39" i="8"/>
  <c r="H39" i="8" s="1"/>
  <c r="G40" i="8"/>
  <c r="G41" i="8"/>
  <c r="G42" i="8"/>
  <c r="H42" i="8" s="1"/>
  <c r="G43" i="8"/>
  <c r="H43" i="8" s="1"/>
  <c r="G44" i="8"/>
  <c r="G45" i="8"/>
  <c r="G46" i="8"/>
  <c r="H46" i="8" s="1"/>
  <c r="G47" i="8"/>
  <c r="H47" i="8" s="1"/>
  <c r="G48" i="8"/>
  <c r="H48" i="8" s="1"/>
  <c r="G49" i="8"/>
  <c r="G50" i="8"/>
  <c r="H50" i="8" s="1"/>
  <c r="G51" i="8"/>
  <c r="H51" i="8" s="1"/>
  <c r="G52" i="8"/>
  <c r="H52" i="8" s="1"/>
  <c r="G53" i="8"/>
  <c r="G54" i="8"/>
  <c r="H54" i="8" s="1"/>
  <c r="G55" i="8"/>
  <c r="H55" i="8" s="1"/>
  <c r="G56" i="8"/>
  <c r="H56" i="8" s="1"/>
  <c r="G57" i="8"/>
  <c r="G58" i="8"/>
  <c r="H58" i="8" s="1"/>
  <c r="G59" i="8"/>
  <c r="H59" i="8" s="1"/>
  <c r="G60" i="8"/>
  <c r="H60" i="8" s="1"/>
  <c r="G61" i="8"/>
  <c r="G62" i="8"/>
  <c r="H62" i="8" s="1"/>
  <c r="G63" i="8"/>
  <c r="H63" i="8" s="1"/>
  <c r="G64" i="8"/>
  <c r="H64" i="8" s="1"/>
  <c r="G65" i="8"/>
  <c r="G66" i="8"/>
  <c r="H66" i="8" s="1"/>
  <c r="G67" i="8"/>
  <c r="H67" i="8" s="1"/>
  <c r="G68" i="8"/>
  <c r="H68" i="8" s="1"/>
  <c r="G69" i="8"/>
  <c r="G70" i="8"/>
  <c r="H70" i="8" s="1"/>
  <c r="G71" i="8"/>
  <c r="H71" i="8" s="1"/>
  <c r="G36" i="8"/>
  <c r="H36" i="8" s="1"/>
  <c r="I36" i="8" s="1"/>
  <c r="G9" i="8"/>
  <c r="H9" i="8" s="1"/>
  <c r="G10" i="8"/>
  <c r="H10" i="8" s="1"/>
  <c r="G11" i="8"/>
  <c r="G12" i="8"/>
  <c r="G13" i="8"/>
  <c r="G14" i="8"/>
  <c r="H14" i="8" s="1"/>
  <c r="G15" i="8"/>
  <c r="H15" i="8" s="1"/>
  <c r="G16" i="8"/>
  <c r="H16" i="8" s="1"/>
  <c r="I16" i="8" s="1"/>
  <c r="G17" i="8"/>
  <c r="H17" i="8" s="1"/>
  <c r="G18" i="8"/>
  <c r="H18" i="8" s="1"/>
  <c r="G19" i="8"/>
  <c r="G20" i="8"/>
  <c r="G21" i="8"/>
  <c r="G22" i="8"/>
  <c r="H22" i="8" s="1"/>
  <c r="G23" i="8"/>
  <c r="H23" i="8" s="1"/>
  <c r="G24" i="8"/>
  <c r="H24" i="8" s="1"/>
  <c r="I24" i="8" s="1"/>
  <c r="G25" i="8"/>
  <c r="H25" i="8" s="1"/>
  <c r="G26" i="8"/>
  <c r="H26" i="8" s="1"/>
  <c r="G27" i="8"/>
  <c r="G28" i="8"/>
  <c r="G29" i="8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2" i="7"/>
  <c r="G43" i="7"/>
  <c r="H43" i="7" s="1"/>
  <c r="I43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G64" i="7"/>
  <c r="H64" i="7" s="1"/>
  <c r="I64" i="7" s="1"/>
  <c r="G65" i="7"/>
  <c r="H65" i="7" s="1"/>
  <c r="I65" i="7" s="1"/>
  <c r="G66" i="7"/>
  <c r="H66" i="7" s="1"/>
  <c r="I66" i="7" s="1"/>
  <c r="G67" i="7"/>
  <c r="H67" i="7" s="1"/>
  <c r="I67" i="7" s="1"/>
  <c r="G68" i="7"/>
  <c r="H68" i="7" s="1"/>
  <c r="I68" i="7" s="1"/>
  <c r="G69" i="7"/>
  <c r="H69" i="7" s="1"/>
  <c r="I69" i="7" s="1"/>
  <c r="G70" i="7"/>
  <c r="H70" i="7" s="1"/>
  <c r="I70" i="7" s="1"/>
  <c r="G35" i="7"/>
  <c r="G9" i="7"/>
  <c r="H9" i="7" s="1"/>
  <c r="G10" i="7"/>
  <c r="G11" i="7"/>
  <c r="G12" i="7"/>
  <c r="H12" i="7" s="1"/>
  <c r="G13" i="7"/>
  <c r="H13" i="7" s="1"/>
  <c r="G14" i="7"/>
  <c r="G15" i="7"/>
  <c r="G16" i="7"/>
  <c r="H16" i="7" s="1"/>
  <c r="G17" i="7"/>
  <c r="H17" i="7" s="1"/>
  <c r="G18" i="7"/>
  <c r="H18" i="7" s="1"/>
  <c r="G19" i="7"/>
  <c r="G20" i="7"/>
  <c r="H20" i="7" s="1"/>
  <c r="G21" i="7"/>
  <c r="H21" i="7" s="1"/>
  <c r="G22" i="7"/>
  <c r="H22" i="7" s="1"/>
  <c r="G23" i="7"/>
  <c r="G24" i="7"/>
  <c r="H24" i="7" s="1"/>
  <c r="G25" i="7"/>
  <c r="H25" i="7" s="1"/>
  <c r="G26" i="7"/>
  <c r="H26" i="7" s="1"/>
  <c r="G27" i="7"/>
  <c r="G28" i="7"/>
  <c r="H28" i="7" s="1"/>
  <c r="G29" i="7"/>
  <c r="H29" i="7" s="1"/>
  <c r="G9" i="6"/>
  <c r="G10" i="6"/>
  <c r="G11" i="6"/>
  <c r="H11" i="6" s="1"/>
  <c r="G12" i="6"/>
  <c r="G13" i="6"/>
  <c r="G14" i="6"/>
  <c r="H14" i="6" s="1"/>
  <c r="I14" i="6" s="1"/>
  <c r="G15" i="6"/>
  <c r="H15" i="6" s="1"/>
  <c r="G16" i="6"/>
  <c r="H16" i="6" s="1"/>
  <c r="G17" i="6"/>
  <c r="G18" i="6"/>
  <c r="G19" i="6"/>
  <c r="H19" i="6" s="1"/>
  <c r="G20" i="6"/>
  <c r="G21" i="6"/>
  <c r="G22" i="6"/>
  <c r="H22" i="6" s="1"/>
  <c r="I22" i="6" s="1"/>
  <c r="G23" i="6"/>
  <c r="H23" i="6" s="1"/>
  <c r="G24" i="6"/>
  <c r="H24" i="6" s="1"/>
  <c r="G25" i="6"/>
  <c r="G26" i="6"/>
  <c r="G27" i="6"/>
  <c r="H27" i="6" s="1"/>
  <c r="G28" i="6"/>
  <c r="G29" i="6"/>
  <c r="G30" i="6"/>
  <c r="H30" i="6" s="1"/>
  <c r="I30" i="6" s="1"/>
  <c r="G31" i="6"/>
  <c r="H31" i="6" s="1"/>
  <c r="G32" i="6"/>
  <c r="H32" i="6" s="1"/>
  <c r="G33" i="6"/>
  <c r="G34" i="6"/>
  <c r="G35" i="6"/>
  <c r="G36" i="6"/>
  <c r="G37" i="6"/>
  <c r="G38" i="6"/>
  <c r="H38" i="6" s="1"/>
  <c r="I38" i="6" s="1"/>
  <c r="G39" i="6"/>
  <c r="H39" i="6" s="1"/>
  <c r="G40" i="6"/>
  <c r="H40" i="6" s="1"/>
  <c r="G41" i="6"/>
  <c r="G42" i="6"/>
  <c r="G43" i="6"/>
  <c r="G8" i="6"/>
  <c r="H8" i="6" s="1"/>
  <c r="G8" i="7"/>
  <c r="H8" i="7" s="1"/>
  <c r="I8" i="7" s="1"/>
  <c r="G8" i="8"/>
  <c r="G8" i="9"/>
  <c r="H8" i="9" s="1"/>
  <c r="G8" i="10"/>
  <c r="G8" i="12"/>
  <c r="H25" i="11" l="1"/>
  <c r="G94" i="8"/>
  <c r="G30" i="12"/>
  <c r="I21" i="10"/>
  <c r="I13" i="10"/>
  <c r="H21" i="10"/>
  <c r="H20" i="10"/>
  <c r="I20" i="10" s="1"/>
  <c r="H13" i="10"/>
  <c r="H12" i="10"/>
  <c r="I12" i="10" s="1"/>
  <c r="I23" i="9"/>
  <c r="I22" i="9"/>
  <c r="H15" i="9"/>
  <c r="I15" i="9" s="1"/>
  <c r="H14" i="9"/>
  <c r="I14" i="9" s="1"/>
  <c r="I60" i="8"/>
  <c r="H27" i="8"/>
  <c r="I27" i="8" s="1"/>
  <c r="H19" i="8"/>
  <c r="I19" i="8" s="1"/>
  <c r="I68" i="8"/>
  <c r="I64" i="8"/>
  <c r="I56" i="8"/>
  <c r="I48" i="8"/>
  <c r="H11" i="8"/>
  <c r="I11" i="8" s="1"/>
  <c r="H44" i="8"/>
  <c r="I44" i="8" s="1"/>
  <c r="I52" i="8"/>
  <c r="H40" i="8"/>
  <c r="I40" i="8" s="1"/>
  <c r="I26" i="7"/>
  <c r="I18" i="7"/>
  <c r="H10" i="7"/>
  <c r="I10" i="7" s="1"/>
  <c r="I27" i="6"/>
  <c r="I19" i="6"/>
  <c r="I11" i="6"/>
  <c r="H43" i="6"/>
  <c r="I43" i="6" s="1"/>
  <c r="H35" i="6"/>
  <c r="I35" i="6" s="1"/>
  <c r="I8" i="6"/>
  <c r="H44" i="3"/>
  <c r="I81" i="8"/>
  <c r="H14" i="7"/>
  <c r="I14" i="7" s="1"/>
  <c r="G72" i="12"/>
  <c r="G71" i="7"/>
  <c r="I17" i="10"/>
  <c r="H25" i="9"/>
  <c r="I25" i="9" s="1"/>
  <c r="H17" i="9"/>
  <c r="I17" i="9" s="1"/>
  <c r="H9" i="9"/>
  <c r="I9" i="9" s="1"/>
  <c r="H29" i="8"/>
  <c r="I29" i="8" s="1"/>
  <c r="H21" i="8"/>
  <c r="I21" i="8" s="1"/>
  <c r="H13" i="8"/>
  <c r="I13" i="8" s="1"/>
  <c r="I26" i="8"/>
  <c r="I18" i="8"/>
  <c r="I10" i="8"/>
  <c r="H69" i="8"/>
  <c r="I69" i="8" s="1"/>
  <c r="H65" i="8"/>
  <c r="I65" i="8" s="1"/>
  <c r="H61" i="8"/>
  <c r="I61" i="8" s="1"/>
  <c r="H57" i="8"/>
  <c r="I57" i="8" s="1"/>
  <c r="H53" i="8"/>
  <c r="I53" i="8" s="1"/>
  <c r="H49" i="8"/>
  <c r="I49" i="8" s="1"/>
  <c r="H45" i="8"/>
  <c r="I45" i="8" s="1"/>
  <c r="H41" i="8"/>
  <c r="I41" i="8" s="1"/>
  <c r="H37" i="8"/>
  <c r="I90" i="8"/>
  <c r="I86" i="8"/>
  <c r="I82" i="8"/>
  <c r="I78" i="8"/>
  <c r="H27" i="7"/>
  <c r="I27" i="7" s="1"/>
  <c r="H23" i="7"/>
  <c r="I23" i="7" s="1"/>
  <c r="H19" i="7"/>
  <c r="I19" i="7" s="1"/>
  <c r="H15" i="7"/>
  <c r="I15" i="7" s="1"/>
  <c r="H11" i="7"/>
  <c r="I11" i="7" s="1"/>
  <c r="H37" i="6"/>
  <c r="I37" i="6" s="1"/>
  <c r="H29" i="6"/>
  <c r="I29" i="6" s="1"/>
  <c r="H21" i="6"/>
  <c r="I21" i="6" s="1"/>
  <c r="H13" i="6"/>
  <c r="I13" i="6" s="1"/>
  <c r="I40" i="6"/>
  <c r="I32" i="6"/>
  <c r="I24" i="6"/>
  <c r="I16" i="6"/>
  <c r="H62" i="10"/>
  <c r="I62" i="10" s="1"/>
  <c r="H54" i="10"/>
  <c r="I54" i="10" s="1"/>
  <c r="H46" i="10"/>
  <c r="I46" i="10" s="1"/>
  <c r="H38" i="10"/>
  <c r="I38" i="10" s="1"/>
  <c r="I66" i="10"/>
  <c r="I58" i="10"/>
  <c r="I50" i="10"/>
  <c r="I42" i="10"/>
  <c r="I34" i="10"/>
  <c r="G72" i="8"/>
  <c r="I24" i="10"/>
  <c r="I16" i="10"/>
  <c r="H24" i="9"/>
  <c r="I24" i="9" s="1"/>
  <c r="H16" i="9"/>
  <c r="I16" i="9" s="1"/>
  <c r="I8" i="9"/>
  <c r="H28" i="8"/>
  <c r="I28" i="8" s="1"/>
  <c r="H20" i="8"/>
  <c r="I20" i="8" s="1"/>
  <c r="H12" i="8"/>
  <c r="I12" i="8" s="1"/>
  <c r="I25" i="8"/>
  <c r="I17" i="8"/>
  <c r="I9" i="8"/>
  <c r="H77" i="8"/>
  <c r="I22" i="7"/>
  <c r="H36" i="6"/>
  <c r="I36" i="6" s="1"/>
  <c r="H28" i="6"/>
  <c r="I28" i="6" s="1"/>
  <c r="H20" i="6"/>
  <c r="I20" i="6" s="1"/>
  <c r="H12" i="6"/>
  <c r="I12" i="6" s="1"/>
  <c r="I39" i="6"/>
  <c r="I31" i="6"/>
  <c r="I23" i="6"/>
  <c r="I15" i="6"/>
  <c r="I8" i="3"/>
  <c r="I44" i="3" s="1"/>
  <c r="G44" i="3"/>
  <c r="H61" i="10"/>
  <c r="I61" i="10" s="1"/>
  <c r="H53" i="10"/>
  <c r="I53" i="10" s="1"/>
  <c r="H45" i="10"/>
  <c r="I45" i="10" s="1"/>
  <c r="H37" i="10"/>
  <c r="I37" i="10" s="1"/>
  <c r="I65" i="10"/>
  <c r="I57" i="10"/>
  <c r="I49" i="10"/>
  <c r="I41" i="10"/>
  <c r="I33" i="10"/>
  <c r="I8" i="11"/>
  <c r="I25" i="11" s="1"/>
  <c r="G25" i="11"/>
  <c r="G67" i="10"/>
  <c r="I23" i="8"/>
  <c r="I15" i="8"/>
  <c r="I71" i="8"/>
  <c r="I67" i="8"/>
  <c r="I63" i="8"/>
  <c r="I59" i="8"/>
  <c r="I55" i="8"/>
  <c r="I51" i="8"/>
  <c r="I47" i="8"/>
  <c r="I43" i="8"/>
  <c r="I39" i="8"/>
  <c r="H89" i="8"/>
  <c r="I89" i="8" s="1"/>
  <c r="I29" i="7"/>
  <c r="I25" i="7"/>
  <c r="I21" i="7"/>
  <c r="I17" i="7"/>
  <c r="I13" i="7"/>
  <c r="I9" i="7"/>
  <c r="H42" i="6"/>
  <c r="I42" i="6" s="1"/>
  <c r="H34" i="6"/>
  <c r="I34" i="6" s="1"/>
  <c r="H26" i="6"/>
  <c r="I26" i="6" s="1"/>
  <c r="H18" i="6"/>
  <c r="I18" i="6" s="1"/>
  <c r="H10" i="6"/>
  <c r="I10" i="6" s="1"/>
  <c r="H59" i="10"/>
  <c r="I59" i="10" s="1"/>
  <c r="H51" i="10"/>
  <c r="I51" i="10" s="1"/>
  <c r="H43" i="10"/>
  <c r="I43" i="10" s="1"/>
  <c r="H35" i="10"/>
  <c r="I35" i="10" s="1"/>
  <c r="I63" i="10"/>
  <c r="I55" i="10"/>
  <c r="I47" i="10"/>
  <c r="I39" i="10"/>
  <c r="H36" i="12"/>
  <c r="H72" i="12" s="1"/>
  <c r="G52" i="11"/>
  <c r="H52" i="10"/>
  <c r="I52" i="10" s="1"/>
  <c r="G30" i="9"/>
  <c r="H19" i="10"/>
  <c r="I19" i="10" s="1"/>
  <c r="H11" i="10"/>
  <c r="I11" i="10" s="1"/>
  <c r="I27" i="9"/>
  <c r="I19" i="9"/>
  <c r="I11" i="9"/>
  <c r="I22" i="8"/>
  <c r="I14" i="8"/>
  <c r="I92" i="8"/>
  <c r="I88" i="8"/>
  <c r="I84" i="8"/>
  <c r="I80" i="8"/>
  <c r="H41" i="6"/>
  <c r="I41" i="6" s="1"/>
  <c r="H33" i="6"/>
  <c r="I33" i="6" s="1"/>
  <c r="H25" i="6"/>
  <c r="I25" i="6" s="1"/>
  <c r="H17" i="6"/>
  <c r="I17" i="6" s="1"/>
  <c r="H9" i="6"/>
  <c r="I9" i="6" s="1"/>
  <c r="H30" i="11"/>
  <c r="H52" i="11" s="1"/>
  <c r="H36" i="10"/>
  <c r="G30" i="8"/>
  <c r="H18" i="10"/>
  <c r="I18" i="10" s="1"/>
  <c r="I26" i="9"/>
  <c r="I18" i="9"/>
  <c r="I10" i="9"/>
  <c r="I70" i="8"/>
  <c r="I66" i="8"/>
  <c r="I62" i="8"/>
  <c r="I58" i="8"/>
  <c r="I54" i="8"/>
  <c r="I50" i="8"/>
  <c r="I46" i="8"/>
  <c r="I42" i="8"/>
  <c r="I38" i="8"/>
  <c r="I28" i="7"/>
  <c r="I24" i="7"/>
  <c r="I20" i="7"/>
  <c r="I16" i="7"/>
  <c r="I12" i="7"/>
  <c r="H35" i="7"/>
  <c r="H60" i="10"/>
  <c r="I60" i="10" s="1"/>
  <c r="G25" i="10"/>
  <c r="G30" i="7"/>
  <c r="H9" i="10"/>
  <c r="I9" i="10" s="1"/>
  <c r="I91" i="8"/>
  <c r="I87" i="8"/>
  <c r="I83" i="8"/>
  <c r="I79" i="8"/>
  <c r="H8" i="12"/>
  <c r="I8" i="12" s="1"/>
  <c r="I30" i="12" s="1"/>
  <c r="I44" i="10"/>
  <c r="G44" i="6"/>
  <c r="H8" i="10"/>
  <c r="H8" i="8"/>
  <c r="I31" i="10"/>
  <c r="H25" i="10" l="1"/>
  <c r="G56" i="11"/>
  <c r="H30" i="12"/>
  <c r="H67" i="10"/>
  <c r="H72" i="8"/>
  <c r="H44" i="6"/>
  <c r="I30" i="7"/>
  <c r="I8" i="8"/>
  <c r="I30" i="8" s="1"/>
  <c r="H30" i="8"/>
  <c r="I30" i="11"/>
  <c r="I52" i="11" s="1"/>
  <c r="I77" i="8"/>
  <c r="I94" i="8" s="1"/>
  <c r="H94" i="8"/>
  <c r="I36" i="10"/>
  <c r="I44" i="6"/>
  <c r="I37" i="8"/>
  <c r="I72" i="8" s="1"/>
  <c r="H30" i="9"/>
  <c r="I36" i="12"/>
  <c r="I72" i="12" s="1"/>
  <c r="I8" i="10"/>
  <c r="I25" i="10" s="1"/>
  <c r="I35" i="7"/>
  <c r="I71" i="7" s="1"/>
  <c r="H71" i="7"/>
  <c r="H30" i="7"/>
  <c r="I67" i="10"/>
  <c r="I30" i="9"/>
  <c r="C4" i="1"/>
  <c r="C8" i="1"/>
  <c r="G75" i="7" l="1"/>
  <c r="C6" i="1" s="1"/>
  <c r="C11" i="1"/>
  <c r="C5" i="1"/>
  <c r="G72" i="10"/>
  <c r="D9" i="1" s="1"/>
  <c r="G73" i="10" l="1"/>
  <c r="E9" i="1" s="1"/>
  <c r="D5" i="1"/>
  <c r="G75" i="12"/>
  <c r="C10" i="1" s="1"/>
  <c r="E5" i="1"/>
  <c r="E8" i="1"/>
  <c r="D8" i="1"/>
  <c r="G76" i="12"/>
  <c r="D10" i="1" s="1"/>
  <c r="G71" i="10"/>
  <c r="C9" i="1" s="1"/>
  <c r="G98" i="8"/>
  <c r="C7" i="1" s="1"/>
  <c r="G76" i="7"/>
  <c r="D6" i="1" s="1"/>
  <c r="D4" i="1"/>
  <c r="E4" i="1"/>
  <c r="G58" i="11" l="1"/>
  <c r="E11" i="1" s="1"/>
  <c r="G57" i="11"/>
  <c r="D11" i="1" s="1"/>
  <c r="G77" i="12"/>
  <c r="E10" i="1" s="1"/>
  <c r="G99" i="8"/>
  <c r="D7" i="1" s="1"/>
  <c r="G77" i="7"/>
  <c r="E6" i="1" s="1"/>
  <c r="C12" i="1"/>
  <c r="G100" i="8"/>
  <c r="E7" i="1" s="1"/>
  <c r="D12" i="1" l="1"/>
  <c r="E12" i="1"/>
</calcChain>
</file>

<file path=xl/sharedStrings.xml><?xml version="1.0" encoding="utf-8"?>
<sst xmlns="http://schemas.openxmlformats.org/spreadsheetml/2006/main" count="1404" uniqueCount="167">
  <si>
    <t>ks</t>
  </si>
  <si>
    <t>Gola súprava nástrčných kľúčov 1/4" a 1/2"</t>
  </si>
  <si>
    <t>022</t>
  </si>
  <si>
    <t>Rádiusová mierka</t>
  </si>
  <si>
    <t>Šablóna závitová</t>
  </si>
  <si>
    <t>Analógový mikrometer</t>
  </si>
  <si>
    <t>Zverák</t>
  </si>
  <si>
    <t>Zdroj napätia</t>
  </si>
  <si>
    <t>Rezačka polystyrénu</t>
  </si>
  <si>
    <t>kus</t>
  </si>
  <si>
    <t>Elektrický hoblík</t>
  </si>
  <si>
    <t xml:space="preserve">Sada bitov a vrtákov </t>
  </si>
  <si>
    <t xml:space="preserve">Súprava na vŕtanie s vŕtačkou na 24 V </t>
  </si>
  <si>
    <t>Sada štetcov</t>
  </si>
  <si>
    <t>Nákova - školská</t>
  </si>
  <si>
    <t>Taviaca pištoľ</t>
  </si>
  <si>
    <t>Teplovzušná pištoľ</t>
  </si>
  <si>
    <t>Píla chostovka</t>
  </si>
  <si>
    <t>Pílka na kov</t>
  </si>
  <si>
    <t>Sada výsečníkov</t>
  </si>
  <si>
    <t xml:space="preserve">Sada priebojníkov </t>
  </si>
  <si>
    <t>Nožnice na strihanie plechu</t>
  </si>
  <si>
    <t>Spájkovacia stanica</t>
  </si>
  <si>
    <t>Nitovacie kliešte</t>
  </si>
  <si>
    <t>Súprava na rezanie závitov</t>
  </si>
  <si>
    <t>Kladivo drevené</t>
  </si>
  <si>
    <t>Gumenné kladivo</t>
  </si>
  <si>
    <t>Súprava náradia</t>
  </si>
  <si>
    <t>Súprava dlát a sekáčov</t>
  </si>
  <si>
    <t>Automatický jamkovač</t>
  </si>
  <si>
    <t>Súprava rašplí a pilníkov</t>
  </si>
  <si>
    <t>Rysovacia ihla</t>
  </si>
  <si>
    <t>Zámočnícke kružidlo</t>
  </si>
  <si>
    <t>Uholnica kovová</t>
  </si>
  <si>
    <t>Posuvné meradlo digitálne</t>
  </si>
  <si>
    <t>Drevený skladací meter</t>
  </si>
  <si>
    <t>Ochranné rukavice</t>
  </si>
  <si>
    <t>Ochranné okuliare</t>
  </si>
  <si>
    <t>Počet jednotiek</t>
  </si>
  <si>
    <t>Merná jednotka</t>
  </si>
  <si>
    <t>Skupina výdavkov</t>
  </si>
  <si>
    <t>P.č.</t>
  </si>
  <si>
    <t>Zostava didaktických pomôcok</t>
  </si>
  <si>
    <t>Počet žiakov:</t>
  </si>
  <si>
    <t>Zostava didaktických pomôcok / Polytechnická učebňa</t>
  </si>
  <si>
    <t xml:space="preserve">Predmet zákazky: </t>
  </si>
  <si>
    <t>ZŠ Bruselská, Košice</t>
  </si>
  <si>
    <t>Základná škola:</t>
  </si>
  <si>
    <t>Mesto Košice, Trieda SNP 48/A, 040 11  Košice</t>
  </si>
  <si>
    <t xml:space="preserve">Verejný obstarávateľ: </t>
  </si>
  <si>
    <t xml:space="preserve">   </t>
  </si>
  <si>
    <t>Teplovzdušná pištoľ</t>
  </si>
  <si>
    <t>16 žiakov</t>
  </si>
  <si>
    <t>ZŠ Družicová, Košice</t>
  </si>
  <si>
    <t xml:space="preserve">16 žiakov  </t>
  </si>
  <si>
    <t xml:space="preserve">Počet žiakov </t>
  </si>
  <si>
    <t>Interiérové vybavenie / Polytechnická učebňa</t>
  </si>
  <si>
    <t>Horniny</t>
  </si>
  <si>
    <t>Tektonika: Vrásnenie 2. - model</t>
  </si>
  <si>
    <t>Tektonika: Vrásnenie 1. - model</t>
  </si>
  <si>
    <t>Stupnica tvrdosti</t>
  </si>
  <si>
    <t>Minerály</t>
  </si>
  <si>
    <t>Sada na elektrochemiu</t>
  </si>
  <si>
    <t>Doplnky k mikroskopu a sada na výrobu preparátov  1 . Sada mikropreparátov 2. sada preparačných nástrojov s príslušenstvom</t>
  </si>
  <si>
    <t>Digitálny mikroskop pre učiteľa</t>
  </si>
  <si>
    <t>Mikroskop pre žiaka</t>
  </si>
  <si>
    <t>Chemická laboratórna sada na pokusy</t>
  </si>
  <si>
    <t>Kostra človeka - model</t>
  </si>
  <si>
    <t>Digitálna váha pre učiteľa</t>
  </si>
  <si>
    <t>Váha na závažie pre žiaka</t>
  </si>
  <si>
    <t>Plastové modely trojrozmerné pre biológiu</t>
  </si>
  <si>
    <t xml:space="preserve">kus </t>
  </si>
  <si>
    <t>Modely trojrozmerné skladacie pre biológiu - botaniku</t>
  </si>
  <si>
    <t>Modely trojrozmerné skladacie pre biológiu - zoológia</t>
  </si>
  <si>
    <t>Modely trojrozmerné skladacie pre biológiu - neživá príroda</t>
  </si>
  <si>
    <t>Modely trojrozmerné skladacie pre chémiu</t>
  </si>
  <si>
    <t>Resuscitačná figurína na CPR</t>
  </si>
  <si>
    <t>Semimikrosúpravy pre žiakov</t>
  </si>
  <si>
    <t>Prenosné laboratórium - biológia, chémia</t>
  </si>
  <si>
    <t xml:space="preserve">skupina výdavkov </t>
  </si>
  <si>
    <t>30 žiakov</t>
  </si>
  <si>
    <t>Zostava didaktických pomôcok / BIO / CHEM učebňa</t>
  </si>
  <si>
    <t>ZŠ Jozefa Urbana, Jenisejská 22, Košice</t>
  </si>
  <si>
    <t>Van der Graafov generátor</t>
  </si>
  <si>
    <t xml:space="preserve">SET komplet s magnet. tabuľou (geometrická optika,5 lúčový laser). </t>
  </si>
  <si>
    <t>Demo súprava - elektrina 2</t>
  </si>
  <si>
    <t>Demo súprava - elektrina 1</t>
  </si>
  <si>
    <t>Panel prepojovací</t>
  </si>
  <si>
    <t>Stativový materiál pre demo súpravy</t>
  </si>
  <si>
    <t>Statívový materiál</t>
  </si>
  <si>
    <t xml:space="preserve">základná laboratorná váha </t>
  </si>
  <si>
    <t xml:space="preserve">Sada pre termodynamiku s príslušenstvom </t>
  </si>
  <si>
    <t>digitálny multimeter</t>
  </si>
  <si>
    <t>Súprava dynamika</t>
  </si>
  <si>
    <t>súprava pre náuku o teple 2</t>
  </si>
  <si>
    <t>súprava pre náuku o teple 1</t>
  </si>
  <si>
    <t>súprava optika</t>
  </si>
  <si>
    <t>súprava mechanika</t>
  </si>
  <si>
    <t>súprava magnetizmus</t>
  </si>
  <si>
    <t>súprava elektrina</t>
  </si>
  <si>
    <t xml:space="preserve">30 žiakov  </t>
  </si>
  <si>
    <t xml:space="preserve">  N</t>
  </si>
  <si>
    <t>ZŠ Krosnianska 2, 040 22 Košice</t>
  </si>
  <si>
    <t>Zostava didaktických pomôcok / BIO/CHEM Učebňa</t>
  </si>
  <si>
    <t>Nám. Laca Novomestského 2, Košice</t>
  </si>
  <si>
    <t>Zostava didaktických pomôcok / Učebňa Fyzika</t>
  </si>
  <si>
    <t>ZŠ Polianska 1, Košice</t>
  </si>
  <si>
    <t xml:space="preserve">SET komplet s magnet. tabuľou (geometrická optika,5 lúčový laser) </t>
  </si>
  <si>
    <t>32 žiakov</t>
  </si>
  <si>
    <t>Požiarnická 3, Košice</t>
  </si>
  <si>
    <t>Sada na elektrochémiu</t>
  </si>
  <si>
    <t xml:space="preserve">Doplnky k mikroskopu a sada na výrobu preparátov 1. Sada mikropreparátov, 2. Sada preparačných nástrojov s príslušenstvom </t>
  </si>
  <si>
    <t>Trieda 022, skupina výdavkov 719200</t>
  </si>
  <si>
    <t>ZŠ Staničná 13,  Košice</t>
  </si>
  <si>
    <t>Jednotková cena bez DPH</t>
  </si>
  <si>
    <t>Cena za požadované množstvo bez DPH</t>
  </si>
  <si>
    <t>DPH (20%)</t>
  </si>
  <si>
    <t>Cena za požadované množstvo s DPH</t>
  </si>
  <si>
    <t>X</t>
  </si>
  <si>
    <t>Celková cena bez DPH:</t>
  </si>
  <si>
    <t>DPH</t>
  </si>
  <si>
    <t>Celková cena s DPH:</t>
  </si>
  <si>
    <t>Didaktické pomôcky ZŠ Družicová celkom:</t>
  </si>
  <si>
    <t>Didaktické pomôcky ZŠ Bruselská celkom:</t>
  </si>
  <si>
    <t xml:space="preserve">ZŠ </t>
  </si>
  <si>
    <t>Celková cena za ZŠ bez DPH</t>
  </si>
  <si>
    <t>Celková cena za ZŠ s DPH</t>
  </si>
  <si>
    <t>ZŠ Bruselská</t>
  </si>
  <si>
    <t>ZŠ Družicová</t>
  </si>
  <si>
    <t>ZŠ Jenisejská</t>
  </si>
  <si>
    <t>ZŠ Krosnianska</t>
  </si>
  <si>
    <t>ZŠ L. Novomestského</t>
  </si>
  <si>
    <t>ZŠ Polianska</t>
  </si>
  <si>
    <t>ZŠ Staničná</t>
  </si>
  <si>
    <t>ZŠ Požiarnická</t>
  </si>
  <si>
    <t>Celková cena spolu za všetky ZŠ</t>
  </si>
  <si>
    <t>Miesto podpisu:</t>
  </si>
  <si>
    <t>Dátum podpisu:</t>
  </si>
  <si>
    <t>Meno a priezvisko osoby oprávnenej konať za uchádzača:</t>
  </si>
  <si>
    <t>Podpis a pečiatka:</t>
  </si>
  <si>
    <t>Didaktické pomôcky ZŠ L. Novomestského celkom:</t>
  </si>
  <si>
    <t>LEGO® MINDSTORMS® Education EV3 Základná súprava  alebo rovnocenný prípadne lepší ekvivalent, ktorý musí spĺňať všetky charakteristiky nevyhnutné na zabezpečenie účelu, na ktorý je požadovaný výrobok určený</t>
  </si>
  <si>
    <t>Špecifikácia vybavenia pre jednotlivé ZŠ - cenová ponuka</t>
  </si>
  <si>
    <r>
      <t xml:space="preserve">LEGO® MINDSTORMS® Education EV3 Základná súprava  </t>
    </r>
    <r>
      <rPr>
        <b/>
        <i/>
        <sz val="8"/>
        <rFont val="Arial"/>
        <family val="2"/>
        <charset val="238"/>
      </rPr>
      <t>alebo rovnocenný prípadne lepší ekvivalent, ktorý musí spĺňať všetky charakteristiky nevyhnutné na zabezpečenie účelu, na ktorý je požadovaný výrobok určený</t>
    </r>
  </si>
  <si>
    <r>
      <t xml:space="preserve">LEGO® MINDSTORMS® Education EV3 Základná súprava,  </t>
    </r>
    <r>
      <rPr>
        <b/>
        <i/>
        <sz val="9"/>
        <rFont val="Arial"/>
        <family val="2"/>
        <charset val="238"/>
      </rPr>
      <t>alebo</t>
    </r>
    <r>
      <rPr>
        <b/>
        <sz val="10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>jeho</t>
    </r>
    <r>
      <rPr>
        <b/>
        <sz val="9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>rovnocenný prípadne lepší ekvivalent, ktorý musí spĺňať všetky charakteristiky nevyhnutné na zabezpečenie účelu, na ktorý je požadovaný výrobok určený</t>
    </r>
  </si>
  <si>
    <t xml:space="preserve">           Merná jednotka</t>
  </si>
  <si>
    <t xml:space="preserve">         Počet jednotiek</t>
  </si>
  <si>
    <r>
      <rPr>
        <b/>
        <u/>
        <sz val="10"/>
        <rFont val="Arial"/>
        <family val="2"/>
        <charset val="238"/>
      </rPr>
      <t>Názov položky</t>
    </r>
    <r>
      <rPr>
        <b/>
        <sz val="10"/>
        <rFont val="Arial"/>
        <family val="2"/>
        <charset val="238"/>
      </rPr>
      <t xml:space="preserve"> v zmysle špecifikácie predmetu plnenia uvedenej v prílohe B.1 Podrobná špecifikácia predmetu plnenia </t>
    </r>
  </si>
  <si>
    <t xml:space="preserve">        Merná jednotka</t>
  </si>
  <si>
    <t xml:space="preserve">       Počet jednotiek</t>
  </si>
  <si>
    <r>
      <t xml:space="preserve">LEGO® MINDSTORMS® Education EV3 Základná súprava  </t>
    </r>
    <r>
      <rPr>
        <b/>
        <sz val="9"/>
        <rFont val="Arial"/>
        <family val="2"/>
        <charset val="238"/>
      </rPr>
      <t>alebo ekvivalent, ktorý musí spĺňať všetky charakteristiky nevyhnutné na zabezpečenie účelu, na ktorý je požadovaný výrobok určený</t>
    </r>
  </si>
  <si>
    <t>Zostava didaktických pomôcok / Učebňa Fyziky</t>
  </si>
  <si>
    <t>Didaktické pomôcky BIO /CHEM učebňa celkom:</t>
  </si>
  <si>
    <t>Didaktické pomôcky Polytechnická učebňa celkom:</t>
  </si>
  <si>
    <t>Didaktické pomôcky ZŠ Jenisejská celkom</t>
  </si>
  <si>
    <t>Didaktické pomôcky BIO/CHEM učebňa celkom:</t>
  </si>
  <si>
    <t>Didaktické pomôcky Polytechnická učebňa  celkom:</t>
  </si>
  <si>
    <t>Didaktické pomôcky Učebňa fyziky celkom:</t>
  </si>
  <si>
    <t>Didaktické pomôcky ZŠ Krosnianska celkom</t>
  </si>
  <si>
    <t xml:space="preserve">Špecifikácia vybavenia pre jednotlivé ZŠ - cenová ponuka </t>
  </si>
  <si>
    <t>Didaktické pomôcky ZŠ Polianska celkom</t>
  </si>
  <si>
    <t>Didaktické pomôcky ZŠ Staničná celkom</t>
  </si>
  <si>
    <t xml:space="preserve">       Merná jednotka</t>
  </si>
  <si>
    <t xml:space="preserve">        Počet jednotiek</t>
  </si>
  <si>
    <t xml:space="preserve">         Skupina výdavkov</t>
  </si>
  <si>
    <t>Didaktické pomôcky ZŠ Požianická celkom</t>
  </si>
  <si>
    <t>Cenová ponuka - Súbor Didaktických pomôcok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</si>
</sst>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"/>
      <charset val="238"/>
    </font>
    <font>
      <sz val="10"/>
      <color rgb="FF000000"/>
      <name val="Arial 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 "/>
      <charset val="238"/>
    </font>
    <font>
      <b/>
      <sz val="10"/>
      <name val="Arial 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1" fontId="4" fillId="3" borderId="3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1" fontId="4" fillId="3" borderId="5" xfId="0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3" borderId="8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" fontId="4" fillId="3" borderId="8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/>
    </xf>
    <xf numFmtId="2" fontId="0" fillId="6" borderId="1" xfId="0" applyNumberForma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left" vertical="center"/>
    </xf>
    <xf numFmtId="0" fontId="1" fillId="0" borderId="1" xfId="0" applyFont="1" applyBorder="1"/>
    <xf numFmtId="0" fontId="1" fillId="0" borderId="7" xfId="0" applyFont="1" applyBorder="1"/>
    <xf numFmtId="4" fontId="0" fillId="0" borderId="1" xfId="0" applyNumberFormat="1" applyBorder="1"/>
    <xf numFmtId="4" fontId="0" fillId="0" borderId="7" xfId="0" applyNumberFormat="1" applyBorder="1"/>
    <xf numFmtId="4" fontId="0" fillId="7" borderId="1" xfId="0" applyNumberForma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4" fontId="0" fillId="7" borderId="9" xfId="0" applyNumberForma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top" wrapText="1"/>
    </xf>
    <xf numFmtId="49" fontId="4" fillId="3" borderId="27" xfId="0" applyNumberFormat="1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vertical="center" wrapText="1"/>
    </xf>
    <xf numFmtId="2" fontId="0" fillId="6" borderId="7" xfId="0" applyNumberFormat="1" applyFill="1" applyBorder="1" applyAlignment="1">
      <alignment horizontal="left" vertical="center"/>
    </xf>
    <xf numFmtId="4" fontId="0" fillId="7" borderId="7" xfId="0" applyNumberForma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3" fillId="9" borderId="14" xfId="0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18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0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/>
    </xf>
    <xf numFmtId="0" fontId="9" fillId="9" borderId="24" xfId="0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5" fillId="6" borderId="9" xfId="0" applyNumberFormat="1" applyFont="1" applyFill="1" applyBorder="1" applyAlignment="1">
      <alignment horizontal="left" vertical="center"/>
    </xf>
    <xf numFmtId="4" fontId="5" fillId="7" borderId="9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horizontal="right" vertical="center"/>
    </xf>
    <xf numFmtId="0" fontId="5" fillId="9" borderId="16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0" fontId="7" fillId="8" borderId="14" xfId="0" applyFont="1" applyFill="1" applyBorder="1" applyAlignment="1">
      <alignment horizontal="left" vertical="top"/>
    </xf>
    <xf numFmtId="0" fontId="7" fillId="8" borderId="13" xfId="0" applyFont="1" applyFill="1" applyBorder="1" applyAlignment="1">
      <alignment horizontal="left" vertical="top" wrapText="1"/>
    </xf>
    <xf numFmtId="0" fontId="7" fillId="8" borderId="12" xfId="0" applyFont="1" applyFill="1" applyBorder="1" applyAlignment="1">
      <alignment horizontal="center" vertical="top" wrapText="1"/>
    </xf>
    <xf numFmtId="0" fontId="7" fillId="8" borderId="14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2" fontId="5" fillId="9" borderId="14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4" fontId="0" fillId="9" borderId="14" xfId="0" applyNumberFormat="1" applyFill="1" applyBorder="1" applyAlignment="1">
      <alignment horizontal="right" vertical="center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9" borderId="17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24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top" wrapTex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6" fillId="9" borderId="23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6" fillId="9" borderId="21" xfId="0" applyFont="1" applyFill="1" applyBorder="1" applyAlignment="1">
      <alignment horizontal="center" vertical="center" wrapText="1"/>
    </xf>
    <xf numFmtId="2" fontId="14" fillId="8" borderId="31" xfId="0" applyNumberFormat="1" applyFont="1" applyFill="1" applyBorder="1" applyAlignment="1">
      <alignment vertical="center"/>
    </xf>
    <xf numFmtId="2" fontId="14" fillId="8" borderId="32" xfId="0" applyNumberFormat="1" applyFont="1" applyFill="1" applyBorder="1" applyAlignment="1">
      <alignment vertical="center"/>
    </xf>
    <xf numFmtId="2" fontId="14" fillId="8" borderId="33" xfId="0" applyNumberFormat="1" applyFont="1" applyFill="1" applyBorder="1" applyAlignment="1">
      <alignment vertical="center"/>
    </xf>
    <xf numFmtId="0" fontId="26" fillId="2" borderId="28" xfId="0" applyFont="1" applyFill="1" applyBorder="1" applyAlignment="1">
      <alignment vertical="center" wrapText="1"/>
    </xf>
    <xf numFmtId="0" fontId="26" fillId="2" borderId="29" xfId="0" applyFont="1" applyFill="1" applyBorder="1" applyAlignment="1">
      <alignment vertical="center" wrapText="1"/>
    </xf>
    <xf numFmtId="0" fontId="26" fillId="2" borderId="30" xfId="0" applyFont="1" applyFill="1" applyBorder="1" applyAlignment="1">
      <alignment vertical="center" wrapText="1"/>
    </xf>
    <xf numFmtId="4" fontId="26" fillId="8" borderId="31" xfId="0" applyNumberFormat="1" applyFont="1" applyFill="1" applyBorder="1" applyAlignment="1">
      <alignment vertical="center"/>
    </xf>
    <xf numFmtId="4" fontId="26" fillId="8" borderId="32" xfId="0" applyNumberFormat="1" applyFont="1" applyFill="1" applyBorder="1" applyAlignment="1">
      <alignment vertical="center"/>
    </xf>
    <xf numFmtId="4" fontId="26" fillId="8" borderId="33" xfId="0" applyNumberFormat="1" applyFont="1" applyFill="1" applyBorder="1" applyAlignment="1">
      <alignment vertical="center"/>
    </xf>
    <xf numFmtId="2" fontId="0" fillId="8" borderId="14" xfId="0" applyNumberFormat="1" applyFill="1" applyBorder="1" applyAlignment="1">
      <alignment horizontal="center" vertical="center"/>
    </xf>
    <xf numFmtId="2" fontId="2" fillId="8" borderId="14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24" fillId="3" borderId="9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0" fillId="8" borderId="14" xfId="0" applyNumberFormat="1" applyFill="1" applyBorder="1" applyAlignment="1">
      <alignment horizontal="right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4" fontId="0" fillId="8" borderId="11" xfId="0" applyNumberForma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9" borderId="17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left" vertical="center"/>
    </xf>
    <xf numFmtId="0" fontId="7" fillId="8" borderId="37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8" borderId="24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" fontId="0" fillId="8" borderId="34" xfId="0" applyNumberFormat="1" applyFill="1" applyBorder="1" applyAlignment="1">
      <alignment horizontal="right" vertical="center"/>
    </xf>
    <xf numFmtId="0" fontId="1" fillId="8" borderId="14" xfId="0" applyFont="1" applyFill="1" applyBorder="1" applyAlignment="1">
      <alignment wrapText="1"/>
    </xf>
    <xf numFmtId="4" fontId="1" fillId="8" borderId="12" xfId="0" applyNumberFormat="1" applyFont="1" applyFill="1" applyBorder="1"/>
    <xf numFmtId="4" fontId="1" fillId="8" borderId="11" xfId="0" applyNumberFormat="1" applyFont="1" applyFill="1" applyBorder="1"/>
    <xf numFmtId="0" fontId="1" fillId="9" borderId="1" xfId="0" applyFont="1" applyFill="1" applyBorder="1" applyAlignment="1">
      <alignment horizontal="center" vertical="center"/>
    </xf>
    <xf numFmtId="0" fontId="23" fillId="0" borderId="34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18.jpeg"/><Relationship Id="rId18" Type="http://schemas.openxmlformats.org/officeDocument/2006/relationships/image" Target="../media/image20.jpeg"/><Relationship Id="rId3" Type="http://schemas.openxmlformats.org/officeDocument/2006/relationships/image" Target="../media/image12.jpeg"/><Relationship Id="rId7" Type="http://schemas.openxmlformats.org/officeDocument/2006/relationships/image" Target="../media/image14.jpeg"/><Relationship Id="rId12" Type="http://schemas.openxmlformats.org/officeDocument/2006/relationships/image" Target="../media/image4.jpeg"/><Relationship Id="rId17" Type="http://schemas.openxmlformats.org/officeDocument/2006/relationships/image" Target="../media/image19.jpeg"/><Relationship Id="rId2" Type="http://schemas.openxmlformats.org/officeDocument/2006/relationships/image" Target="../media/image1.png"/><Relationship Id="rId16" Type="http://schemas.openxmlformats.org/officeDocument/2006/relationships/image" Target="../media/image6.jpeg"/><Relationship Id="rId20" Type="http://schemas.openxmlformats.org/officeDocument/2006/relationships/image" Target="../media/image9.jpeg"/><Relationship Id="rId1" Type="http://schemas.openxmlformats.org/officeDocument/2006/relationships/image" Target="../media/image11.jpeg"/><Relationship Id="rId6" Type="http://schemas.openxmlformats.org/officeDocument/2006/relationships/image" Target="../media/image2.jpeg"/><Relationship Id="rId11" Type="http://schemas.openxmlformats.org/officeDocument/2006/relationships/image" Target="../media/image3.jpeg"/><Relationship Id="rId5" Type="http://schemas.openxmlformats.org/officeDocument/2006/relationships/image" Target="../media/image7.jpeg"/><Relationship Id="rId15" Type="http://schemas.openxmlformats.org/officeDocument/2006/relationships/image" Target="../media/image10.jpeg"/><Relationship Id="rId10" Type="http://schemas.openxmlformats.org/officeDocument/2006/relationships/image" Target="../media/image17.jpeg"/><Relationship Id="rId19" Type="http://schemas.openxmlformats.org/officeDocument/2006/relationships/image" Target="../media/image8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Relationship Id="rId1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5.png"/><Relationship Id="rId18" Type="http://schemas.openxmlformats.org/officeDocument/2006/relationships/image" Target="../media/image22.jpeg"/><Relationship Id="rId26" Type="http://schemas.openxmlformats.org/officeDocument/2006/relationships/image" Target="../media/image20.jpeg"/><Relationship Id="rId3" Type="http://schemas.openxmlformats.org/officeDocument/2006/relationships/image" Target="../media/image12.jpeg"/><Relationship Id="rId21" Type="http://schemas.openxmlformats.org/officeDocument/2006/relationships/image" Target="../media/image25.jpeg"/><Relationship Id="rId7" Type="http://schemas.openxmlformats.org/officeDocument/2006/relationships/image" Target="../media/image14.jpeg"/><Relationship Id="rId12" Type="http://schemas.openxmlformats.org/officeDocument/2006/relationships/image" Target="../media/image4.jpeg"/><Relationship Id="rId17" Type="http://schemas.openxmlformats.org/officeDocument/2006/relationships/image" Target="../media/image21.jpeg"/><Relationship Id="rId25" Type="http://schemas.openxmlformats.org/officeDocument/2006/relationships/image" Target="../media/image9.jpeg"/><Relationship Id="rId2" Type="http://schemas.openxmlformats.org/officeDocument/2006/relationships/image" Target="../media/image1.png"/><Relationship Id="rId16" Type="http://schemas.openxmlformats.org/officeDocument/2006/relationships/image" Target="../media/image19.jpeg"/><Relationship Id="rId20" Type="http://schemas.openxmlformats.org/officeDocument/2006/relationships/image" Target="../media/image24.jpeg"/><Relationship Id="rId1" Type="http://schemas.openxmlformats.org/officeDocument/2006/relationships/image" Target="../media/image11.jpeg"/><Relationship Id="rId6" Type="http://schemas.openxmlformats.org/officeDocument/2006/relationships/image" Target="../media/image2.jpeg"/><Relationship Id="rId11" Type="http://schemas.openxmlformats.org/officeDocument/2006/relationships/image" Target="../media/image3.jpeg"/><Relationship Id="rId24" Type="http://schemas.openxmlformats.org/officeDocument/2006/relationships/image" Target="../media/image8.jpeg"/><Relationship Id="rId5" Type="http://schemas.openxmlformats.org/officeDocument/2006/relationships/image" Target="../media/image7.jpeg"/><Relationship Id="rId15" Type="http://schemas.openxmlformats.org/officeDocument/2006/relationships/image" Target="../media/image6.jpeg"/><Relationship Id="rId23" Type="http://schemas.openxmlformats.org/officeDocument/2006/relationships/image" Target="../media/image27.jpeg"/><Relationship Id="rId10" Type="http://schemas.openxmlformats.org/officeDocument/2006/relationships/image" Target="../media/image17.jpeg"/><Relationship Id="rId19" Type="http://schemas.openxmlformats.org/officeDocument/2006/relationships/image" Target="../media/image23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Relationship Id="rId14" Type="http://schemas.openxmlformats.org/officeDocument/2006/relationships/image" Target="../media/image10.jpeg"/><Relationship Id="rId22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4.jpeg"/><Relationship Id="rId18" Type="http://schemas.openxmlformats.org/officeDocument/2006/relationships/image" Target="../media/image23.jpeg"/><Relationship Id="rId3" Type="http://schemas.openxmlformats.org/officeDocument/2006/relationships/image" Target="../media/image12.jpeg"/><Relationship Id="rId21" Type="http://schemas.openxmlformats.org/officeDocument/2006/relationships/image" Target="../media/image27.jpeg"/><Relationship Id="rId7" Type="http://schemas.openxmlformats.org/officeDocument/2006/relationships/image" Target="../media/image14.jpeg"/><Relationship Id="rId12" Type="http://schemas.openxmlformats.org/officeDocument/2006/relationships/image" Target="../media/image10.jpeg"/><Relationship Id="rId17" Type="http://schemas.openxmlformats.org/officeDocument/2006/relationships/image" Target="../media/image22.jpeg"/><Relationship Id="rId2" Type="http://schemas.openxmlformats.org/officeDocument/2006/relationships/image" Target="../media/image1.png"/><Relationship Id="rId16" Type="http://schemas.openxmlformats.org/officeDocument/2006/relationships/image" Target="../media/image21.jpeg"/><Relationship Id="rId20" Type="http://schemas.openxmlformats.org/officeDocument/2006/relationships/image" Target="../media/image26.jpeg"/><Relationship Id="rId1" Type="http://schemas.openxmlformats.org/officeDocument/2006/relationships/image" Target="../media/image11.jpeg"/><Relationship Id="rId6" Type="http://schemas.openxmlformats.org/officeDocument/2006/relationships/image" Target="../media/image2.jpeg"/><Relationship Id="rId11" Type="http://schemas.openxmlformats.org/officeDocument/2006/relationships/image" Target="../media/image3.jpeg"/><Relationship Id="rId24" Type="http://schemas.openxmlformats.org/officeDocument/2006/relationships/image" Target="../media/image19.jpeg"/><Relationship Id="rId5" Type="http://schemas.openxmlformats.org/officeDocument/2006/relationships/image" Target="../media/image7.jpeg"/><Relationship Id="rId15" Type="http://schemas.openxmlformats.org/officeDocument/2006/relationships/image" Target="../media/image6.jpeg"/><Relationship Id="rId23" Type="http://schemas.openxmlformats.org/officeDocument/2006/relationships/image" Target="../media/image9.jpeg"/><Relationship Id="rId10" Type="http://schemas.openxmlformats.org/officeDocument/2006/relationships/image" Target="../media/image17.jpeg"/><Relationship Id="rId19" Type="http://schemas.openxmlformats.org/officeDocument/2006/relationships/image" Target="../media/image24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Relationship Id="rId14" Type="http://schemas.openxmlformats.org/officeDocument/2006/relationships/image" Target="../media/image5.png"/><Relationship Id="rId22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4.jpeg"/><Relationship Id="rId18" Type="http://schemas.openxmlformats.org/officeDocument/2006/relationships/image" Target="../media/image24.jpeg"/><Relationship Id="rId3" Type="http://schemas.openxmlformats.org/officeDocument/2006/relationships/image" Target="../media/image17.jpeg"/><Relationship Id="rId21" Type="http://schemas.openxmlformats.org/officeDocument/2006/relationships/image" Target="../media/image27.jpeg"/><Relationship Id="rId7" Type="http://schemas.openxmlformats.org/officeDocument/2006/relationships/image" Target="../media/image4.jpeg"/><Relationship Id="rId12" Type="http://schemas.openxmlformats.org/officeDocument/2006/relationships/image" Target="../media/image7.jpeg"/><Relationship Id="rId17" Type="http://schemas.openxmlformats.org/officeDocument/2006/relationships/image" Target="../media/image23.jpeg"/><Relationship Id="rId2" Type="http://schemas.openxmlformats.org/officeDocument/2006/relationships/image" Target="../media/image2.jpeg"/><Relationship Id="rId16" Type="http://schemas.openxmlformats.org/officeDocument/2006/relationships/image" Target="../media/image22.jpeg"/><Relationship Id="rId20" Type="http://schemas.openxmlformats.org/officeDocument/2006/relationships/image" Target="../media/image26.jpeg"/><Relationship Id="rId1" Type="http://schemas.openxmlformats.org/officeDocument/2006/relationships/image" Target="../media/image11.jpeg"/><Relationship Id="rId6" Type="http://schemas.openxmlformats.org/officeDocument/2006/relationships/image" Target="../media/image3.jpeg"/><Relationship Id="rId11" Type="http://schemas.openxmlformats.org/officeDocument/2006/relationships/image" Target="../media/image13.jpeg"/><Relationship Id="rId5" Type="http://schemas.openxmlformats.org/officeDocument/2006/relationships/image" Target="../media/image10.jpeg"/><Relationship Id="rId15" Type="http://schemas.openxmlformats.org/officeDocument/2006/relationships/image" Target="../media/image21.jpeg"/><Relationship Id="rId23" Type="http://schemas.openxmlformats.org/officeDocument/2006/relationships/image" Target="../media/image9.jpeg"/><Relationship Id="rId10" Type="http://schemas.openxmlformats.org/officeDocument/2006/relationships/image" Target="../media/image12.jpeg"/><Relationship Id="rId19" Type="http://schemas.openxmlformats.org/officeDocument/2006/relationships/image" Target="../media/image25.jpeg"/><Relationship Id="rId4" Type="http://schemas.openxmlformats.org/officeDocument/2006/relationships/image" Target="../media/image15.jpeg"/><Relationship Id="rId9" Type="http://schemas.openxmlformats.org/officeDocument/2006/relationships/image" Target="../media/image6.jpeg"/><Relationship Id="rId14" Type="http://schemas.openxmlformats.org/officeDocument/2006/relationships/image" Target="../media/image19.jpeg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13" Type="http://schemas.openxmlformats.org/officeDocument/2006/relationships/image" Target="../media/image7.jpeg"/><Relationship Id="rId18" Type="http://schemas.openxmlformats.org/officeDocument/2006/relationships/image" Target="../media/image23.jpeg"/><Relationship Id="rId3" Type="http://schemas.openxmlformats.org/officeDocument/2006/relationships/image" Target="../media/image10.jpeg"/><Relationship Id="rId21" Type="http://schemas.openxmlformats.org/officeDocument/2006/relationships/image" Target="../media/image27.jpeg"/><Relationship Id="rId7" Type="http://schemas.openxmlformats.org/officeDocument/2006/relationships/image" Target="../media/image6.jpeg"/><Relationship Id="rId12" Type="http://schemas.openxmlformats.org/officeDocument/2006/relationships/image" Target="../media/image13.jpeg"/><Relationship Id="rId17" Type="http://schemas.openxmlformats.org/officeDocument/2006/relationships/image" Target="../media/image22.jpeg"/><Relationship Id="rId2" Type="http://schemas.openxmlformats.org/officeDocument/2006/relationships/image" Target="../media/image17.jpeg"/><Relationship Id="rId16" Type="http://schemas.openxmlformats.org/officeDocument/2006/relationships/image" Target="../media/image21.jpeg"/><Relationship Id="rId20" Type="http://schemas.openxmlformats.org/officeDocument/2006/relationships/image" Target="../media/image26.jpeg"/><Relationship Id="rId1" Type="http://schemas.openxmlformats.org/officeDocument/2006/relationships/image" Target="../media/image11.jpeg"/><Relationship Id="rId6" Type="http://schemas.openxmlformats.org/officeDocument/2006/relationships/image" Target="../media/image5.png"/><Relationship Id="rId11" Type="http://schemas.openxmlformats.org/officeDocument/2006/relationships/image" Target="../media/image12.jpeg"/><Relationship Id="rId5" Type="http://schemas.openxmlformats.org/officeDocument/2006/relationships/image" Target="../media/image4.jpeg"/><Relationship Id="rId15" Type="http://schemas.openxmlformats.org/officeDocument/2006/relationships/image" Target="../media/image19.jpeg"/><Relationship Id="rId23" Type="http://schemas.openxmlformats.org/officeDocument/2006/relationships/image" Target="../media/image9.jpeg"/><Relationship Id="rId10" Type="http://schemas.openxmlformats.org/officeDocument/2006/relationships/image" Target="../media/image1.png"/><Relationship Id="rId19" Type="http://schemas.openxmlformats.org/officeDocument/2006/relationships/image" Target="../media/image24.jpeg"/><Relationship Id="rId4" Type="http://schemas.openxmlformats.org/officeDocument/2006/relationships/image" Target="../media/image3.jpeg"/><Relationship Id="rId9" Type="http://schemas.openxmlformats.org/officeDocument/2006/relationships/image" Target="../media/image15.jpeg"/><Relationship Id="rId14" Type="http://schemas.openxmlformats.org/officeDocument/2006/relationships/image" Target="../media/image14.jpeg"/><Relationship Id="rId22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5.png"/><Relationship Id="rId18" Type="http://schemas.openxmlformats.org/officeDocument/2006/relationships/image" Target="../media/image22.jpeg"/><Relationship Id="rId26" Type="http://schemas.openxmlformats.org/officeDocument/2006/relationships/image" Target="../media/image20.jpeg"/><Relationship Id="rId3" Type="http://schemas.openxmlformats.org/officeDocument/2006/relationships/image" Target="../media/image12.jpeg"/><Relationship Id="rId21" Type="http://schemas.openxmlformats.org/officeDocument/2006/relationships/image" Target="../media/image25.jpeg"/><Relationship Id="rId7" Type="http://schemas.openxmlformats.org/officeDocument/2006/relationships/image" Target="../media/image14.jpeg"/><Relationship Id="rId12" Type="http://schemas.openxmlformats.org/officeDocument/2006/relationships/image" Target="../media/image4.jpeg"/><Relationship Id="rId17" Type="http://schemas.openxmlformats.org/officeDocument/2006/relationships/image" Target="../media/image21.jpeg"/><Relationship Id="rId25" Type="http://schemas.openxmlformats.org/officeDocument/2006/relationships/image" Target="../media/image9.jpeg"/><Relationship Id="rId2" Type="http://schemas.openxmlformats.org/officeDocument/2006/relationships/image" Target="../media/image1.png"/><Relationship Id="rId16" Type="http://schemas.openxmlformats.org/officeDocument/2006/relationships/image" Target="../media/image19.jpeg"/><Relationship Id="rId20" Type="http://schemas.openxmlformats.org/officeDocument/2006/relationships/image" Target="../media/image24.jpeg"/><Relationship Id="rId1" Type="http://schemas.openxmlformats.org/officeDocument/2006/relationships/image" Target="../media/image11.jpeg"/><Relationship Id="rId6" Type="http://schemas.openxmlformats.org/officeDocument/2006/relationships/image" Target="../media/image2.jpeg"/><Relationship Id="rId11" Type="http://schemas.openxmlformats.org/officeDocument/2006/relationships/image" Target="../media/image3.jpeg"/><Relationship Id="rId24" Type="http://schemas.openxmlformats.org/officeDocument/2006/relationships/image" Target="../media/image8.jpeg"/><Relationship Id="rId5" Type="http://schemas.openxmlformats.org/officeDocument/2006/relationships/image" Target="../media/image7.jpeg"/><Relationship Id="rId15" Type="http://schemas.openxmlformats.org/officeDocument/2006/relationships/image" Target="../media/image6.jpeg"/><Relationship Id="rId23" Type="http://schemas.openxmlformats.org/officeDocument/2006/relationships/image" Target="../media/image27.jpeg"/><Relationship Id="rId10" Type="http://schemas.openxmlformats.org/officeDocument/2006/relationships/image" Target="../media/image17.jpeg"/><Relationship Id="rId19" Type="http://schemas.openxmlformats.org/officeDocument/2006/relationships/image" Target="../media/image23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Relationship Id="rId14" Type="http://schemas.openxmlformats.org/officeDocument/2006/relationships/image" Target="../media/image10.jpeg"/><Relationship Id="rId22" Type="http://schemas.openxmlformats.org/officeDocument/2006/relationships/image" Target="../media/image2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5.png"/><Relationship Id="rId18" Type="http://schemas.openxmlformats.org/officeDocument/2006/relationships/image" Target="../media/image21.jpeg"/><Relationship Id="rId26" Type="http://schemas.openxmlformats.org/officeDocument/2006/relationships/image" Target="../media/image9.jpeg"/><Relationship Id="rId3" Type="http://schemas.openxmlformats.org/officeDocument/2006/relationships/image" Target="../media/image12.jpeg"/><Relationship Id="rId21" Type="http://schemas.openxmlformats.org/officeDocument/2006/relationships/image" Target="../media/image24.jpeg"/><Relationship Id="rId7" Type="http://schemas.openxmlformats.org/officeDocument/2006/relationships/image" Target="../media/image2.jpeg"/><Relationship Id="rId12" Type="http://schemas.openxmlformats.org/officeDocument/2006/relationships/image" Target="../media/image4.jpeg"/><Relationship Id="rId17" Type="http://schemas.openxmlformats.org/officeDocument/2006/relationships/image" Target="../media/image14.jpeg"/><Relationship Id="rId25" Type="http://schemas.openxmlformats.org/officeDocument/2006/relationships/image" Target="../media/image8.jpeg"/><Relationship Id="rId2" Type="http://schemas.openxmlformats.org/officeDocument/2006/relationships/image" Target="../media/image1.pn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11.jpeg"/><Relationship Id="rId6" Type="http://schemas.openxmlformats.org/officeDocument/2006/relationships/image" Target="../media/image7.jpeg"/><Relationship Id="rId11" Type="http://schemas.openxmlformats.org/officeDocument/2006/relationships/image" Target="../media/image3.jpeg"/><Relationship Id="rId24" Type="http://schemas.openxmlformats.org/officeDocument/2006/relationships/image" Target="../media/image27.jpeg"/><Relationship Id="rId5" Type="http://schemas.openxmlformats.org/officeDocument/2006/relationships/image" Target="../media/image20.jpeg"/><Relationship Id="rId15" Type="http://schemas.openxmlformats.org/officeDocument/2006/relationships/image" Target="../media/image6.jpeg"/><Relationship Id="rId23" Type="http://schemas.openxmlformats.org/officeDocument/2006/relationships/image" Target="../media/image26.jpeg"/><Relationship Id="rId10" Type="http://schemas.openxmlformats.org/officeDocument/2006/relationships/image" Target="../media/image17.jpeg"/><Relationship Id="rId19" Type="http://schemas.openxmlformats.org/officeDocument/2006/relationships/image" Target="../media/image22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Relationship Id="rId14" Type="http://schemas.openxmlformats.org/officeDocument/2006/relationships/image" Target="../media/image10.jpeg"/><Relationship Id="rId22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C6152EF0-CCD6-4C4B-8AD8-1750B77D657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452B72BD-5659-4FFD-BEB9-0144E0F24E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266700</xdr:rowOff>
    </xdr:from>
    <xdr:ext cx="605790" cy="0"/>
    <xdr:pic>
      <xdr:nvPicPr>
        <xdr:cNvPr id="4" name="Picture 19" descr="DF457DWE">
          <a:extLst>
            <a:ext uri="{FF2B5EF4-FFF2-40B4-BE49-F238E27FC236}">
              <a16:creationId xmlns:a16="http://schemas.microsoft.com/office/drawing/2014/main" id="{29FD752F-4D36-49E0-81AA-5B403846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7058025"/>
          <a:ext cx="60579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3F1E206E-F5CD-4FE4-ACBD-7A15A38B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6" name="image" descr="Lekárni&amp;ccaron;ka kovová - nástenná Gramm A">
          <a:extLst>
            <a:ext uri="{FF2B5EF4-FFF2-40B4-BE49-F238E27FC236}">
              <a16:creationId xmlns:a16="http://schemas.microsoft.com/office/drawing/2014/main" id="{76809B46-8D17-46B2-92DC-97B55291AD1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7" name="image" descr="Lekárni&amp;ccaron;ka kovová - nástenná Gramm A">
          <a:extLst>
            <a:ext uri="{FF2B5EF4-FFF2-40B4-BE49-F238E27FC236}">
              <a16:creationId xmlns:a16="http://schemas.microsoft.com/office/drawing/2014/main" id="{9589EC85-BA35-484D-8124-A3A86E27373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8" name="image" descr="Lekárni&amp;ccaron;ka kovová - nástenná Gramm A">
          <a:extLst>
            <a:ext uri="{FF2B5EF4-FFF2-40B4-BE49-F238E27FC236}">
              <a16:creationId xmlns:a16="http://schemas.microsoft.com/office/drawing/2014/main" id="{B731F323-ED48-4CB7-ACA4-7D0CD43172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266700</xdr:rowOff>
    </xdr:from>
    <xdr:ext cx="605790" cy="0"/>
    <xdr:pic>
      <xdr:nvPicPr>
        <xdr:cNvPr id="9" name="Picture 19" descr="DF457DWE">
          <a:extLst>
            <a:ext uri="{FF2B5EF4-FFF2-40B4-BE49-F238E27FC236}">
              <a16:creationId xmlns:a16="http://schemas.microsoft.com/office/drawing/2014/main" id="{C74F5EFB-0AE8-445A-A804-CE64B362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334125"/>
          <a:ext cx="60579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C5D15645-C203-4819-B6D7-05029952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72390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11" name="image" descr="Lekárni&amp;ccaron;ka kovová - nástenná Gramm A">
          <a:extLst>
            <a:ext uri="{FF2B5EF4-FFF2-40B4-BE49-F238E27FC236}">
              <a16:creationId xmlns:a16="http://schemas.microsoft.com/office/drawing/2014/main" id="{F78E2686-2642-43B4-9429-2FDDE6D0DFD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39</xdr:row>
      <xdr:rowOff>0</xdr:rowOff>
    </xdr:from>
    <xdr:ext cx="940865" cy="0"/>
    <xdr:pic>
      <xdr:nvPicPr>
        <xdr:cNvPr id="12" name="Picture 15" descr="Kolektív autorov: Svet vedy a techniky">
          <a:extLst>
            <a:ext uri="{FF2B5EF4-FFF2-40B4-BE49-F238E27FC236}">
              <a16:creationId xmlns:a16="http://schemas.microsoft.com/office/drawing/2014/main" id="{42C90D10-0E54-4E8C-A991-1DCEF5C5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419975"/>
          <a:ext cx="94086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49425" cy="0"/>
    <xdr:pic>
      <xdr:nvPicPr>
        <xdr:cNvPr id="13" name="Picture 16" descr="http://i1.martinus.sk/tovar/_l/14/l14659.jpg">
          <a:extLst>
            <a:ext uri="{FF2B5EF4-FFF2-40B4-BE49-F238E27FC236}">
              <a16:creationId xmlns:a16="http://schemas.microsoft.com/office/drawing/2014/main" id="{1E562F04-1460-404B-AC58-B7ED6768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419975"/>
          <a:ext cx="84942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68337" cy="0"/>
    <xdr:pic>
      <xdr:nvPicPr>
        <xdr:cNvPr id="14" name="Picture 12" descr="Výsledok vyhľadávania obrázkov pre dopyt eb520">
          <a:extLst>
            <a:ext uri="{FF2B5EF4-FFF2-40B4-BE49-F238E27FC236}">
              <a16:creationId xmlns:a16="http://schemas.microsoft.com/office/drawing/2014/main" id="{638B1B76-4C7C-42EF-B97D-6A81561F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419975"/>
          <a:ext cx="76833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40865" cy="686"/>
    <xdr:pic>
      <xdr:nvPicPr>
        <xdr:cNvPr id="15" name="Picture 15" descr="Kolektív autorov: Svet vedy a techniky">
          <a:extLst>
            <a:ext uri="{FF2B5EF4-FFF2-40B4-BE49-F238E27FC236}">
              <a16:creationId xmlns:a16="http://schemas.microsoft.com/office/drawing/2014/main" id="{14769855-BBEE-4E88-8763-175DB841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419975"/>
          <a:ext cx="940865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1513794</xdr:rowOff>
    </xdr:from>
    <xdr:ext cx="224790" cy="4831"/>
    <xdr:pic>
      <xdr:nvPicPr>
        <xdr:cNvPr id="16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DBED5631-D26F-4D59-AD11-45556665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2350089"/>
          <a:ext cx="224790" cy="483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4203124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39C90E9B-9027-42E4-B0A8-54C13FC91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7962900"/>
          <a:ext cx="0" cy="420312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89016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20BA900D-A2F2-4ECB-B34F-74587DF7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8143875"/>
          <a:ext cx="0" cy="18901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933450" cy="686"/>
    <xdr:pic>
      <xdr:nvPicPr>
        <xdr:cNvPr id="19" name="Picture 15" descr="Kolektív autorov: Svet vedy a techniky">
          <a:extLst>
            <a:ext uri="{FF2B5EF4-FFF2-40B4-BE49-F238E27FC236}">
              <a16:creationId xmlns:a16="http://schemas.microsoft.com/office/drawing/2014/main" id="{26FA4EB9-34FC-4545-9753-A75F08C7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628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838200" cy="2286"/>
    <xdr:pic>
      <xdr:nvPicPr>
        <xdr:cNvPr id="20" name="Picture 16" descr="http://i1.martinus.sk/tovar/_l/14/l14659.jpg">
          <a:extLst>
            <a:ext uri="{FF2B5EF4-FFF2-40B4-BE49-F238E27FC236}">
              <a16:creationId xmlns:a16="http://schemas.microsoft.com/office/drawing/2014/main" id="{70DEA0C1-DAE0-421D-AC3A-BDE84F94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628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741872" cy="2426"/>
    <xdr:pic>
      <xdr:nvPicPr>
        <xdr:cNvPr id="21" name="Picture 12" descr="Výsledok vyhľadávania obrázkov pre dopyt eb520">
          <a:extLst>
            <a:ext uri="{FF2B5EF4-FFF2-40B4-BE49-F238E27FC236}">
              <a16:creationId xmlns:a16="http://schemas.microsoft.com/office/drawing/2014/main" id="{B80F7517-2352-4FEB-A0F8-45BC7FFB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28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22" name="image" descr="Lekárni&amp;ccaron;ka kovová - nástenná Gramm A">
          <a:extLst>
            <a:ext uri="{FF2B5EF4-FFF2-40B4-BE49-F238E27FC236}">
              <a16:creationId xmlns:a16="http://schemas.microsoft.com/office/drawing/2014/main" id="{2EF12CA6-5AE8-40A2-9DA2-F799AB109CC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3" name="image" descr="Lekárni&amp;ccaron;ka kovová - nástenná Gramm A">
          <a:extLst>
            <a:ext uri="{FF2B5EF4-FFF2-40B4-BE49-F238E27FC236}">
              <a16:creationId xmlns:a16="http://schemas.microsoft.com/office/drawing/2014/main" id="{4F94FD62-D117-4786-AAEC-3EF1801844C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266700</xdr:rowOff>
    </xdr:from>
    <xdr:ext cx="605790" cy="0"/>
    <xdr:pic>
      <xdr:nvPicPr>
        <xdr:cNvPr id="24" name="Picture 19" descr="DF457DWE">
          <a:extLst>
            <a:ext uri="{FF2B5EF4-FFF2-40B4-BE49-F238E27FC236}">
              <a16:creationId xmlns:a16="http://schemas.microsoft.com/office/drawing/2014/main" id="{D8F1D965-8DB4-4EA0-A24C-B1FB2A57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7058025"/>
          <a:ext cx="60579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25" name="Picture 11" descr="Basetech merač spotreby COST CONTROL 3000">
          <a:extLst>
            <a:ext uri="{FF2B5EF4-FFF2-40B4-BE49-F238E27FC236}">
              <a16:creationId xmlns:a16="http://schemas.microsoft.com/office/drawing/2014/main" id="{D89FD0E5-D6FC-4D5C-B1E0-7913CBC9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26" name="image" descr="Lekárni&amp;ccaron;ka kovová - nástenná Gramm A">
          <a:extLst>
            <a:ext uri="{FF2B5EF4-FFF2-40B4-BE49-F238E27FC236}">
              <a16:creationId xmlns:a16="http://schemas.microsoft.com/office/drawing/2014/main" id="{3F555D1C-BDFF-4307-909F-584EED28C78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27" name="image" descr="Lekárni&amp;ccaron;ka kovová - nástenná Gramm A">
          <a:extLst>
            <a:ext uri="{FF2B5EF4-FFF2-40B4-BE49-F238E27FC236}">
              <a16:creationId xmlns:a16="http://schemas.microsoft.com/office/drawing/2014/main" id="{021689CD-FC7B-485C-8111-67FC2297D1E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266700</xdr:rowOff>
    </xdr:from>
    <xdr:ext cx="605790" cy="0"/>
    <xdr:pic>
      <xdr:nvPicPr>
        <xdr:cNvPr id="28" name="Picture 19" descr="DF457DWE">
          <a:extLst>
            <a:ext uri="{FF2B5EF4-FFF2-40B4-BE49-F238E27FC236}">
              <a16:creationId xmlns:a16="http://schemas.microsoft.com/office/drawing/2014/main" id="{31B41E65-771C-49A7-8FAC-1036ECE7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334125"/>
          <a:ext cx="60579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0" cy="192418"/>
    <xdr:pic>
      <xdr:nvPicPr>
        <xdr:cNvPr id="29" name="Picture 11" descr="Basetech merač spotreby COST CONTROL 3000">
          <a:extLst>
            <a:ext uri="{FF2B5EF4-FFF2-40B4-BE49-F238E27FC236}">
              <a16:creationId xmlns:a16="http://schemas.microsoft.com/office/drawing/2014/main" id="{415A9B8C-1298-46CE-83A8-1F604430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72390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30" name="image" descr="Lekárni&amp;ccaron;ka kovová - nástenná Gramm A">
          <a:extLst>
            <a:ext uri="{FF2B5EF4-FFF2-40B4-BE49-F238E27FC236}">
              <a16:creationId xmlns:a16="http://schemas.microsoft.com/office/drawing/2014/main" id="{174CA9C0-D897-492E-92B2-119728987BF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1513794</xdr:rowOff>
    </xdr:from>
    <xdr:ext cx="224790" cy="4831"/>
    <xdr:pic>
      <xdr:nvPicPr>
        <xdr:cNvPr id="3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C51D7076-FD0E-4184-AAD6-B4BEB3A4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2350089"/>
          <a:ext cx="224790" cy="48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933450" cy="686"/>
    <xdr:pic>
      <xdr:nvPicPr>
        <xdr:cNvPr id="32" name="Picture 15" descr="Kolektív autorov: Svet vedy a techniky">
          <a:extLst>
            <a:ext uri="{FF2B5EF4-FFF2-40B4-BE49-F238E27FC236}">
              <a16:creationId xmlns:a16="http://schemas.microsoft.com/office/drawing/2014/main" id="{9865B649-C050-4FB3-B8CA-B154A09B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628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838200" cy="2286"/>
    <xdr:pic>
      <xdr:nvPicPr>
        <xdr:cNvPr id="33" name="Picture 16" descr="http://i1.martinus.sk/tovar/_l/14/l14659.jpg">
          <a:extLst>
            <a:ext uri="{FF2B5EF4-FFF2-40B4-BE49-F238E27FC236}">
              <a16:creationId xmlns:a16="http://schemas.microsoft.com/office/drawing/2014/main" id="{B550AFF9-9048-4AC5-B2F2-5FCB0929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628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741872" cy="2426"/>
    <xdr:pic>
      <xdr:nvPicPr>
        <xdr:cNvPr id="34" name="Picture 12" descr="Výsledok vyhľadávania obrázkov pre dopyt eb520">
          <a:extLst>
            <a:ext uri="{FF2B5EF4-FFF2-40B4-BE49-F238E27FC236}">
              <a16:creationId xmlns:a16="http://schemas.microsoft.com/office/drawing/2014/main" id="{006486B1-4A5A-4B59-B9B1-B8E479AE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28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35" name="Picture 11" descr="Basetech merač spotreby COST CONTROL 3000">
          <a:extLst>
            <a:ext uri="{FF2B5EF4-FFF2-40B4-BE49-F238E27FC236}">
              <a16:creationId xmlns:a16="http://schemas.microsoft.com/office/drawing/2014/main" id="{985ACCB9-337B-461F-84E0-14F67AB5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295814" cy="686"/>
    <xdr:pic>
      <xdr:nvPicPr>
        <xdr:cNvPr id="36" name="Picture 15" descr="Kolektív autorov: Svet vedy a techniky">
          <a:extLst>
            <a:ext uri="{FF2B5EF4-FFF2-40B4-BE49-F238E27FC236}">
              <a16:creationId xmlns:a16="http://schemas.microsoft.com/office/drawing/2014/main" id="{0F0A5541-D46B-495F-B9F9-85263205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2719625"/>
          <a:ext cx="1295814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96754" cy="2286"/>
    <xdr:pic>
      <xdr:nvPicPr>
        <xdr:cNvPr id="37" name="Picture 16" descr="http://i1.martinus.sk/tovar/_l/14/l14659.jpg">
          <a:extLst>
            <a:ext uri="{FF2B5EF4-FFF2-40B4-BE49-F238E27FC236}">
              <a16:creationId xmlns:a16="http://schemas.microsoft.com/office/drawing/2014/main" id="{8A1062AF-796D-4B5E-9AF8-2FC618F0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2719625"/>
          <a:ext cx="1196754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04236" cy="2426"/>
    <xdr:pic>
      <xdr:nvPicPr>
        <xdr:cNvPr id="38" name="Picture 12" descr="Výsledok vyhľadávania obrázkov pre dopyt eb520">
          <a:extLst>
            <a:ext uri="{FF2B5EF4-FFF2-40B4-BE49-F238E27FC236}">
              <a16:creationId xmlns:a16="http://schemas.microsoft.com/office/drawing/2014/main" id="{9D2F518E-8CF4-4535-A339-074943A1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2719625"/>
          <a:ext cx="1104236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4200539"/>
    <xdr:pic>
      <xdr:nvPicPr>
        <xdr:cNvPr id="39" name="Picture 11" descr="Basetech merač spotreby COST CONTROL 3000">
          <a:extLst>
            <a:ext uri="{FF2B5EF4-FFF2-40B4-BE49-F238E27FC236}">
              <a16:creationId xmlns:a16="http://schemas.microsoft.com/office/drawing/2014/main" id="{A40E67C5-7B81-4664-ACE1-6B632912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38519100"/>
          <a:ext cx="0" cy="42005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533400" cy="444"/>
    <xdr:pic>
      <xdr:nvPicPr>
        <xdr:cNvPr id="40" name="Picture 13" descr="http://www.pelikandaniel.com/products/KT-I-H260/b_0.jpg">
          <a:extLst>
            <a:ext uri="{FF2B5EF4-FFF2-40B4-BE49-F238E27FC236}">
              <a16:creationId xmlns:a16="http://schemas.microsoft.com/office/drawing/2014/main" id="{D1BB236F-EA88-449C-88E3-4B705293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0" y="427196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41" name="Picture 11" descr="Basetech merač spotreby COST CONTROL 3000">
          <a:extLst>
            <a:ext uri="{FF2B5EF4-FFF2-40B4-BE49-F238E27FC236}">
              <a16:creationId xmlns:a16="http://schemas.microsoft.com/office/drawing/2014/main" id="{FF49E8A4-F9B6-4929-A046-73A7AD4D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29640" cy="686"/>
    <xdr:pic>
      <xdr:nvPicPr>
        <xdr:cNvPr id="42" name="Picture 15" descr="Kolektív autorov: Svet vedy a techniky">
          <a:extLst>
            <a:ext uri="{FF2B5EF4-FFF2-40B4-BE49-F238E27FC236}">
              <a16:creationId xmlns:a16="http://schemas.microsoft.com/office/drawing/2014/main" id="{A233A499-6702-44B7-B5DA-1CA04B87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2719625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43" name="Picture 16" descr="http://i1.martinus.sk/tovar/_l/14/l14659.jpg">
          <a:extLst>
            <a:ext uri="{FF2B5EF4-FFF2-40B4-BE49-F238E27FC236}">
              <a16:creationId xmlns:a16="http://schemas.microsoft.com/office/drawing/2014/main" id="{B8506890-4F60-4913-9154-C3072D0B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27196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5682" cy="2426"/>
    <xdr:pic>
      <xdr:nvPicPr>
        <xdr:cNvPr id="44" name="Picture 12" descr="Výsledok vyhľadávania obrázkov pre dopyt eb520">
          <a:extLst>
            <a:ext uri="{FF2B5EF4-FFF2-40B4-BE49-F238E27FC236}">
              <a16:creationId xmlns:a16="http://schemas.microsoft.com/office/drawing/2014/main" id="{018DFD64-B226-46AD-AFDD-6F695A6F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2719625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4200539"/>
    <xdr:pic>
      <xdr:nvPicPr>
        <xdr:cNvPr id="45" name="Picture 11" descr="Basetech merač spotreby COST CONTROL 3000">
          <a:extLst>
            <a:ext uri="{FF2B5EF4-FFF2-40B4-BE49-F238E27FC236}">
              <a16:creationId xmlns:a16="http://schemas.microsoft.com/office/drawing/2014/main" id="{9476AC05-BA6A-459E-B4FA-FF023B34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38519100"/>
          <a:ext cx="0" cy="42005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25730"/>
    <xdr:pic>
      <xdr:nvPicPr>
        <xdr:cNvPr id="46" name="Obrázok 45" descr="image">
          <a:extLst>
            <a:ext uri="{FF2B5EF4-FFF2-40B4-BE49-F238E27FC236}">
              <a16:creationId xmlns:a16="http://schemas.microsoft.com/office/drawing/2014/main" id="{7D9C0707-B09C-43C1-9D90-4E32B1FB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2719625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59809"/>
    <xdr:pic>
      <xdr:nvPicPr>
        <xdr:cNvPr id="47" name="Obrázok 46" descr="image">
          <a:extLst>
            <a:ext uri="{FF2B5EF4-FFF2-40B4-BE49-F238E27FC236}">
              <a16:creationId xmlns:a16="http://schemas.microsoft.com/office/drawing/2014/main" id="{EE678110-929A-48BF-9F6F-18844D55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2719625"/>
          <a:ext cx="0" cy="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48" name="Picture 11" descr="Basetech merač spotreby COST CONTROL 3000">
          <a:extLst>
            <a:ext uri="{FF2B5EF4-FFF2-40B4-BE49-F238E27FC236}">
              <a16:creationId xmlns:a16="http://schemas.microsoft.com/office/drawing/2014/main" id="{4E1ED573-DF69-49F8-8C3A-C93C2696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49" name="Picture 11" descr="Basetech merač spotreby COST CONTROL 3000">
          <a:extLst>
            <a:ext uri="{FF2B5EF4-FFF2-40B4-BE49-F238E27FC236}">
              <a16:creationId xmlns:a16="http://schemas.microsoft.com/office/drawing/2014/main" id="{D98C014E-1A87-4951-AD8F-3C5EFC62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43</xdr:row>
      <xdr:rowOff>78441</xdr:rowOff>
    </xdr:from>
    <xdr:ext cx="1355704" cy="0"/>
    <xdr:pic>
      <xdr:nvPicPr>
        <xdr:cNvPr id="50" name="Picture 3" descr="Lenovo V310-15ISK 80SY00URCK">
          <a:extLst>
            <a:ext uri="{FF2B5EF4-FFF2-40B4-BE49-F238E27FC236}">
              <a16:creationId xmlns:a16="http://schemas.microsoft.com/office/drawing/2014/main" id="{9F753348-C5A6-4AE3-84CC-1BEA7004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90950" y="42798066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25158" cy="686"/>
    <xdr:pic>
      <xdr:nvPicPr>
        <xdr:cNvPr id="51" name="Picture 15" descr="Kolektív autorov: Svet vedy a techniky">
          <a:extLst>
            <a:ext uri="{FF2B5EF4-FFF2-40B4-BE49-F238E27FC236}">
              <a16:creationId xmlns:a16="http://schemas.microsoft.com/office/drawing/2014/main" id="{EDAAED16-AEC8-4306-9814-B347879D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2719625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3718" cy="2286"/>
    <xdr:pic>
      <xdr:nvPicPr>
        <xdr:cNvPr id="52" name="Picture 16" descr="http://i1.martinus.sk/tovar/_l/14/l14659.jpg">
          <a:extLst>
            <a:ext uri="{FF2B5EF4-FFF2-40B4-BE49-F238E27FC236}">
              <a16:creationId xmlns:a16="http://schemas.microsoft.com/office/drawing/2014/main" id="{BBBAF3E5-6AE9-4F19-8ED0-493173BF0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2719625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200" cy="2426"/>
    <xdr:pic>
      <xdr:nvPicPr>
        <xdr:cNvPr id="53" name="Picture 12" descr="Výsledok vyhľadávania obrázkov pre dopyt eb520">
          <a:extLst>
            <a:ext uri="{FF2B5EF4-FFF2-40B4-BE49-F238E27FC236}">
              <a16:creationId xmlns:a16="http://schemas.microsoft.com/office/drawing/2014/main" id="{D3EAF4BD-ADC5-41FC-821C-445DA8DF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2719625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4692" cy="686"/>
    <xdr:pic>
      <xdr:nvPicPr>
        <xdr:cNvPr id="54" name="Picture 15" descr="Kolektív autorov: Svet vedy a techniky">
          <a:extLst>
            <a:ext uri="{FF2B5EF4-FFF2-40B4-BE49-F238E27FC236}">
              <a16:creationId xmlns:a16="http://schemas.microsoft.com/office/drawing/2014/main" id="{BC950AEC-9BBB-4A56-BC0D-24737FD51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2719625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5632" cy="2286"/>
    <xdr:pic>
      <xdr:nvPicPr>
        <xdr:cNvPr id="55" name="Picture 16" descr="http://i1.martinus.sk/tovar/_l/14/l14659.jpg">
          <a:extLst>
            <a:ext uri="{FF2B5EF4-FFF2-40B4-BE49-F238E27FC236}">
              <a16:creationId xmlns:a16="http://schemas.microsoft.com/office/drawing/2014/main" id="{FAE56DE5-6E89-4B66-B220-556D58D8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2719625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43</xdr:row>
      <xdr:rowOff>31060</xdr:rowOff>
    </xdr:from>
    <xdr:ext cx="743114" cy="2426"/>
    <xdr:pic>
      <xdr:nvPicPr>
        <xdr:cNvPr id="56" name="Picture 12" descr="Výsledok vyhľadávania obrázkov pre dopyt eb520">
          <a:extLst>
            <a:ext uri="{FF2B5EF4-FFF2-40B4-BE49-F238E27FC236}">
              <a16:creationId xmlns:a16="http://schemas.microsoft.com/office/drawing/2014/main" id="{C3F3CD20-E8DE-46E2-84CF-DD4C6171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4269" y="42748780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30480"/>
    <xdr:pic>
      <xdr:nvPicPr>
        <xdr:cNvPr id="57" name="Obrázok 56" descr="image">
          <a:extLst>
            <a:ext uri="{FF2B5EF4-FFF2-40B4-BE49-F238E27FC236}">
              <a16:creationId xmlns:a16="http://schemas.microsoft.com/office/drawing/2014/main" id="{D7154B86-6EE0-471A-895D-FF74A5A0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2719625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29710"/>
    <xdr:pic>
      <xdr:nvPicPr>
        <xdr:cNvPr id="58" name="Obrázok 57" descr="image">
          <a:extLst>
            <a:ext uri="{FF2B5EF4-FFF2-40B4-BE49-F238E27FC236}">
              <a16:creationId xmlns:a16="http://schemas.microsoft.com/office/drawing/2014/main" id="{DA23A56D-1426-4D3A-856F-C5370EFB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2719625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59" name="Picture 11" descr="Basetech merač spotreby COST CONTROL 3000">
          <a:extLst>
            <a:ext uri="{FF2B5EF4-FFF2-40B4-BE49-F238E27FC236}">
              <a16:creationId xmlns:a16="http://schemas.microsoft.com/office/drawing/2014/main" id="{BA105BAF-1905-450C-AFC9-3FAC9A04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0" name="Picture 11" descr="Basetech merač spotreby COST CONTROL 3000">
          <a:extLst>
            <a:ext uri="{FF2B5EF4-FFF2-40B4-BE49-F238E27FC236}">
              <a16:creationId xmlns:a16="http://schemas.microsoft.com/office/drawing/2014/main" id="{34466D0C-90F6-4ACB-A7C6-E8C23216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1" name="Picture 11" descr="Basetech merač spotreby COST CONTROL 3000">
          <a:extLst>
            <a:ext uri="{FF2B5EF4-FFF2-40B4-BE49-F238E27FC236}">
              <a16:creationId xmlns:a16="http://schemas.microsoft.com/office/drawing/2014/main" id="{9B08FC24-862E-4A45-8610-35A46F9D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2" name="Picture 11" descr="Basetech merač spotreby COST CONTROL 3000">
          <a:extLst>
            <a:ext uri="{FF2B5EF4-FFF2-40B4-BE49-F238E27FC236}">
              <a16:creationId xmlns:a16="http://schemas.microsoft.com/office/drawing/2014/main" id="{9035EF9A-32A7-47A5-8FC2-5807E492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3" name="Picture 11" descr="Basetech merač spotreby COST CONTROL 3000">
          <a:extLst>
            <a:ext uri="{FF2B5EF4-FFF2-40B4-BE49-F238E27FC236}">
              <a16:creationId xmlns:a16="http://schemas.microsoft.com/office/drawing/2014/main" id="{C1C6E335-AAF4-4504-BECC-6243ACE3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4" name="Picture 11" descr="Basetech merač spotreby COST CONTROL 3000">
          <a:extLst>
            <a:ext uri="{FF2B5EF4-FFF2-40B4-BE49-F238E27FC236}">
              <a16:creationId xmlns:a16="http://schemas.microsoft.com/office/drawing/2014/main" id="{E479E3F2-F8FE-4AAE-A398-CD180BD5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65" name="Picture 11" descr="Basetech merač spotreby COST CONTROL 3000">
          <a:extLst>
            <a:ext uri="{FF2B5EF4-FFF2-40B4-BE49-F238E27FC236}">
              <a16:creationId xmlns:a16="http://schemas.microsoft.com/office/drawing/2014/main" id="{F326ADBC-D900-4031-B783-CCCDB679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66" name="Picture 11" descr="Basetech merač spotreby COST CONTROL 3000">
          <a:extLst>
            <a:ext uri="{FF2B5EF4-FFF2-40B4-BE49-F238E27FC236}">
              <a16:creationId xmlns:a16="http://schemas.microsoft.com/office/drawing/2014/main" id="{085E80DF-34F9-4696-BB2F-4E68507D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7" name="Picture 11" descr="Basetech merač spotreby COST CONTROL 3000">
          <a:extLst>
            <a:ext uri="{FF2B5EF4-FFF2-40B4-BE49-F238E27FC236}">
              <a16:creationId xmlns:a16="http://schemas.microsoft.com/office/drawing/2014/main" id="{A27CCE53-DFE0-424B-80FF-1D43698E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8" name="Picture 11" descr="Basetech merač spotreby COST CONTROL 3000">
          <a:extLst>
            <a:ext uri="{FF2B5EF4-FFF2-40B4-BE49-F238E27FC236}">
              <a16:creationId xmlns:a16="http://schemas.microsoft.com/office/drawing/2014/main" id="{E39BB6F8-6980-44C5-9D4D-2D5789D2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9" name="Picture 11" descr="Basetech merač spotreby COST CONTROL 3000">
          <a:extLst>
            <a:ext uri="{FF2B5EF4-FFF2-40B4-BE49-F238E27FC236}">
              <a16:creationId xmlns:a16="http://schemas.microsoft.com/office/drawing/2014/main" id="{BE9196C1-460E-46C6-A141-CC0586E7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70" name="Picture 11" descr="Basetech merač spotreby COST CONTROL 3000">
          <a:extLst>
            <a:ext uri="{FF2B5EF4-FFF2-40B4-BE49-F238E27FC236}">
              <a16:creationId xmlns:a16="http://schemas.microsoft.com/office/drawing/2014/main" id="{2E752C17-271A-4952-B016-36DFC715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71" name="Picture 11" descr="Basetech merač spotreby COST CONTROL 3000">
          <a:extLst>
            <a:ext uri="{FF2B5EF4-FFF2-40B4-BE49-F238E27FC236}">
              <a16:creationId xmlns:a16="http://schemas.microsoft.com/office/drawing/2014/main" id="{348884A4-94E8-4C1C-93BD-EFC042971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72" name="Picture 11" descr="Basetech merač spotreby COST CONTROL 3000">
          <a:extLst>
            <a:ext uri="{FF2B5EF4-FFF2-40B4-BE49-F238E27FC236}">
              <a16:creationId xmlns:a16="http://schemas.microsoft.com/office/drawing/2014/main" id="{95358805-6BCE-4D46-8B62-D254EC9F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42719625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848535A0-9A95-4B95-986C-36E71492290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447800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90500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4352084E-FF96-4020-B6B6-F64BFE6ED0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478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4" name="Picture 2" descr="http://www.meraj.sk/tovar/67-1.jpg">
          <a:extLst>
            <a:ext uri="{FF2B5EF4-FFF2-40B4-BE49-F238E27FC236}">
              <a16:creationId xmlns:a16="http://schemas.microsoft.com/office/drawing/2014/main" id="{00FB77DF-0852-436E-AAAA-C9555193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5" name="Picture 19" descr="DF457DWE">
          <a:extLst>
            <a:ext uri="{FF2B5EF4-FFF2-40B4-BE49-F238E27FC236}">
              <a16:creationId xmlns:a16="http://schemas.microsoft.com/office/drawing/2014/main" id="{DCF25899-EE3A-4E60-A31E-D1FE6AE3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6" name="Obrázok 5" descr="boffin.jpg">
          <a:extLst>
            <a:ext uri="{FF2B5EF4-FFF2-40B4-BE49-F238E27FC236}">
              <a16:creationId xmlns:a16="http://schemas.microsoft.com/office/drawing/2014/main" id="{DF256B91-A1A5-4C4A-937F-3D13098E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7" name="Picture 6" descr="MERKUR E1 Elektro">
          <a:extLst>
            <a:ext uri="{FF2B5EF4-FFF2-40B4-BE49-F238E27FC236}">
              <a16:creationId xmlns:a16="http://schemas.microsoft.com/office/drawing/2014/main" id="{8A0DE010-F61D-4357-A93F-A4FA3F0E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8" name="Picture 13" descr="http://www.pelikandaniel.com/products/KT-I-H260/b_0.jpg">
          <a:extLst>
            <a:ext uri="{FF2B5EF4-FFF2-40B4-BE49-F238E27FC236}">
              <a16:creationId xmlns:a16="http://schemas.microsoft.com/office/drawing/2014/main" id="{8A43F0E7-ADA6-4D7E-9D10-8B24C97B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02A4727C-B0F6-4263-9662-DBFC3093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10" name="Picture 5" descr="https://i.cdn.nrholding.net/15747457/2000/2000">
          <a:extLst>
            <a:ext uri="{FF2B5EF4-FFF2-40B4-BE49-F238E27FC236}">
              <a16:creationId xmlns:a16="http://schemas.microsoft.com/office/drawing/2014/main" id="{9684D3D8-C7FC-467B-A3DB-9ACA34DA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2880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CC5B7B8F-8784-475E-93E7-ABF103D5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199" cy="0"/>
    <xdr:pic>
      <xdr:nvPicPr>
        <xdr:cNvPr id="12" name="Picture 13" descr="Hoblík Worx WU621, elektrický">
          <a:extLst>
            <a:ext uri="{FF2B5EF4-FFF2-40B4-BE49-F238E27FC236}">
              <a16:creationId xmlns:a16="http://schemas.microsoft.com/office/drawing/2014/main" id="{AC3ADC16-4BDB-4B2A-8F8A-6EDD537F8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1447800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0" cy="382074"/>
    <xdr:sp macro="" textlink="">
      <xdr:nvSpPr>
        <xdr:cNvPr id="13" name="image" descr="Lekárni&amp;ccaron;ka kovová - nástenná Gramm A">
          <a:extLst>
            <a:ext uri="{FF2B5EF4-FFF2-40B4-BE49-F238E27FC236}">
              <a16:creationId xmlns:a16="http://schemas.microsoft.com/office/drawing/2014/main" id="{5897D0BC-43B7-4EDC-96F9-6C816F47225E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447800"/>
          <a:ext cx="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47624</xdr:colOff>
      <xdr:row>6</xdr:row>
      <xdr:rowOff>0</xdr:rowOff>
    </xdr:from>
    <xdr:ext cx="609600" cy="382074"/>
    <xdr:sp macro="" textlink="">
      <xdr:nvSpPr>
        <xdr:cNvPr id="14" name="image" descr="Lekárni&amp;ccaron;ka kovová - nástenná Gramm A">
          <a:extLst>
            <a:ext uri="{FF2B5EF4-FFF2-40B4-BE49-F238E27FC236}">
              <a16:creationId xmlns:a16="http://schemas.microsoft.com/office/drawing/2014/main" id="{EBEC9DAB-56B4-47E6-B493-B74DE35BBDA3}"/>
            </a:ext>
          </a:extLst>
        </xdr:cNvPr>
        <xdr:cNvSpPr>
          <a:spLocks noChangeAspect="1" noChangeArrowheads="1"/>
        </xdr:cNvSpPr>
      </xdr:nvSpPr>
      <xdr:spPr bwMode="auto">
        <a:xfrm>
          <a:off x="1878329" y="1447800"/>
          <a:ext cx="609600" cy="382074"/>
        </a:xfrm>
        <a:prstGeom prst="rect">
          <a:avLst/>
        </a:prstGeom>
        <a:noFill/>
      </xdr:spPr>
    </xdr:sp>
    <xdr:clientData/>
  </xdr:oneCellAnchor>
  <xdr:oneCellAnchor>
    <xdr:from>
      <xdr:col>1</xdr:col>
      <xdr:colOff>828675</xdr:colOff>
      <xdr:row>6</xdr:row>
      <xdr:rowOff>0</xdr:rowOff>
    </xdr:from>
    <xdr:ext cx="241935" cy="190500"/>
    <xdr:sp macro="" textlink="">
      <xdr:nvSpPr>
        <xdr:cNvPr id="15" name="image" descr="Lekárni&amp;ccaron;ka kovová - nástenná Gramm A">
          <a:extLst>
            <a:ext uri="{FF2B5EF4-FFF2-40B4-BE49-F238E27FC236}">
              <a16:creationId xmlns:a16="http://schemas.microsoft.com/office/drawing/2014/main" id="{8BB787A1-3823-49C2-A640-D67B4E61F10C}"/>
            </a:ext>
          </a:extLst>
        </xdr:cNvPr>
        <xdr:cNvSpPr>
          <a:spLocks noChangeAspect="1" noChangeArrowheads="1"/>
        </xdr:cNvSpPr>
      </xdr:nvSpPr>
      <xdr:spPr bwMode="auto">
        <a:xfrm>
          <a:off x="1217295" y="1447800"/>
          <a:ext cx="241935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6" name="Picture 2" descr="http://www.meraj.sk/tovar/67-1.jpg">
          <a:extLst>
            <a:ext uri="{FF2B5EF4-FFF2-40B4-BE49-F238E27FC236}">
              <a16:creationId xmlns:a16="http://schemas.microsoft.com/office/drawing/2014/main" id="{D3B8A6DA-05D0-4FE1-AFE1-5C5E1813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17" name="Picture 19" descr="DF457DWE">
          <a:extLst>
            <a:ext uri="{FF2B5EF4-FFF2-40B4-BE49-F238E27FC236}">
              <a16:creationId xmlns:a16="http://schemas.microsoft.com/office/drawing/2014/main" id="{A14797AA-BC98-49AF-992F-5DB5D911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8" name="Obrázok 17" descr="boffin.jpg">
          <a:extLst>
            <a:ext uri="{FF2B5EF4-FFF2-40B4-BE49-F238E27FC236}">
              <a16:creationId xmlns:a16="http://schemas.microsoft.com/office/drawing/2014/main" id="{8E956C50-46C9-4379-B263-D6ED41F33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19" name="Picture 6" descr="MERKUR E1 Elektro">
          <a:extLst>
            <a:ext uri="{FF2B5EF4-FFF2-40B4-BE49-F238E27FC236}">
              <a16:creationId xmlns:a16="http://schemas.microsoft.com/office/drawing/2014/main" id="{B7F88120-BEFA-4279-98DC-FB65632B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20" name="Picture 13" descr="http://www.pelikandaniel.com/products/KT-I-H260/b_0.jpg">
          <a:extLst>
            <a:ext uri="{FF2B5EF4-FFF2-40B4-BE49-F238E27FC236}">
              <a16:creationId xmlns:a16="http://schemas.microsoft.com/office/drawing/2014/main" id="{303C4169-B5DA-48A8-B9BA-027AC206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21" name="Picture 15" descr="Kolektív autorov: Svet vedy a techniky">
          <a:extLst>
            <a:ext uri="{FF2B5EF4-FFF2-40B4-BE49-F238E27FC236}">
              <a16:creationId xmlns:a16="http://schemas.microsoft.com/office/drawing/2014/main" id="{4B13CFF5-E62A-4154-9C94-AB04C6E3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4478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22" name="Picture 16" descr="http://i1.martinus.sk/tovar/_l/14/l14659.jpg">
          <a:extLst>
            <a:ext uri="{FF2B5EF4-FFF2-40B4-BE49-F238E27FC236}">
              <a16:creationId xmlns:a16="http://schemas.microsoft.com/office/drawing/2014/main" id="{975CC3D0-79ED-4C48-9E2B-7BB997EF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4478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66C79AAE-0388-46A7-B0EC-BC0D4404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24" name="Picture 5" descr="https://i.cdn.nrholding.net/15747457/2000/2000">
          <a:extLst>
            <a:ext uri="{FF2B5EF4-FFF2-40B4-BE49-F238E27FC236}">
              <a16:creationId xmlns:a16="http://schemas.microsoft.com/office/drawing/2014/main" id="{FDC91B7B-CF3E-4A4D-B614-2536DD5E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t="4894"/>
        <a:stretch>
          <a:fillRect/>
        </a:stretch>
      </xdr:blipFill>
      <xdr:spPr bwMode="auto">
        <a:xfrm>
          <a:off x="182880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25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FD20DC7-DD14-44C1-A44B-09B53B82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0" cy="382074"/>
    <xdr:sp macro="" textlink="">
      <xdr:nvSpPr>
        <xdr:cNvPr id="26" name="image" descr="Lekárni&amp;ccaron;ka kovová - nástenná Gramm A">
          <a:extLst>
            <a:ext uri="{FF2B5EF4-FFF2-40B4-BE49-F238E27FC236}">
              <a16:creationId xmlns:a16="http://schemas.microsoft.com/office/drawing/2014/main" id="{645241A5-9F36-4CBA-B1DB-D3ABC2B2BC96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447800"/>
          <a:ext cx="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27" name="Picture 12" descr="Výsledok vyhľadávania obrázkov pre dopyt eb520">
          <a:extLst>
            <a:ext uri="{FF2B5EF4-FFF2-40B4-BE49-F238E27FC236}">
              <a16:creationId xmlns:a16="http://schemas.microsoft.com/office/drawing/2014/main" id="{00465449-0A3B-4A86-A2A8-7990D9CD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14478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1411061" cy="0"/>
    <xdr:pic>
      <xdr:nvPicPr>
        <xdr:cNvPr id="28" name="Picture 3" descr="Lenovo V310-15ISK 80SY00URCK">
          <a:extLst>
            <a:ext uri="{FF2B5EF4-FFF2-40B4-BE49-F238E27FC236}">
              <a16:creationId xmlns:a16="http://schemas.microsoft.com/office/drawing/2014/main" id="{FAA53D6F-7585-4307-A4FE-D03661A2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1447800"/>
          <a:ext cx="141106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29640" cy="0"/>
    <xdr:pic>
      <xdr:nvPicPr>
        <xdr:cNvPr id="29" name="Picture 15" descr="Kolektív autorov: Svet vedy a techniky">
          <a:extLst>
            <a:ext uri="{FF2B5EF4-FFF2-40B4-BE49-F238E27FC236}">
              <a16:creationId xmlns:a16="http://schemas.microsoft.com/office/drawing/2014/main" id="{FF368C24-D427-4975-A05D-76621468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47800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38200" cy="0"/>
    <xdr:pic>
      <xdr:nvPicPr>
        <xdr:cNvPr id="30" name="Picture 16" descr="http://i1.martinus.sk/tovar/_l/14/l14659.jpg">
          <a:extLst>
            <a:ext uri="{FF2B5EF4-FFF2-40B4-BE49-F238E27FC236}">
              <a16:creationId xmlns:a16="http://schemas.microsoft.com/office/drawing/2014/main" id="{FD30355B-8AEE-45DE-85CA-AD2CD204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447800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5682" cy="0"/>
    <xdr:pic>
      <xdr:nvPicPr>
        <xdr:cNvPr id="31" name="Picture 12" descr="Výsledok vyhľadávania obrázkov pre dopyt eb520">
          <a:extLst>
            <a:ext uri="{FF2B5EF4-FFF2-40B4-BE49-F238E27FC236}">
              <a16:creationId xmlns:a16="http://schemas.microsoft.com/office/drawing/2014/main" id="{9E25CFB1-2ABC-4B7C-991B-1E3FC004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447800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29640" cy="686"/>
    <xdr:pic>
      <xdr:nvPicPr>
        <xdr:cNvPr id="32" name="Picture 15" descr="Kolektív autorov: Svet vedy a techniky">
          <a:extLst>
            <a:ext uri="{FF2B5EF4-FFF2-40B4-BE49-F238E27FC236}">
              <a16:creationId xmlns:a16="http://schemas.microsoft.com/office/drawing/2014/main" id="{C9A1CBE2-534E-4BE4-87EA-6D92B185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47800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38200" cy="2286"/>
    <xdr:pic>
      <xdr:nvPicPr>
        <xdr:cNvPr id="33" name="Picture 16" descr="http://i1.martinus.sk/tovar/_l/14/l14659.jpg">
          <a:extLst>
            <a:ext uri="{FF2B5EF4-FFF2-40B4-BE49-F238E27FC236}">
              <a16:creationId xmlns:a16="http://schemas.microsoft.com/office/drawing/2014/main" id="{270EE3CC-0522-430B-A97D-219B639D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4478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5682" cy="2426"/>
    <xdr:pic>
      <xdr:nvPicPr>
        <xdr:cNvPr id="34" name="Picture 12" descr="Výsledok vyhľadávania obrázkov pre dopyt eb520">
          <a:extLst>
            <a:ext uri="{FF2B5EF4-FFF2-40B4-BE49-F238E27FC236}">
              <a16:creationId xmlns:a16="http://schemas.microsoft.com/office/drawing/2014/main" id="{DF17AE6E-F810-4083-8B8C-93146051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447800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205740" cy="0"/>
    <xdr:pic>
      <xdr:nvPicPr>
        <xdr:cNvPr id="3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F4D7E239-E4FB-4BEF-8BDE-664C441D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4478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36" name="Picture 1" descr="9686 Jednoduché a hnané stroje ">
          <a:extLst>
            <a:ext uri="{FF2B5EF4-FFF2-40B4-BE49-F238E27FC236}">
              <a16:creationId xmlns:a16="http://schemas.microsoft.com/office/drawing/2014/main" id="{3AD7A5E4-D45E-4732-8927-16D51963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14478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1066800" cy="0"/>
    <xdr:pic>
      <xdr:nvPicPr>
        <xdr:cNvPr id="37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4BC96514-A4EF-42D5-913B-CB144DD3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447800"/>
          <a:ext cx="1066800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38" name="image" descr="Lekárni&amp;ccaron;ka kovová - nástenná Gramm A">
          <a:extLst>
            <a:ext uri="{FF2B5EF4-FFF2-40B4-BE49-F238E27FC236}">
              <a16:creationId xmlns:a16="http://schemas.microsoft.com/office/drawing/2014/main" id="{71A0B6C9-0567-41B4-849B-97D37F4FCCFC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5790" cy="380169"/>
    <xdr:sp macro="" textlink="">
      <xdr:nvSpPr>
        <xdr:cNvPr id="39" name="image" descr="Lekárni&amp;ccaron;ka kovová - nástenná Gramm A">
          <a:extLst>
            <a:ext uri="{FF2B5EF4-FFF2-40B4-BE49-F238E27FC236}">
              <a16:creationId xmlns:a16="http://schemas.microsoft.com/office/drawing/2014/main" id="{230D0667-AF01-44F8-BE6F-B85D2BF482D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579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40" name="image" descr="Lekárni&amp;ccaron;ka kovová - nástenná Gramm A">
          <a:extLst>
            <a:ext uri="{FF2B5EF4-FFF2-40B4-BE49-F238E27FC236}">
              <a16:creationId xmlns:a16="http://schemas.microsoft.com/office/drawing/2014/main" id="{677910A0-246A-4180-BF3E-F55B4A5C8A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41" name="Picture 2" descr="http://www.meraj.sk/tovar/67-1.jpg">
          <a:extLst>
            <a:ext uri="{FF2B5EF4-FFF2-40B4-BE49-F238E27FC236}">
              <a16:creationId xmlns:a16="http://schemas.microsoft.com/office/drawing/2014/main" id="{536E6C2F-95CB-41BB-A8AA-256FFE74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42" name="Picture 19" descr="DF457DWE">
          <a:extLst>
            <a:ext uri="{FF2B5EF4-FFF2-40B4-BE49-F238E27FC236}">
              <a16:creationId xmlns:a16="http://schemas.microsoft.com/office/drawing/2014/main" id="{774E3709-4454-4AC8-BE58-230BF8FC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50501" cy="570"/>
    <xdr:pic>
      <xdr:nvPicPr>
        <xdr:cNvPr id="43" name="Obrázok 42" descr="boffin.jpg">
          <a:extLst>
            <a:ext uri="{FF2B5EF4-FFF2-40B4-BE49-F238E27FC236}">
              <a16:creationId xmlns:a16="http://schemas.microsoft.com/office/drawing/2014/main" id="{31B981BC-1C0B-47A1-949A-5EC03622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76009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554899" cy="1320"/>
    <xdr:pic>
      <xdr:nvPicPr>
        <xdr:cNvPr id="44" name="Picture 6" descr="MERKUR E1 Elektro">
          <a:extLst>
            <a:ext uri="{FF2B5EF4-FFF2-40B4-BE49-F238E27FC236}">
              <a16:creationId xmlns:a16="http://schemas.microsoft.com/office/drawing/2014/main" id="{8D99B530-988B-40AA-9A81-2376AFC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76009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53426" cy="7348"/>
    <xdr:pic>
      <xdr:nvPicPr>
        <xdr:cNvPr id="45" name="Picture 10" descr="22055.jpg">
          <a:extLst>
            <a:ext uri="{FF2B5EF4-FFF2-40B4-BE49-F238E27FC236}">
              <a16:creationId xmlns:a16="http://schemas.microsoft.com/office/drawing/2014/main" id="{A3A26A61-A5C4-4365-A89A-EC928FF8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760095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33400" cy="444"/>
    <xdr:pic>
      <xdr:nvPicPr>
        <xdr:cNvPr id="46" name="Picture 13" descr="http://www.pelikandaniel.com/products/KT-I-H260/b_0.jpg">
          <a:extLst>
            <a:ext uri="{FF2B5EF4-FFF2-40B4-BE49-F238E27FC236}">
              <a16:creationId xmlns:a16="http://schemas.microsoft.com/office/drawing/2014/main" id="{878B42CA-958B-42A3-AC4E-60D95B7A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6009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0" cy="192418"/>
    <xdr:pic>
      <xdr:nvPicPr>
        <xdr:cNvPr id="47" name="Picture 11" descr="Basetech merač spotreby COST CONTROL 3000">
          <a:extLst>
            <a:ext uri="{FF2B5EF4-FFF2-40B4-BE49-F238E27FC236}">
              <a16:creationId xmlns:a16="http://schemas.microsoft.com/office/drawing/2014/main" id="{656B76F1-9B3C-47F1-B713-802509DD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600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4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62161B4-B4B2-4A64-8B38-44DD8271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495300</xdr:rowOff>
    </xdr:from>
    <xdr:ext cx="457199" cy="9525"/>
    <xdr:pic>
      <xdr:nvPicPr>
        <xdr:cNvPr id="49" name="Picture 13" descr="Hoblík Worx WU621, elektrický">
          <a:extLst>
            <a:ext uri="{FF2B5EF4-FFF2-40B4-BE49-F238E27FC236}">
              <a16:creationId xmlns:a16="http://schemas.microsoft.com/office/drawing/2014/main" id="{823C21FB-58D7-49E5-80A3-27B20CEB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7600950"/>
          <a:ext cx="457199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50" name="image" descr="Lekárni&amp;ccaron;ka kovová - nástenná Gramm A">
          <a:extLst>
            <a:ext uri="{FF2B5EF4-FFF2-40B4-BE49-F238E27FC236}">
              <a16:creationId xmlns:a16="http://schemas.microsoft.com/office/drawing/2014/main" id="{99C1E64C-2988-4469-9072-C7AC5BD19855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219075</xdr:rowOff>
    </xdr:from>
    <xdr:ext cx="5448300" cy="1074420"/>
    <xdr:sp macro="" textlink="">
      <xdr:nvSpPr>
        <xdr:cNvPr id="51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8A365DEF-8F0D-46D9-B833-A8F9506F602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6870"/>
          <a:ext cx="5448300" cy="107442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52" name="image" descr="Lekárni&amp;ccaron;ka kovová - nástenná Gramm A">
          <a:extLst>
            <a:ext uri="{FF2B5EF4-FFF2-40B4-BE49-F238E27FC236}">
              <a16:creationId xmlns:a16="http://schemas.microsoft.com/office/drawing/2014/main" id="{612C87E6-FEF5-4A0C-89D3-8646A8A61617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5790" cy="380169"/>
    <xdr:sp macro="" textlink="">
      <xdr:nvSpPr>
        <xdr:cNvPr id="53" name="image" descr="Lekárni&amp;ccaron;ka kovová - nástenná Gramm A">
          <a:extLst>
            <a:ext uri="{FF2B5EF4-FFF2-40B4-BE49-F238E27FC236}">
              <a16:creationId xmlns:a16="http://schemas.microsoft.com/office/drawing/2014/main" id="{BA460791-D064-4330-AEA9-5F0B0237B0A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579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54" name="image" descr="Lekárni&amp;ccaron;ka kovová - nástenná Gramm A">
          <a:extLst>
            <a:ext uri="{FF2B5EF4-FFF2-40B4-BE49-F238E27FC236}">
              <a16:creationId xmlns:a16="http://schemas.microsoft.com/office/drawing/2014/main" id="{A80A9C5A-4329-4C87-AD0E-7FEF3CBABB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55" name="Picture 2" descr="http://www.meraj.sk/tovar/67-1.jpg">
          <a:extLst>
            <a:ext uri="{FF2B5EF4-FFF2-40B4-BE49-F238E27FC236}">
              <a16:creationId xmlns:a16="http://schemas.microsoft.com/office/drawing/2014/main" id="{DFB1690E-355A-4F50-8566-3743D8E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56" name="Picture 19" descr="DF457DWE">
          <a:extLst>
            <a:ext uri="{FF2B5EF4-FFF2-40B4-BE49-F238E27FC236}">
              <a16:creationId xmlns:a16="http://schemas.microsoft.com/office/drawing/2014/main" id="{2CF12311-968B-4516-9A1E-026185C6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0501" cy="570"/>
    <xdr:pic>
      <xdr:nvPicPr>
        <xdr:cNvPr id="57" name="Obrázok 56" descr="boffin.jpg">
          <a:extLst>
            <a:ext uri="{FF2B5EF4-FFF2-40B4-BE49-F238E27FC236}">
              <a16:creationId xmlns:a16="http://schemas.microsoft.com/office/drawing/2014/main" id="{2B3EA1D5-057D-42B3-8494-E1831290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741997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554899" cy="1320"/>
    <xdr:pic>
      <xdr:nvPicPr>
        <xdr:cNvPr id="58" name="Picture 6" descr="MERKUR E1 Elektro">
          <a:extLst>
            <a:ext uri="{FF2B5EF4-FFF2-40B4-BE49-F238E27FC236}">
              <a16:creationId xmlns:a16="http://schemas.microsoft.com/office/drawing/2014/main" id="{3D07EE64-4DF3-4AAF-8414-38BA3EFF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741997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3426" cy="7348"/>
    <xdr:pic>
      <xdr:nvPicPr>
        <xdr:cNvPr id="59" name="Picture 10" descr="22055.jpg">
          <a:extLst>
            <a:ext uri="{FF2B5EF4-FFF2-40B4-BE49-F238E27FC236}">
              <a16:creationId xmlns:a16="http://schemas.microsoft.com/office/drawing/2014/main" id="{D6C7FF03-F1C8-4B09-AA94-A2C39A9F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7419975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33400" cy="444"/>
    <xdr:pic>
      <xdr:nvPicPr>
        <xdr:cNvPr id="60" name="Picture 13" descr="http://www.pelikandaniel.com/products/KT-I-H260/b_0.jpg">
          <a:extLst>
            <a:ext uri="{FF2B5EF4-FFF2-40B4-BE49-F238E27FC236}">
              <a16:creationId xmlns:a16="http://schemas.microsoft.com/office/drawing/2014/main" id="{F6E9B225-CB85-4A85-B71F-7AB447F0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4199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48640" cy="686"/>
    <xdr:pic>
      <xdr:nvPicPr>
        <xdr:cNvPr id="61" name="Picture 15" descr="Kolektív autorov: Svet vedy a techniky">
          <a:extLst>
            <a:ext uri="{FF2B5EF4-FFF2-40B4-BE49-F238E27FC236}">
              <a16:creationId xmlns:a16="http://schemas.microsoft.com/office/drawing/2014/main" id="{8CCCBFFA-1377-4AF5-8134-4903505F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741997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457200" cy="2286"/>
    <xdr:pic>
      <xdr:nvPicPr>
        <xdr:cNvPr id="62" name="Picture 16" descr="http://i1.martinus.sk/tovar/_l/14/l14659.jpg">
          <a:extLst>
            <a:ext uri="{FF2B5EF4-FFF2-40B4-BE49-F238E27FC236}">
              <a16:creationId xmlns:a16="http://schemas.microsoft.com/office/drawing/2014/main" id="{D38D9E56-BF9F-44BD-A637-A1E48363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741997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63" name="Picture 11" descr="Basetech merač spotreby COST CONTROL 3000">
          <a:extLst>
            <a:ext uri="{FF2B5EF4-FFF2-40B4-BE49-F238E27FC236}">
              <a16:creationId xmlns:a16="http://schemas.microsoft.com/office/drawing/2014/main" id="{35853FEA-17F5-4779-9B7E-C160487A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6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66C35DF0-7F10-4797-8DE7-63353123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65" name="image" descr="Lekárni&amp;ccaron;ka kovová - nástenná Gramm A">
          <a:extLst>
            <a:ext uri="{FF2B5EF4-FFF2-40B4-BE49-F238E27FC236}">
              <a16:creationId xmlns:a16="http://schemas.microsoft.com/office/drawing/2014/main" id="{727E5C47-52EE-491D-97BB-696D2DAA74EE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364682" cy="2426"/>
    <xdr:pic>
      <xdr:nvPicPr>
        <xdr:cNvPr id="66" name="Picture 12" descr="Výsledok vyhľadávania obrázkov pre dopyt eb520">
          <a:extLst>
            <a:ext uri="{FF2B5EF4-FFF2-40B4-BE49-F238E27FC236}">
              <a16:creationId xmlns:a16="http://schemas.microsoft.com/office/drawing/2014/main" id="{51AC4A8D-05F2-46DB-94AD-68D55CDE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4199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1411061" cy="0"/>
    <xdr:pic>
      <xdr:nvPicPr>
        <xdr:cNvPr id="67" name="Picture 3" descr="Lenovo V310-15ISK 80SY00URCK">
          <a:extLst>
            <a:ext uri="{FF2B5EF4-FFF2-40B4-BE49-F238E27FC236}">
              <a16:creationId xmlns:a16="http://schemas.microsoft.com/office/drawing/2014/main" id="{FD469C51-B027-4AA5-9DBD-0BCA30F3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600950"/>
          <a:ext cx="141106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0"/>
    <xdr:pic>
      <xdr:nvPicPr>
        <xdr:cNvPr id="68" name="Picture 15" descr="Kolektív autorov: Svet vedy a techniky">
          <a:extLst>
            <a:ext uri="{FF2B5EF4-FFF2-40B4-BE49-F238E27FC236}">
              <a16:creationId xmlns:a16="http://schemas.microsoft.com/office/drawing/2014/main" id="{B860C8A9-2CD0-4C4A-9219-E38692F7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0"/>
    <xdr:pic>
      <xdr:nvPicPr>
        <xdr:cNvPr id="69" name="Picture 16" descr="http://i1.martinus.sk/tovar/_l/14/l14659.jpg">
          <a:extLst>
            <a:ext uri="{FF2B5EF4-FFF2-40B4-BE49-F238E27FC236}">
              <a16:creationId xmlns:a16="http://schemas.microsoft.com/office/drawing/2014/main" id="{4C491118-A2D0-4BB2-8E94-1A7535B5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0"/>
    <xdr:pic>
      <xdr:nvPicPr>
        <xdr:cNvPr id="70" name="Picture 12" descr="Výsledok vyhľadávania obrázkov pre dopyt eb520">
          <a:extLst>
            <a:ext uri="{FF2B5EF4-FFF2-40B4-BE49-F238E27FC236}">
              <a16:creationId xmlns:a16="http://schemas.microsoft.com/office/drawing/2014/main" id="{006B16B1-B313-4411-8D89-964A88FF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686"/>
    <xdr:pic>
      <xdr:nvPicPr>
        <xdr:cNvPr id="71" name="Picture 15" descr="Kolektív autorov: Svet vedy a techniky">
          <a:extLst>
            <a:ext uri="{FF2B5EF4-FFF2-40B4-BE49-F238E27FC236}">
              <a16:creationId xmlns:a16="http://schemas.microsoft.com/office/drawing/2014/main" id="{9518DBCD-10F5-4770-BE67-8D0DA8F4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2286"/>
    <xdr:pic>
      <xdr:nvPicPr>
        <xdr:cNvPr id="72" name="Picture 16" descr="http://i1.martinus.sk/tovar/_l/14/l14659.jpg">
          <a:extLst>
            <a:ext uri="{FF2B5EF4-FFF2-40B4-BE49-F238E27FC236}">
              <a16:creationId xmlns:a16="http://schemas.microsoft.com/office/drawing/2014/main" id="{7EAE6977-27D0-4B13-BC06-741EACFF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2426"/>
    <xdr:pic>
      <xdr:nvPicPr>
        <xdr:cNvPr id="73" name="Picture 12" descr="Výsledok vyhľadávania obrázkov pre dopyt eb520">
          <a:extLst>
            <a:ext uri="{FF2B5EF4-FFF2-40B4-BE49-F238E27FC236}">
              <a16:creationId xmlns:a16="http://schemas.microsoft.com/office/drawing/2014/main" id="{6BB259A8-A7A9-434A-A5DB-E4C5C7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7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8E44373C-1FA2-404A-9B88-A909D87E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75" name="Picture 1" descr="9686 Jednoduché a hnané stroje ">
          <a:extLst>
            <a:ext uri="{FF2B5EF4-FFF2-40B4-BE49-F238E27FC236}">
              <a16:creationId xmlns:a16="http://schemas.microsoft.com/office/drawing/2014/main" id="{275FE7CC-F3F6-4A6E-8489-79656502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1"/>
    <xdr:sp macro="" textlink="">
      <xdr:nvSpPr>
        <xdr:cNvPr id="76" name="image" descr="Lekárni&amp;ccaron;ka kovová - nástenná Gramm A">
          <a:extLst>
            <a:ext uri="{FF2B5EF4-FFF2-40B4-BE49-F238E27FC236}">
              <a16:creationId xmlns:a16="http://schemas.microsoft.com/office/drawing/2014/main" id="{F3F3B284-8956-488A-88E7-765C55CCE017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77" name="image" descr="Lekárni&amp;ccaron;ka kovová - nástenná Gramm A">
          <a:extLst>
            <a:ext uri="{FF2B5EF4-FFF2-40B4-BE49-F238E27FC236}">
              <a16:creationId xmlns:a16="http://schemas.microsoft.com/office/drawing/2014/main" id="{45ABE706-C86D-474A-8B8D-4B28A5185AF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78" name="Picture 2" descr="http://www.meraj.sk/tovar/67-1.jpg">
          <a:extLst>
            <a:ext uri="{FF2B5EF4-FFF2-40B4-BE49-F238E27FC236}">
              <a16:creationId xmlns:a16="http://schemas.microsoft.com/office/drawing/2014/main" id="{FF3E15AC-32C4-4F73-998B-CEBDA1CC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79" name="Picture 19" descr="DF457DWE">
          <a:extLst>
            <a:ext uri="{FF2B5EF4-FFF2-40B4-BE49-F238E27FC236}">
              <a16:creationId xmlns:a16="http://schemas.microsoft.com/office/drawing/2014/main" id="{F1345090-4743-451B-8DF4-776DCF61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8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612CA50D-24C3-4B3D-BE71-51A5443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1"/>
    <xdr:sp macro="" textlink="">
      <xdr:nvSpPr>
        <xdr:cNvPr id="81" name="image" descr="Lekárni&amp;ccaron;ka kovová - nástenná Gramm A">
          <a:extLst>
            <a:ext uri="{FF2B5EF4-FFF2-40B4-BE49-F238E27FC236}">
              <a16:creationId xmlns:a16="http://schemas.microsoft.com/office/drawing/2014/main" id="{F37E606C-EC3A-4511-89A3-054E68DA8D73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82" name="image" descr="Lekárni&amp;ccaron;ka kovová - nástenná Gramm A">
          <a:extLst>
            <a:ext uri="{FF2B5EF4-FFF2-40B4-BE49-F238E27FC236}">
              <a16:creationId xmlns:a16="http://schemas.microsoft.com/office/drawing/2014/main" id="{66A72B6B-C5E9-44F5-8D18-5844F0AC7C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83" name="Picture 2" descr="http://www.meraj.sk/tovar/67-1.jpg">
          <a:extLst>
            <a:ext uri="{FF2B5EF4-FFF2-40B4-BE49-F238E27FC236}">
              <a16:creationId xmlns:a16="http://schemas.microsoft.com/office/drawing/2014/main" id="{41D4446F-0352-40FC-9E0A-85584C12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84" name="Picture 19" descr="DF457DWE">
          <a:extLst>
            <a:ext uri="{FF2B5EF4-FFF2-40B4-BE49-F238E27FC236}">
              <a16:creationId xmlns:a16="http://schemas.microsoft.com/office/drawing/2014/main" id="{C53974DA-86F8-4359-B79F-34EBD05E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85" name="Picture 11" descr="Basetech merač spotreby COST CONTROL 3000">
          <a:extLst>
            <a:ext uri="{FF2B5EF4-FFF2-40B4-BE49-F238E27FC236}">
              <a16:creationId xmlns:a16="http://schemas.microsoft.com/office/drawing/2014/main" id="{9C9AFAB3-D8D4-4A12-93B6-1F56A337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8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166CBE8-3623-4876-8A18-78EC0ED12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87" name="Picture 12" descr="Výsledok vyhľadávania obrázkov pre dopyt eb520">
          <a:extLst>
            <a:ext uri="{FF2B5EF4-FFF2-40B4-BE49-F238E27FC236}">
              <a16:creationId xmlns:a16="http://schemas.microsoft.com/office/drawing/2014/main" id="{49FDF97C-73F1-4938-B491-FD973F91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8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CC48C4B8-5BBD-48CA-A184-052B777B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89" name="Picture 1" descr="9686 Jednoduché a hnané stroje ">
          <a:extLst>
            <a:ext uri="{FF2B5EF4-FFF2-40B4-BE49-F238E27FC236}">
              <a16:creationId xmlns:a16="http://schemas.microsoft.com/office/drawing/2014/main" id="{F50E0EA4-D31E-4620-86D1-EB163309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56259" cy="380171"/>
    <xdr:sp macro="" textlink="">
      <xdr:nvSpPr>
        <xdr:cNvPr id="90" name="image" descr="Lekárni&amp;ccaron;ka kovová - nástenná Gramm A">
          <a:extLst>
            <a:ext uri="{FF2B5EF4-FFF2-40B4-BE49-F238E27FC236}">
              <a16:creationId xmlns:a16="http://schemas.microsoft.com/office/drawing/2014/main" id="{6048BDCD-4AE4-4A2E-BE6D-7A3CC65787CA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556259" cy="380171"/>
    <xdr:sp macro="" textlink="">
      <xdr:nvSpPr>
        <xdr:cNvPr id="91" name="image" descr="Lekárni&amp;ccaron;ka kovová - nástenná Gramm A">
          <a:extLst>
            <a:ext uri="{FF2B5EF4-FFF2-40B4-BE49-F238E27FC236}">
              <a16:creationId xmlns:a16="http://schemas.microsoft.com/office/drawing/2014/main" id="{B9891936-E4D7-4473-B4F5-C97FA2EEC0E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266700</xdr:rowOff>
    </xdr:from>
    <xdr:ext cx="475919" cy="1991"/>
    <xdr:pic>
      <xdr:nvPicPr>
        <xdr:cNvPr id="92" name="Picture 1" descr="9686 Jednoduché a hnané stroje ">
          <a:extLst>
            <a:ext uri="{FF2B5EF4-FFF2-40B4-BE49-F238E27FC236}">
              <a16:creationId xmlns:a16="http://schemas.microsoft.com/office/drawing/2014/main" id="{44287D3C-803A-452B-B95F-F6FEDF9B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6009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266700</xdr:rowOff>
    </xdr:from>
    <xdr:ext cx="475919" cy="1991"/>
    <xdr:pic>
      <xdr:nvPicPr>
        <xdr:cNvPr id="93" name="Picture 1" descr="9686 Jednoduché a hnané stroje ">
          <a:extLst>
            <a:ext uri="{FF2B5EF4-FFF2-40B4-BE49-F238E27FC236}">
              <a16:creationId xmlns:a16="http://schemas.microsoft.com/office/drawing/2014/main" id="{B647428F-A51F-465F-A43B-237F306E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7819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94" name="image" descr="Lekárni&amp;ccaron;ka kovová - nástenná Gramm A">
          <a:extLst>
            <a:ext uri="{FF2B5EF4-FFF2-40B4-BE49-F238E27FC236}">
              <a16:creationId xmlns:a16="http://schemas.microsoft.com/office/drawing/2014/main" id="{D84D5472-BCB4-4DEF-B87D-629289B9CD01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5790" cy="380169"/>
    <xdr:sp macro="" textlink="">
      <xdr:nvSpPr>
        <xdr:cNvPr id="95" name="image" descr="Lekárni&amp;ccaron;ka kovová - nástenná Gramm A">
          <a:extLst>
            <a:ext uri="{FF2B5EF4-FFF2-40B4-BE49-F238E27FC236}">
              <a16:creationId xmlns:a16="http://schemas.microsoft.com/office/drawing/2014/main" id="{58E1B78E-FF93-4027-A826-B235D78085D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579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96" name="image" descr="Lekárni&amp;ccaron;ka kovová - nástenná Gramm A">
          <a:extLst>
            <a:ext uri="{FF2B5EF4-FFF2-40B4-BE49-F238E27FC236}">
              <a16:creationId xmlns:a16="http://schemas.microsoft.com/office/drawing/2014/main" id="{57C50AEF-816F-4782-9726-3E7D004368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97" name="Picture 2" descr="http://www.meraj.sk/tovar/67-1.jpg">
          <a:extLst>
            <a:ext uri="{FF2B5EF4-FFF2-40B4-BE49-F238E27FC236}">
              <a16:creationId xmlns:a16="http://schemas.microsoft.com/office/drawing/2014/main" id="{31EB6FEB-06DB-4B71-A4CA-D1870B8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98" name="Picture 19" descr="DF457DWE">
          <a:extLst>
            <a:ext uri="{FF2B5EF4-FFF2-40B4-BE49-F238E27FC236}">
              <a16:creationId xmlns:a16="http://schemas.microsoft.com/office/drawing/2014/main" id="{D8A89284-A1DE-4934-9A3D-1345E1FB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50501" cy="570"/>
    <xdr:pic>
      <xdr:nvPicPr>
        <xdr:cNvPr id="99" name="Obrázok 98" descr="boffin.jpg">
          <a:extLst>
            <a:ext uri="{FF2B5EF4-FFF2-40B4-BE49-F238E27FC236}">
              <a16:creationId xmlns:a16="http://schemas.microsoft.com/office/drawing/2014/main" id="{0C1F86EB-B2FC-4E73-8407-DD492DD2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76009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554899" cy="1320"/>
    <xdr:pic>
      <xdr:nvPicPr>
        <xdr:cNvPr id="100" name="Picture 6" descr="MERKUR E1 Elektro">
          <a:extLst>
            <a:ext uri="{FF2B5EF4-FFF2-40B4-BE49-F238E27FC236}">
              <a16:creationId xmlns:a16="http://schemas.microsoft.com/office/drawing/2014/main" id="{AD08C0CA-9BF1-47C1-8AD5-843D2F36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76009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53426" cy="7348"/>
    <xdr:pic>
      <xdr:nvPicPr>
        <xdr:cNvPr id="101" name="Picture 10" descr="22055.jpg">
          <a:extLst>
            <a:ext uri="{FF2B5EF4-FFF2-40B4-BE49-F238E27FC236}">
              <a16:creationId xmlns:a16="http://schemas.microsoft.com/office/drawing/2014/main" id="{836C4DB3-46FD-4970-8D4E-343C2F11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760095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533400" cy="444"/>
    <xdr:pic>
      <xdr:nvPicPr>
        <xdr:cNvPr id="102" name="Picture 13" descr="http://www.pelikandaniel.com/products/KT-I-H260/b_0.jpg">
          <a:extLst>
            <a:ext uri="{FF2B5EF4-FFF2-40B4-BE49-F238E27FC236}">
              <a16:creationId xmlns:a16="http://schemas.microsoft.com/office/drawing/2014/main" id="{2D41E29F-F278-438F-A115-23DAE2D7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6009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0</xdr:rowOff>
    </xdr:from>
    <xdr:ext cx="0" cy="192418"/>
    <xdr:pic>
      <xdr:nvPicPr>
        <xdr:cNvPr id="103" name="Picture 11" descr="Basetech merač spotreby COST CONTROL 3000">
          <a:extLst>
            <a:ext uri="{FF2B5EF4-FFF2-40B4-BE49-F238E27FC236}">
              <a16:creationId xmlns:a16="http://schemas.microsoft.com/office/drawing/2014/main" id="{BAAFC751-B352-431C-88EB-EC3BE8E1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600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10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C937377-DF61-4022-B929-560CA3A7A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495300</xdr:rowOff>
    </xdr:from>
    <xdr:ext cx="457199" cy="9525"/>
    <xdr:pic>
      <xdr:nvPicPr>
        <xdr:cNvPr id="105" name="Picture 13" descr="Hoblík Worx WU621, elektrický">
          <a:extLst>
            <a:ext uri="{FF2B5EF4-FFF2-40B4-BE49-F238E27FC236}">
              <a16:creationId xmlns:a16="http://schemas.microsoft.com/office/drawing/2014/main" id="{1F1CA34D-16B0-4FA5-A049-607C6567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7600950"/>
          <a:ext cx="457199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106" name="image" descr="Lekárni&amp;ccaron;ka kovová - nástenná Gramm A">
          <a:extLst>
            <a:ext uri="{FF2B5EF4-FFF2-40B4-BE49-F238E27FC236}">
              <a16:creationId xmlns:a16="http://schemas.microsoft.com/office/drawing/2014/main" id="{611A30AF-E559-40E6-94B6-F712A4C301AC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108" name="image" descr="Lekárni&amp;ccaron;ka kovová - nástenná Gramm A">
          <a:extLst>
            <a:ext uri="{FF2B5EF4-FFF2-40B4-BE49-F238E27FC236}">
              <a16:creationId xmlns:a16="http://schemas.microsoft.com/office/drawing/2014/main" id="{E0A09444-938F-46CF-BA32-977999C7E06C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5790" cy="380169"/>
    <xdr:sp macro="" textlink="">
      <xdr:nvSpPr>
        <xdr:cNvPr id="109" name="image" descr="Lekárni&amp;ccaron;ka kovová - nástenná Gramm A">
          <a:extLst>
            <a:ext uri="{FF2B5EF4-FFF2-40B4-BE49-F238E27FC236}">
              <a16:creationId xmlns:a16="http://schemas.microsoft.com/office/drawing/2014/main" id="{92496B16-27CA-4879-BCAF-0EDB31CCDA94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579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10" name="image" descr="Lekárni&amp;ccaron;ka kovová - nástenná Gramm A">
          <a:extLst>
            <a:ext uri="{FF2B5EF4-FFF2-40B4-BE49-F238E27FC236}">
              <a16:creationId xmlns:a16="http://schemas.microsoft.com/office/drawing/2014/main" id="{D5C0AEEA-5435-485C-896D-2C487DFCFF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111" name="Picture 2" descr="http://www.meraj.sk/tovar/67-1.jpg">
          <a:extLst>
            <a:ext uri="{FF2B5EF4-FFF2-40B4-BE49-F238E27FC236}">
              <a16:creationId xmlns:a16="http://schemas.microsoft.com/office/drawing/2014/main" id="{E899A351-D12F-4518-97C5-7C0D7CEC9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112" name="Picture 19" descr="DF457DWE">
          <a:extLst>
            <a:ext uri="{FF2B5EF4-FFF2-40B4-BE49-F238E27FC236}">
              <a16:creationId xmlns:a16="http://schemas.microsoft.com/office/drawing/2014/main" id="{A3D14A45-A799-475B-9DEA-54D563F9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0501" cy="570"/>
    <xdr:pic>
      <xdr:nvPicPr>
        <xdr:cNvPr id="113" name="Obrázok 112" descr="boffin.jpg">
          <a:extLst>
            <a:ext uri="{FF2B5EF4-FFF2-40B4-BE49-F238E27FC236}">
              <a16:creationId xmlns:a16="http://schemas.microsoft.com/office/drawing/2014/main" id="{C8C9DC83-5F59-4F1C-B1ED-EC630B37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741997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554899" cy="1320"/>
    <xdr:pic>
      <xdr:nvPicPr>
        <xdr:cNvPr id="114" name="Picture 6" descr="MERKUR E1 Elektro">
          <a:extLst>
            <a:ext uri="{FF2B5EF4-FFF2-40B4-BE49-F238E27FC236}">
              <a16:creationId xmlns:a16="http://schemas.microsoft.com/office/drawing/2014/main" id="{4D1CB1B9-0258-462A-BC2F-543B4B2B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741997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3426" cy="7348"/>
    <xdr:pic>
      <xdr:nvPicPr>
        <xdr:cNvPr id="115" name="Picture 10" descr="22055.jpg">
          <a:extLst>
            <a:ext uri="{FF2B5EF4-FFF2-40B4-BE49-F238E27FC236}">
              <a16:creationId xmlns:a16="http://schemas.microsoft.com/office/drawing/2014/main" id="{E2AF8F49-53E4-414A-908A-44B8EF1D0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7419975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33400" cy="444"/>
    <xdr:pic>
      <xdr:nvPicPr>
        <xdr:cNvPr id="116" name="Picture 13" descr="http://www.pelikandaniel.com/products/KT-I-H260/b_0.jpg">
          <a:extLst>
            <a:ext uri="{FF2B5EF4-FFF2-40B4-BE49-F238E27FC236}">
              <a16:creationId xmlns:a16="http://schemas.microsoft.com/office/drawing/2014/main" id="{413FB1B4-853C-4B3F-B0F0-A6ADF984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4199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48640" cy="686"/>
    <xdr:pic>
      <xdr:nvPicPr>
        <xdr:cNvPr id="117" name="Picture 15" descr="Kolektív autorov: Svet vedy a techniky">
          <a:extLst>
            <a:ext uri="{FF2B5EF4-FFF2-40B4-BE49-F238E27FC236}">
              <a16:creationId xmlns:a16="http://schemas.microsoft.com/office/drawing/2014/main" id="{23337831-6FA4-493B-B468-8B0623362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741997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457200" cy="2286"/>
    <xdr:pic>
      <xdr:nvPicPr>
        <xdr:cNvPr id="118" name="Picture 16" descr="http://i1.martinus.sk/tovar/_l/14/l14659.jpg">
          <a:extLst>
            <a:ext uri="{FF2B5EF4-FFF2-40B4-BE49-F238E27FC236}">
              <a16:creationId xmlns:a16="http://schemas.microsoft.com/office/drawing/2014/main" id="{E9D0639F-948B-4F3B-8331-A3D9781A5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741997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19" name="Picture 11" descr="Basetech merač spotreby COST CONTROL 3000">
          <a:extLst>
            <a:ext uri="{FF2B5EF4-FFF2-40B4-BE49-F238E27FC236}">
              <a16:creationId xmlns:a16="http://schemas.microsoft.com/office/drawing/2014/main" id="{B0FC0636-966B-40AA-8108-7EB67982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12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9D98E39-3DF0-4F32-8722-4778E225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121" name="image" descr="Lekárni&amp;ccaron;ka kovová - nástenná Gramm A">
          <a:extLst>
            <a:ext uri="{FF2B5EF4-FFF2-40B4-BE49-F238E27FC236}">
              <a16:creationId xmlns:a16="http://schemas.microsoft.com/office/drawing/2014/main" id="{53617D4E-7365-4420-A955-D1F9DD9C82C1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364682" cy="2426"/>
    <xdr:pic>
      <xdr:nvPicPr>
        <xdr:cNvPr id="122" name="Picture 12" descr="Výsledok vyhľadávania obrázkov pre dopyt eb520">
          <a:extLst>
            <a:ext uri="{FF2B5EF4-FFF2-40B4-BE49-F238E27FC236}">
              <a16:creationId xmlns:a16="http://schemas.microsoft.com/office/drawing/2014/main" id="{43E10431-1E19-4A15-8DFA-8623042BE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4199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1411061" cy="0"/>
    <xdr:pic>
      <xdr:nvPicPr>
        <xdr:cNvPr id="123" name="Picture 3" descr="Lenovo V310-15ISK 80SY00URCK">
          <a:extLst>
            <a:ext uri="{FF2B5EF4-FFF2-40B4-BE49-F238E27FC236}">
              <a16:creationId xmlns:a16="http://schemas.microsoft.com/office/drawing/2014/main" id="{3B6B9858-E231-4541-8D9A-7CC63F7C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600950"/>
          <a:ext cx="141106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0"/>
    <xdr:pic>
      <xdr:nvPicPr>
        <xdr:cNvPr id="124" name="Picture 15" descr="Kolektív autorov: Svet vedy a techniky">
          <a:extLst>
            <a:ext uri="{FF2B5EF4-FFF2-40B4-BE49-F238E27FC236}">
              <a16:creationId xmlns:a16="http://schemas.microsoft.com/office/drawing/2014/main" id="{C11576AF-732B-4D48-A48A-D4948853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0"/>
    <xdr:pic>
      <xdr:nvPicPr>
        <xdr:cNvPr id="125" name="Picture 16" descr="http://i1.martinus.sk/tovar/_l/14/l14659.jpg">
          <a:extLst>
            <a:ext uri="{FF2B5EF4-FFF2-40B4-BE49-F238E27FC236}">
              <a16:creationId xmlns:a16="http://schemas.microsoft.com/office/drawing/2014/main" id="{22248E59-397F-47E4-9E15-AEB91DF3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0"/>
    <xdr:pic>
      <xdr:nvPicPr>
        <xdr:cNvPr id="126" name="Picture 12" descr="Výsledok vyhľadávania obrázkov pre dopyt eb520">
          <a:extLst>
            <a:ext uri="{FF2B5EF4-FFF2-40B4-BE49-F238E27FC236}">
              <a16:creationId xmlns:a16="http://schemas.microsoft.com/office/drawing/2014/main" id="{AFA5ACE9-7799-4E70-B37F-D17176E2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686"/>
    <xdr:pic>
      <xdr:nvPicPr>
        <xdr:cNvPr id="127" name="Picture 15" descr="Kolektív autorov: Svet vedy a techniky">
          <a:extLst>
            <a:ext uri="{FF2B5EF4-FFF2-40B4-BE49-F238E27FC236}">
              <a16:creationId xmlns:a16="http://schemas.microsoft.com/office/drawing/2014/main" id="{DCDC8147-9554-420F-B536-20DBF5A2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2286"/>
    <xdr:pic>
      <xdr:nvPicPr>
        <xdr:cNvPr id="128" name="Picture 16" descr="http://i1.martinus.sk/tovar/_l/14/l14659.jpg">
          <a:extLst>
            <a:ext uri="{FF2B5EF4-FFF2-40B4-BE49-F238E27FC236}">
              <a16:creationId xmlns:a16="http://schemas.microsoft.com/office/drawing/2014/main" id="{EFF4999D-55EC-4BA2-9AA4-E2167EC6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2426"/>
    <xdr:pic>
      <xdr:nvPicPr>
        <xdr:cNvPr id="129" name="Picture 12" descr="Výsledok vyhľadávania obrázkov pre dopyt eb520">
          <a:extLst>
            <a:ext uri="{FF2B5EF4-FFF2-40B4-BE49-F238E27FC236}">
              <a16:creationId xmlns:a16="http://schemas.microsoft.com/office/drawing/2014/main" id="{68382102-E96C-4D07-B378-0F86ADAA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13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3B9A35C9-D5F8-41BA-A1A2-2AD87FCE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131" name="Picture 1" descr="9686 Jednoduché a hnané stroje ">
          <a:extLst>
            <a:ext uri="{FF2B5EF4-FFF2-40B4-BE49-F238E27FC236}">
              <a16:creationId xmlns:a16="http://schemas.microsoft.com/office/drawing/2014/main" id="{5DE46E56-29BC-4CF2-BEFD-588ABBBB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1"/>
    <xdr:sp macro="" textlink="">
      <xdr:nvSpPr>
        <xdr:cNvPr id="132" name="image" descr="Lekárni&amp;ccaron;ka kovová - nástenná Gramm A">
          <a:extLst>
            <a:ext uri="{FF2B5EF4-FFF2-40B4-BE49-F238E27FC236}">
              <a16:creationId xmlns:a16="http://schemas.microsoft.com/office/drawing/2014/main" id="{B3AC6AF9-2EA1-406A-B232-B861E39DFA74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33" name="image" descr="Lekárni&amp;ccaron;ka kovová - nástenná Gramm A">
          <a:extLst>
            <a:ext uri="{FF2B5EF4-FFF2-40B4-BE49-F238E27FC236}">
              <a16:creationId xmlns:a16="http://schemas.microsoft.com/office/drawing/2014/main" id="{1325A6D5-8503-4742-8FD9-4CFDAAD9AB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34" name="Picture 2" descr="http://www.meraj.sk/tovar/67-1.jpg">
          <a:extLst>
            <a:ext uri="{FF2B5EF4-FFF2-40B4-BE49-F238E27FC236}">
              <a16:creationId xmlns:a16="http://schemas.microsoft.com/office/drawing/2014/main" id="{01EC380F-6B8E-4DE6-A423-81C5DCFE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135" name="Picture 19" descr="DF457DWE">
          <a:extLst>
            <a:ext uri="{FF2B5EF4-FFF2-40B4-BE49-F238E27FC236}">
              <a16:creationId xmlns:a16="http://schemas.microsoft.com/office/drawing/2014/main" id="{798A721D-46E0-4DB7-93F0-B7E3780A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13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6A9F384A-F510-4799-A492-0FCEADE6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1"/>
    <xdr:sp macro="" textlink="">
      <xdr:nvSpPr>
        <xdr:cNvPr id="137" name="image" descr="Lekárni&amp;ccaron;ka kovová - nástenná Gramm A">
          <a:extLst>
            <a:ext uri="{FF2B5EF4-FFF2-40B4-BE49-F238E27FC236}">
              <a16:creationId xmlns:a16="http://schemas.microsoft.com/office/drawing/2014/main" id="{C35F5F26-C77C-4AF2-9260-D8A10E3F46F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38" name="image" descr="Lekárni&amp;ccaron;ka kovová - nástenná Gramm A">
          <a:extLst>
            <a:ext uri="{FF2B5EF4-FFF2-40B4-BE49-F238E27FC236}">
              <a16:creationId xmlns:a16="http://schemas.microsoft.com/office/drawing/2014/main" id="{A1C68105-47CB-463B-BF3B-9B142CDDADE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39" name="Picture 2" descr="http://www.meraj.sk/tovar/67-1.jpg">
          <a:extLst>
            <a:ext uri="{FF2B5EF4-FFF2-40B4-BE49-F238E27FC236}">
              <a16:creationId xmlns:a16="http://schemas.microsoft.com/office/drawing/2014/main" id="{C84BCB2A-E825-4BA9-A646-55E9D712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140" name="Picture 19" descr="DF457DWE">
          <a:extLst>
            <a:ext uri="{FF2B5EF4-FFF2-40B4-BE49-F238E27FC236}">
              <a16:creationId xmlns:a16="http://schemas.microsoft.com/office/drawing/2014/main" id="{DC5CC06D-F8BF-4346-BEA2-C77B2511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141" name="Picture 11" descr="Basetech merač spotreby COST CONTROL 3000">
          <a:extLst>
            <a:ext uri="{FF2B5EF4-FFF2-40B4-BE49-F238E27FC236}">
              <a16:creationId xmlns:a16="http://schemas.microsoft.com/office/drawing/2014/main" id="{9C48BF78-F54B-4326-8EFD-070B636D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14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4D0B856-3C32-45E9-A293-6991A20D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143" name="Picture 12" descr="Výsledok vyhľadávania obrázkov pre dopyt eb520">
          <a:extLst>
            <a:ext uri="{FF2B5EF4-FFF2-40B4-BE49-F238E27FC236}">
              <a16:creationId xmlns:a16="http://schemas.microsoft.com/office/drawing/2014/main" id="{1E8A29B2-A8C8-417B-B9F1-DB21B739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14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027A4D21-12BE-49E9-AE14-5F960132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145" name="Picture 1" descr="9686 Jednoduché a hnané stroje ">
          <a:extLst>
            <a:ext uri="{FF2B5EF4-FFF2-40B4-BE49-F238E27FC236}">
              <a16:creationId xmlns:a16="http://schemas.microsoft.com/office/drawing/2014/main" id="{44A35433-0723-48B5-BFCB-654A700F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56259" cy="380171"/>
    <xdr:sp macro="" textlink="">
      <xdr:nvSpPr>
        <xdr:cNvPr id="146" name="image" descr="Lekárni&amp;ccaron;ka kovová - nástenná Gramm A">
          <a:extLst>
            <a:ext uri="{FF2B5EF4-FFF2-40B4-BE49-F238E27FC236}">
              <a16:creationId xmlns:a16="http://schemas.microsoft.com/office/drawing/2014/main" id="{141DECAD-8FCE-4178-A1A0-74F9ECB3B266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556259" cy="380171"/>
    <xdr:sp macro="" textlink="">
      <xdr:nvSpPr>
        <xdr:cNvPr id="147" name="image" descr="Lekárni&amp;ccaron;ka kovová - nástenná Gramm A">
          <a:extLst>
            <a:ext uri="{FF2B5EF4-FFF2-40B4-BE49-F238E27FC236}">
              <a16:creationId xmlns:a16="http://schemas.microsoft.com/office/drawing/2014/main" id="{0C3A1F29-453A-4825-BF9F-23A09EF0F7E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266700</xdr:rowOff>
    </xdr:from>
    <xdr:ext cx="475919" cy="1991"/>
    <xdr:pic>
      <xdr:nvPicPr>
        <xdr:cNvPr id="148" name="Picture 1" descr="9686 Jednoduché a hnané stroje ">
          <a:extLst>
            <a:ext uri="{FF2B5EF4-FFF2-40B4-BE49-F238E27FC236}">
              <a16:creationId xmlns:a16="http://schemas.microsoft.com/office/drawing/2014/main" id="{DF907AC2-45CB-4610-960E-0C920B3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6009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266700</xdr:rowOff>
    </xdr:from>
    <xdr:ext cx="475919" cy="1991"/>
    <xdr:pic>
      <xdr:nvPicPr>
        <xdr:cNvPr id="149" name="Picture 1" descr="9686 Jednoduché a hnané stroje ">
          <a:extLst>
            <a:ext uri="{FF2B5EF4-FFF2-40B4-BE49-F238E27FC236}">
              <a16:creationId xmlns:a16="http://schemas.microsoft.com/office/drawing/2014/main" id="{BEDA28CE-4C03-4F09-86BE-7E1D4607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7819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171283" cy="189672"/>
    <xdr:sp macro="" textlink="">
      <xdr:nvSpPr>
        <xdr:cNvPr id="150" name="image" descr="Lekárni&amp;ccaron;ka kovová - nástenná Gramm A">
          <a:extLst>
            <a:ext uri="{FF2B5EF4-FFF2-40B4-BE49-F238E27FC236}">
              <a16:creationId xmlns:a16="http://schemas.microsoft.com/office/drawing/2014/main" id="{ABC8190A-B051-4AA5-B502-B0CC5B1A0557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171283" cy="1896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51" name="image" descr="Lekárni&amp;ccaron;ka kovová - nástenná Gramm A">
          <a:extLst>
            <a:ext uri="{FF2B5EF4-FFF2-40B4-BE49-F238E27FC236}">
              <a16:creationId xmlns:a16="http://schemas.microsoft.com/office/drawing/2014/main" id="{82599785-7867-4969-909D-49052E74A3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52" name="Picture 2" descr="http://www.meraj.sk/tovar/67-1.jpg">
          <a:extLst>
            <a:ext uri="{FF2B5EF4-FFF2-40B4-BE49-F238E27FC236}">
              <a16:creationId xmlns:a16="http://schemas.microsoft.com/office/drawing/2014/main" id="{27E09FB8-C7C9-4F5C-AFBC-3943CADB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153" name="Picture 19" descr="DF457DWE">
          <a:extLst>
            <a:ext uri="{FF2B5EF4-FFF2-40B4-BE49-F238E27FC236}">
              <a16:creationId xmlns:a16="http://schemas.microsoft.com/office/drawing/2014/main" id="{6B6CEBD4-B779-4321-832B-7535F1F1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154" name="Picture 11" descr="Basetech merač spotreby COST CONTROL 3000">
          <a:extLst>
            <a:ext uri="{FF2B5EF4-FFF2-40B4-BE49-F238E27FC236}">
              <a16:creationId xmlns:a16="http://schemas.microsoft.com/office/drawing/2014/main" id="{CA498021-67E7-406E-903C-4991B9D3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81438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155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5F81C73A-20F3-4742-876C-4EFE7166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219075</xdr:rowOff>
    </xdr:from>
    <xdr:ext cx="4343400" cy="190500"/>
    <xdr:sp macro="" textlink="">
      <xdr:nvSpPr>
        <xdr:cNvPr id="156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0B5CFCCA-B9A5-4656-AE4F-3C0D2445DBC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6870"/>
          <a:ext cx="4343400" cy="19050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171283" cy="189672"/>
    <xdr:sp macro="" textlink="">
      <xdr:nvSpPr>
        <xdr:cNvPr id="157" name="image" descr="Lekárni&amp;ccaron;ka kovová - nástenná Gramm A">
          <a:extLst>
            <a:ext uri="{FF2B5EF4-FFF2-40B4-BE49-F238E27FC236}">
              <a16:creationId xmlns:a16="http://schemas.microsoft.com/office/drawing/2014/main" id="{6024CED9-2B00-498F-8748-DA81F3C64F1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171283" cy="1896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58" name="image" descr="Lekárni&amp;ccaron;ka kovová - nástenná Gramm A">
          <a:extLst>
            <a:ext uri="{FF2B5EF4-FFF2-40B4-BE49-F238E27FC236}">
              <a16:creationId xmlns:a16="http://schemas.microsoft.com/office/drawing/2014/main" id="{1C788A55-9CF6-42F4-81D1-95AF649402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59" name="Picture 2" descr="http://www.meraj.sk/tovar/67-1.jpg">
          <a:extLst>
            <a:ext uri="{FF2B5EF4-FFF2-40B4-BE49-F238E27FC236}">
              <a16:creationId xmlns:a16="http://schemas.microsoft.com/office/drawing/2014/main" id="{E916CAF9-19FF-4C67-B046-9080D2C0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160" name="Picture 19" descr="DF457DWE">
          <a:extLst>
            <a:ext uri="{FF2B5EF4-FFF2-40B4-BE49-F238E27FC236}">
              <a16:creationId xmlns:a16="http://schemas.microsoft.com/office/drawing/2014/main" id="{4405A755-8017-49D1-B4A7-548CFDC7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161" name="Picture 11" descr="Basetech merač spotreby COST CONTROL 3000">
          <a:extLst>
            <a:ext uri="{FF2B5EF4-FFF2-40B4-BE49-F238E27FC236}">
              <a16:creationId xmlns:a16="http://schemas.microsoft.com/office/drawing/2014/main" id="{ED00FED4-8D05-4E99-9308-E9980120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16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93B7451-E447-4CBC-9FC6-1763D341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163" name="Picture 12" descr="Výsledok vyhľadávania obrázkov pre dopyt eb520">
          <a:extLst>
            <a:ext uri="{FF2B5EF4-FFF2-40B4-BE49-F238E27FC236}">
              <a16:creationId xmlns:a16="http://schemas.microsoft.com/office/drawing/2014/main" id="{B8999D04-2ABC-4E25-90BF-61AA1925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393060" cy="0"/>
    <xdr:pic>
      <xdr:nvPicPr>
        <xdr:cNvPr id="164" name="Picture 3" descr="Lenovo V310-15ISK 80SY00URCK">
          <a:extLst>
            <a:ext uri="{FF2B5EF4-FFF2-40B4-BE49-F238E27FC236}">
              <a16:creationId xmlns:a16="http://schemas.microsoft.com/office/drawing/2014/main" id="{DA3BF775-01A5-4F82-8770-CA0A9C96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8143875"/>
          <a:ext cx="139306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295814" cy="0"/>
    <xdr:pic>
      <xdr:nvPicPr>
        <xdr:cNvPr id="165" name="Picture 15" descr="Kolektív autorov: Svet vedy a techniky">
          <a:extLst>
            <a:ext uri="{FF2B5EF4-FFF2-40B4-BE49-F238E27FC236}">
              <a16:creationId xmlns:a16="http://schemas.microsoft.com/office/drawing/2014/main" id="{268A9FF0-9A3D-4062-8B07-0ADA7652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143875"/>
          <a:ext cx="129581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96754" cy="0"/>
    <xdr:pic>
      <xdr:nvPicPr>
        <xdr:cNvPr id="166" name="Picture 16" descr="http://i1.martinus.sk/tovar/_l/14/l14659.jpg">
          <a:extLst>
            <a:ext uri="{FF2B5EF4-FFF2-40B4-BE49-F238E27FC236}">
              <a16:creationId xmlns:a16="http://schemas.microsoft.com/office/drawing/2014/main" id="{C754CA1C-5788-441C-8D2D-C0276E68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143875"/>
          <a:ext cx="119675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04236" cy="0"/>
    <xdr:pic>
      <xdr:nvPicPr>
        <xdr:cNvPr id="167" name="Picture 12" descr="Výsledok vyhľadávania obrázkov pre dopyt eb520">
          <a:extLst>
            <a:ext uri="{FF2B5EF4-FFF2-40B4-BE49-F238E27FC236}">
              <a16:creationId xmlns:a16="http://schemas.microsoft.com/office/drawing/2014/main" id="{D238E2A4-F128-4A58-824E-F94D30B2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143875"/>
          <a:ext cx="1104236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295814" cy="686"/>
    <xdr:pic>
      <xdr:nvPicPr>
        <xdr:cNvPr id="168" name="Picture 15" descr="Kolektív autorov: Svet vedy a techniky">
          <a:extLst>
            <a:ext uri="{FF2B5EF4-FFF2-40B4-BE49-F238E27FC236}">
              <a16:creationId xmlns:a16="http://schemas.microsoft.com/office/drawing/2014/main" id="{E961FAD2-A5C1-456A-8882-8169E0B1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143875"/>
          <a:ext cx="1295814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96754" cy="2286"/>
    <xdr:pic>
      <xdr:nvPicPr>
        <xdr:cNvPr id="169" name="Picture 16" descr="http://i1.martinus.sk/tovar/_l/14/l14659.jpg">
          <a:extLst>
            <a:ext uri="{FF2B5EF4-FFF2-40B4-BE49-F238E27FC236}">
              <a16:creationId xmlns:a16="http://schemas.microsoft.com/office/drawing/2014/main" id="{BFFA828C-5771-420B-A2BD-06931BE9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143875"/>
          <a:ext cx="1196754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1104236" cy="2426"/>
    <xdr:pic>
      <xdr:nvPicPr>
        <xdr:cNvPr id="170" name="Picture 12" descr="Výsledok vyhľadávania obrázkov pre dopyt eb520">
          <a:extLst>
            <a:ext uri="{FF2B5EF4-FFF2-40B4-BE49-F238E27FC236}">
              <a16:creationId xmlns:a16="http://schemas.microsoft.com/office/drawing/2014/main" id="{4177D728-6853-4D92-812B-69E3C0F6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143875"/>
          <a:ext cx="1104236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17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605D491-CFB5-44F8-85B5-47476A8F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172" name="Picture 1" descr="9686 Jednoduché a hnané stroje ">
          <a:extLst>
            <a:ext uri="{FF2B5EF4-FFF2-40B4-BE49-F238E27FC236}">
              <a16:creationId xmlns:a16="http://schemas.microsoft.com/office/drawing/2014/main" id="{D1507E59-91C2-40BB-A2B4-E67D9EE4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207478" cy="380172"/>
    <xdr:sp macro="" textlink="">
      <xdr:nvSpPr>
        <xdr:cNvPr id="173" name="image" descr="Lekárni&amp;ccaron;ka kovová - nástenná Gramm A">
          <a:extLst>
            <a:ext uri="{FF2B5EF4-FFF2-40B4-BE49-F238E27FC236}">
              <a16:creationId xmlns:a16="http://schemas.microsoft.com/office/drawing/2014/main" id="{B6C76497-948B-4809-BCEE-9DA3A7885DD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207478" cy="380172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207478" cy="380172"/>
    <xdr:sp macro="" textlink="">
      <xdr:nvSpPr>
        <xdr:cNvPr id="174" name="image" descr="Lekárni&amp;ccaron;ka kovová - nástenná Gramm A">
          <a:extLst>
            <a:ext uri="{FF2B5EF4-FFF2-40B4-BE49-F238E27FC236}">
              <a16:creationId xmlns:a16="http://schemas.microsoft.com/office/drawing/2014/main" id="{49C2E44A-BC5D-4B82-B697-B2F82F76DE0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207478" cy="3801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266700</xdr:rowOff>
    </xdr:from>
    <xdr:ext cx="475919" cy="1991"/>
    <xdr:pic>
      <xdr:nvPicPr>
        <xdr:cNvPr id="175" name="Picture 1" descr="9686 Jednoduché a hnané stroje ">
          <a:extLst>
            <a:ext uri="{FF2B5EF4-FFF2-40B4-BE49-F238E27FC236}">
              <a16:creationId xmlns:a16="http://schemas.microsoft.com/office/drawing/2014/main" id="{972F04A7-4F80-4142-9E42-B7BA46F9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6009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266700</xdr:rowOff>
    </xdr:from>
    <xdr:ext cx="475919" cy="1991"/>
    <xdr:pic>
      <xdr:nvPicPr>
        <xdr:cNvPr id="176" name="Picture 1" descr="9686 Jednoduché a hnané stroje ">
          <a:extLst>
            <a:ext uri="{FF2B5EF4-FFF2-40B4-BE49-F238E27FC236}">
              <a16:creationId xmlns:a16="http://schemas.microsoft.com/office/drawing/2014/main" id="{6984F5DE-07DB-4F3A-9559-FAF62897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7819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171283" cy="189672"/>
    <xdr:sp macro="" textlink="">
      <xdr:nvSpPr>
        <xdr:cNvPr id="177" name="image" descr="Lekárni&amp;ccaron;ka kovová - nástenná Gramm A">
          <a:extLst>
            <a:ext uri="{FF2B5EF4-FFF2-40B4-BE49-F238E27FC236}">
              <a16:creationId xmlns:a16="http://schemas.microsoft.com/office/drawing/2014/main" id="{F76DDCCC-5DC4-4326-A822-FDC7B7D1EB7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171283" cy="1896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78" name="image" descr="Lekárni&amp;ccaron;ka kovová - nástenná Gramm A">
          <a:extLst>
            <a:ext uri="{FF2B5EF4-FFF2-40B4-BE49-F238E27FC236}">
              <a16:creationId xmlns:a16="http://schemas.microsoft.com/office/drawing/2014/main" id="{C2F1468B-62C4-4DB5-8FE8-F9A5D0B163E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79" name="Picture 2" descr="http://www.meraj.sk/tovar/67-1.jpg">
          <a:extLst>
            <a:ext uri="{FF2B5EF4-FFF2-40B4-BE49-F238E27FC236}">
              <a16:creationId xmlns:a16="http://schemas.microsoft.com/office/drawing/2014/main" id="{0892F661-0F39-4495-84E3-1D01FCA0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180" name="Picture 19" descr="DF457DWE">
          <a:extLst>
            <a:ext uri="{FF2B5EF4-FFF2-40B4-BE49-F238E27FC236}">
              <a16:creationId xmlns:a16="http://schemas.microsoft.com/office/drawing/2014/main" id="{B0EDB8D2-22D6-421B-A9FD-1C72AEB39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18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EE9C018A-58F2-49B6-A959-E193C9C0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171283" cy="189672"/>
    <xdr:sp macro="" textlink="">
      <xdr:nvSpPr>
        <xdr:cNvPr id="182" name="image" descr="Lekárni&amp;ccaron;ka kovová - nástenná Gramm A">
          <a:extLst>
            <a:ext uri="{FF2B5EF4-FFF2-40B4-BE49-F238E27FC236}">
              <a16:creationId xmlns:a16="http://schemas.microsoft.com/office/drawing/2014/main" id="{A7265399-63CD-4F8C-8B7E-CD006BC3EC8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171283" cy="1896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83" name="image" descr="Lekárni&amp;ccaron;ka kovová - nástenná Gramm A">
          <a:extLst>
            <a:ext uri="{FF2B5EF4-FFF2-40B4-BE49-F238E27FC236}">
              <a16:creationId xmlns:a16="http://schemas.microsoft.com/office/drawing/2014/main" id="{C7DF8D67-2FBC-49F5-ADF9-DB2A5F05CE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184" name="Picture 2" descr="http://www.meraj.sk/tovar/67-1.jpg">
          <a:extLst>
            <a:ext uri="{FF2B5EF4-FFF2-40B4-BE49-F238E27FC236}">
              <a16:creationId xmlns:a16="http://schemas.microsoft.com/office/drawing/2014/main" id="{EA45AFA6-EEE3-4977-B9E2-850DB6ED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185" name="Picture 19" descr="DF457DWE">
          <a:extLst>
            <a:ext uri="{FF2B5EF4-FFF2-40B4-BE49-F238E27FC236}">
              <a16:creationId xmlns:a16="http://schemas.microsoft.com/office/drawing/2014/main" id="{34CE1B98-ADBC-4735-BBE1-021B983B0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186" name="Picture 11" descr="Basetech merač spotreby COST CONTROL 3000">
          <a:extLst>
            <a:ext uri="{FF2B5EF4-FFF2-40B4-BE49-F238E27FC236}">
              <a16:creationId xmlns:a16="http://schemas.microsoft.com/office/drawing/2014/main" id="{F54C277D-1482-4DDA-9A16-D916E264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18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C4866E9-04F8-4E89-9522-EEAA0F68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188" name="Picture 12" descr="Výsledok vyhľadávania obrázkov pre dopyt eb520">
          <a:extLst>
            <a:ext uri="{FF2B5EF4-FFF2-40B4-BE49-F238E27FC236}">
              <a16:creationId xmlns:a16="http://schemas.microsoft.com/office/drawing/2014/main" id="{B639FAB6-5A8A-419A-9C5C-E1DE940B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18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1FADF8BA-6849-450C-B2EE-54139D19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190" name="Picture 1" descr="9686 Jednoduché a hnané stroje ">
          <a:extLst>
            <a:ext uri="{FF2B5EF4-FFF2-40B4-BE49-F238E27FC236}">
              <a16:creationId xmlns:a16="http://schemas.microsoft.com/office/drawing/2014/main" id="{2D1B9151-D8B4-4E41-9641-B5C0AA72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207478" cy="380172"/>
    <xdr:sp macro="" textlink="">
      <xdr:nvSpPr>
        <xdr:cNvPr id="191" name="image" descr="Lekárni&amp;ccaron;ka kovová - nástenná Gramm A">
          <a:extLst>
            <a:ext uri="{FF2B5EF4-FFF2-40B4-BE49-F238E27FC236}">
              <a16:creationId xmlns:a16="http://schemas.microsoft.com/office/drawing/2014/main" id="{A26BE00D-1A07-4620-880C-9AED93293397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207478" cy="380172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207478" cy="380172"/>
    <xdr:sp macro="" textlink="">
      <xdr:nvSpPr>
        <xdr:cNvPr id="192" name="image" descr="Lekárni&amp;ccaron;ka kovová - nástenná Gramm A">
          <a:extLst>
            <a:ext uri="{FF2B5EF4-FFF2-40B4-BE49-F238E27FC236}">
              <a16:creationId xmlns:a16="http://schemas.microsoft.com/office/drawing/2014/main" id="{0B03EAFB-8D8C-4C08-8939-FC8D59DF620C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207478" cy="38017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266700</xdr:rowOff>
    </xdr:from>
    <xdr:ext cx="475919" cy="1991"/>
    <xdr:pic>
      <xdr:nvPicPr>
        <xdr:cNvPr id="193" name="Picture 1" descr="9686 Jednoduché a hnané stroje ">
          <a:extLst>
            <a:ext uri="{FF2B5EF4-FFF2-40B4-BE49-F238E27FC236}">
              <a16:creationId xmlns:a16="http://schemas.microsoft.com/office/drawing/2014/main" id="{A49471F3-4ED0-4C16-97F1-E55790CE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6009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266700</xdr:rowOff>
    </xdr:from>
    <xdr:ext cx="475919" cy="1991"/>
    <xdr:pic>
      <xdr:nvPicPr>
        <xdr:cNvPr id="194" name="Picture 1" descr="9686 Jednoduché a hnané stroje ">
          <a:extLst>
            <a:ext uri="{FF2B5EF4-FFF2-40B4-BE49-F238E27FC236}">
              <a16:creationId xmlns:a16="http://schemas.microsoft.com/office/drawing/2014/main" id="{23DBCD82-A56B-4D4E-A03E-DD82012E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7819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7883" cy="380168"/>
    <xdr:sp macro="" textlink="">
      <xdr:nvSpPr>
        <xdr:cNvPr id="195" name="image" descr="Lekárni&amp;ccaron;ka kovová - nástenná Gramm A">
          <a:extLst>
            <a:ext uri="{FF2B5EF4-FFF2-40B4-BE49-F238E27FC236}">
              <a16:creationId xmlns:a16="http://schemas.microsoft.com/office/drawing/2014/main" id="{60730175-A959-4AEE-90FD-3214EEFBF794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8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712894" cy="380168"/>
    <xdr:sp macro="" textlink="">
      <xdr:nvSpPr>
        <xdr:cNvPr id="196" name="image" descr="Lekárni&amp;ccaron;ka kovová - nástenná Gramm A">
          <a:extLst>
            <a:ext uri="{FF2B5EF4-FFF2-40B4-BE49-F238E27FC236}">
              <a16:creationId xmlns:a16="http://schemas.microsoft.com/office/drawing/2014/main" id="{FD3C0C94-4470-4672-82B7-90E92E26043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712894" cy="38016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97" name="image" descr="Lekárni&amp;ccaron;ka kovová - nástenná Gramm A">
          <a:extLst>
            <a:ext uri="{FF2B5EF4-FFF2-40B4-BE49-F238E27FC236}">
              <a16:creationId xmlns:a16="http://schemas.microsoft.com/office/drawing/2014/main" id="{3A44B370-92C0-4B14-98F6-126988663D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198" name="Picture 2" descr="http://www.meraj.sk/tovar/67-1.jpg">
          <a:extLst>
            <a:ext uri="{FF2B5EF4-FFF2-40B4-BE49-F238E27FC236}">
              <a16:creationId xmlns:a16="http://schemas.microsoft.com/office/drawing/2014/main" id="{DA17B453-6245-409E-8260-B0FF4A3B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266700</xdr:rowOff>
    </xdr:from>
    <xdr:ext cx="1031874" cy="0"/>
    <xdr:pic>
      <xdr:nvPicPr>
        <xdr:cNvPr id="199" name="Picture 19" descr="DF457DWE">
          <a:extLst>
            <a:ext uri="{FF2B5EF4-FFF2-40B4-BE49-F238E27FC236}">
              <a16:creationId xmlns:a16="http://schemas.microsoft.com/office/drawing/2014/main" id="{B52673D2-4C00-452F-AD81-D97DCC3E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153150"/>
          <a:ext cx="103187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41</xdr:row>
      <xdr:rowOff>0</xdr:rowOff>
    </xdr:from>
    <xdr:ext cx="0" cy="459117"/>
    <xdr:pic>
      <xdr:nvPicPr>
        <xdr:cNvPr id="200" name="Picture 11" descr="Basetech merač spotreby COST CONTROL 3000">
          <a:extLst>
            <a:ext uri="{FF2B5EF4-FFF2-40B4-BE49-F238E27FC236}">
              <a16:creationId xmlns:a16="http://schemas.microsoft.com/office/drawing/2014/main" id="{86269915-A53E-4D9D-AE82-5FFD31E4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781925"/>
          <a:ext cx="0" cy="459117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25</xdr:row>
      <xdr:rowOff>342899</xdr:rowOff>
    </xdr:from>
    <xdr:ext cx="820842" cy="1"/>
    <xdr:pic>
      <xdr:nvPicPr>
        <xdr:cNvPr id="20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3E2A7F6-A02B-4F64-B38D-BBE0F755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067299"/>
          <a:ext cx="820842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7883" cy="380168"/>
    <xdr:sp macro="" textlink="">
      <xdr:nvSpPr>
        <xdr:cNvPr id="202" name="image" descr="Lekárni&amp;ccaron;ka kovová - nástenná Gramm A">
          <a:extLst>
            <a:ext uri="{FF2B5EF4-FFF2-40B4-BE49-F238E27FC236}">
              <a16:creationId xmlns:a16="http://schemas.microsoft.com/office/drawing/2014/main" id="{49BA4999-2E8D-4A6B-9E6E-8056CD418D08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8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42</xdr:row>
      <xdr:rowOff>0</xdr:rowOff>
    </xdr:from>
    <xdr:ext cx="1645799" cy="0"/>
    <xdr:pic>
      <xdr:nvPicPr>
        <xdr:cNvPr id="203" name="Picture 3" descr="Lenovo V310-15ISK 80SY00URCK">
          <a:extLst>
            <a:ext uri="{FF2B5EF4-FFF2-40B4-BE49-F238E27FC236}">
              <a16:creationId xmlns:a16="http://schemas.microsoft.com/office/drawing/2014/main" id="{28659F9F-0A99-49D9-9DE1-458DD614A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962900"/>
          <a:ext cx="16457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29640" cy="0"/>
    <xdr:pic>
      <xdr:nvPicPr>
        <xdr:cNvPr id="204" name="Picture 15" descr="Kolektív autorov: Svet vedy a techniky">
          <a:extLst>
            <a:ext uri="{FF2B5EF4-FFF2-40B4-BE49-F238E27FC236}">
              <a16:creationId xmlns:a16="http://schemas.microsoft.com/office/drawing/2014/main" id="{060EB766-7CE6-402F-962D-CA9CFBAB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0"/>
    <xdr:pic>
      <xdr:nvPicPr>
        <xdr:cNvPr id="205" name="Picture 16" descr="http://i1.martinus.sk/tovar/_l/14/l14659.jpg">
          <a:extLst>
            <a:ext uri="{FF2B5EF4-FFF2-40B4-BE49-F238E27FC236}">
              <a16:creationId xmlns:a16="http://schemas.microsoft.com/office/drawing/2014/main" id="{BA392CAD-C045-439C-AEE5-E097AA82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5682" cy="0"/>
    <xdr:pic>
      <xdr:nvPicPr>
        <xdr:cNvPr id="206" name="Picture 12" descr="Výsledok vyhľadávania obrázkov pre dopyt eb520">
          <a:extLst>
            <a:ext uri="{FF2B5EF4-FFF2-40B4-BE49-F238E27FC236}">
              <a16:creationId xmlns:a16="http://schemas.microsoft.com/office/drawing/2014/main" id="{7BFD75CB-8EB2-4C3F-A93E-A0034D89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962900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29640" cy="686"/>
    <xdr:pic>
      <xdr:nvPicPr>
        <xdr:cNvPr id="207" name="Picture 15" descr="Kolektív autorov: Svet vedy a techniky">
          <a:extLst>
            <a:ext uri="{FF2B5EF4-FFF2-40B4-BE49-F238E27FC236}">
              <a16:creationId xmlns:a16="http://schemas.microsoft.com/office/drawing/2014/main" id="{A75B274A-4436-48B7-952F-F67F057A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208" name="Picture 16" descr="http://i1.martinus.sk/tovar/_l/14/l14659.jpg">
          <a:extLst>
            <a:ext uri="{FF2B5EF4-FFF2-40B4-BE49-F238E27FC236}">
              <a16:creationId xmlns:a16="http://schemas.microsoft.com/office/drawing/2014/main" id="{75730B98-4061-4AA3-AF22-C0A65A12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5682" cy="2426"/>
    <xdr:pic>
      <xdr:nvPicPr>
        <xdr:cNvPr id="209" name="Picture 12" descr="Výsledok vyhľadávania obrázkov pre dopyt eb520">
          <a:extLst>
            <a:ext uri="{FF2B5EF4-FFF2-40B4-BE49-F238E27FC236}">
              <a16:creationId xmlns:a16="http://schemas.microsoft.com/office/drawing/2014/main" id="{BB73E1FA-5870-4BD2-8BDC-31EA4778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962900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639444" cy="0"/>
    <xdr:pic>
      <xdr:nvPicPr>
        <xdr:cNvPr id="21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1FBB0537-F20C-46EE-A18D-61B933F6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63944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266700</xdr:rowOff>
    </xdr:from>
    <xdr:ext cx="894807" cy="1991"/>
    <xdr:pic>
      <xdr:nvPicPr>
        <xdr:cNvPr id="211" name="Picture 1" descr="9686 Jednoduché a hnané stroje ">
          <a:extLst>
            <a:ext uri="{FF2B5EF4-FFF2-40B4-BE49-F238E27FC236}">
              <a16:creationId xmlns:a16="http://schemas.microsoft.com/office/drawing/2014/main" id="{17DF4622-312F-4B4C-BBDD-EC4A6EB8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058025"/>
          <a:ext cx="894807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67690" cy="1581378"/>
    <xdr:sp macro="" textlink="">
      <xdr:nvSpPr>
        <xdr:cNvPr id="212" name="image" descr="Lekárni&amp;ccaron;ka kovová - nástenná Gramm A">
          <a:extLst>
            <a:ext uri="{FF2B5EF4-FFF2-40B4-BE49-F238E27FC236}">
              <a16:creationId xmlns:a16="http://schemas.microsoft.com/office/drawing/2014/main" id="{5F58ABC2-5DD8-47B5-8616-8F95AFCF1DB6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67690" cy="1581378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07883" cy="380169"/>
    <xdr:sp macro="" textlink="">
      <xdr:nvSpPr>
        <xdr:cNvPr id="213" name="image" descr="Lekárni&amp;ccaron;ka kovová - nástenná Gramm A">
          <a:extLst>
            <a:ext uri="{FF2B5EF4-FFF2-40B4-BE49-F238E27FC236}">
              <a16:creationId xmlns:a16="http://schemas.microsoft.com/office/drawing/2014/main" id="{B14239BE-6B5D-401F-877D-0D91CDD7090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750994" cy="380169"/>
    <xdr:sp macro="" textlink="">
      <xdr:nvSpPr>
        <xdr:cNvPr id="214" name="image" descr="Lekárni&amp;ccaron;ka kovová - nástenná Gramm A">
          <a:extLst>
            <a:ext uri="{FF2B5EF4-FFF2-40B4-BE49-F238E27FC236}">
              <a16:creationId xmlns:a16="http://schemas.microsoft.com/office/drawing/2014/main" id="{6FAFF60D-C5A7-4F92-BB75-8ACF07F9252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750994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15" name="image" descr="Lekárni&amp;ccaron;ka kovová - nástenná Gramm A">
          <a:extLst>
            <a:ext uri="{FF2B5EF4-FFF2-40B4-BE49-F238E27FC236}">
              <a16:creationId xmlns:a16="http://schemas.microsoft.com/office/drawing/2014/main" id="{9179A89A-B5C0-4777-8237-EACA92C75B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216" name="Picture 2" descr="http://www.meraj.sk/tovar/67-1.jpg">
          <a:extLst>
            <a:ext uri="{FF2B5EF4-FFF2-40B4-BE49-F238E27FC236}">
              <a16:creationId xmlns:a16="http://schemas.microsoft.com/office/drawing/2014/main" id="{59A3C006-68FF-4D4F-A299-CF77D74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1031874" cy="0"/>
    <xdr:pic>
      <xdr:nvPicPr>
        <xdr:cNvPr id="217" name="Picture 19" descr="DF457DWE">
          <a:extLst>
            <a:ext uri="{FF2B5EF4-FFF2-40B4-BE49-F238E27FC236}">
              <a16:creationId xmlns:a16="http://schemas.microsoft.com/office/drawing/2014/main" id="{5DD9024D-C4E2-4D64-A585-720032B7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103187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0501" cy="570"/>
    <xdr:pic>
      <xdr:nvPicPr>
        <xdr:cNvPr id="218" name="Obrázok 217" descr="boffin.jpg">
          <a:extLst>
            <a:ext uri="{FF2B5EF4-FFF2-40B4-BE49-F238E27FC236}">
              <a16:creationId xmlns:a16="http://schemas.microsoft.com/office/drawing/2014/main" id="{3C672F89-137E-4A33-9A65-4E4AA6C8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741997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554899" cy="1320"/>
    <xdr:pic>
      <xdr:nvPicPr>
        <xdr:cNvPr id="219" name="Picture 6" descr="MERKUR E1 Elektro">
          <a:extLst>
            <a:ext uri="{FF2B5EF4-FFF2-40B4-BE49-F238E27FC236}">
              <a16:creationId xmlns:a16="http://schemas.microsoft.com/office/drawing/2014/main" id="{57ADDABE-45C9-45D0-B8D7-554286EE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741997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53426" cy="7348"/>
    <xdr:pic>
      <xdr:nvPicPr>
        <xdr:cNvPr id="220" name="Picture 10" descr="22055.jpg">
          <a:extLst>
            <a:ext uri="{FF2B5EF4-FFF2-40B4-BE49-F238E27FC236}">
              <a16:creationId xmlns:a16="http://schemas.microsoft.com/office/drawing/2014/main" id="{6DDFC3B5-6D7B-4BCA-BD06-A7D7353A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7419975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33400" cy="444"/>
    <xdr:pic>
      <xdr:nvPicPr>
        <xdr:cNvPr id="221" name="Picture 13" descr="http://www.pelikandaniel.com/products/KT-I-H260/b_0.jpg">
          <a:extLst>
            <a:ext uri="{FF2B5EF4-FFF2-40B4-BE49-F238E27FC236}">
              <a16:creationId xmlns:a16="http://schemas.microsoft.com/office/drawing/2014/main" id="{CDD02A7B-6DF2-4510-BA70-D717D73D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4199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48640" cy="686"/>
    <xdr:pic>
      <xdr:nvPicPr>
        <xdr:cNvPr id="222" name="Picture 15" descr="Kolektív autorov: Svet vedy a techniky">
          <a:extLst>
            <a:ext uri="{FF2B5EF4-FFF2-40B4-BE49-F238E27FC236}">
              <a16:creationId xmlns:a16="http://schemas.microsoft.com/office/drawing/2014/main" id="{3B20A5F8-AB91-406F-8AD1-8EB022E5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741997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457200" cy="2286"/>
    <xdr:pic>
      <xdr:nvPicPr>
        <xdr:cNvPr id="223" name="Picture 16" descr="http://i1.martinus.sk/tovar/_l/14/l14659.jpg">
          <a:extLst>
            <a:ext uri="{FF2B5EF4-FFF2-40B4-BE49-F238E27FC236}">
              <a16:creationId xmlns:a16="http://schemas.microsoft.com/office/drawing/2014/main" id="{81C8572D-DC83-4F28-98F9-279A815E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741997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224" name="Picture 11" descr="Basetech merač spotreby COST CONTROL 3000">
          <a:extLst>
            <a:ext uri="{FF2B5EF4-FFF2-40B4-BE49-F238E27FC236}">
              <a16:creationId xmlns:a16="http://schemas.microsoft.com/office/drawing/2014/main" id="{16690FF0-3B43-42A5-921C-6C8497AE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820842" cy="1"/>
    <xdr:pic>
      <xdr:nvPicPr>
        <xdr:cNvPr id="225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C5C0320-3EA6-44E2-89C2-ECF1FD30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820842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7883" cy="380169"/>
    <xdr:sp macro="" textlink="">
      <xdr:nvSpPr>
        <xdr:cNvPr id="226" name="image" descr="Lekárni&amp;ccaron;ka kovová - nástenná Gramm A">
          <a:extLst>
            <a:ext uri="{FF2B5EF4-FFF2-40B4-BE49-F238E27FC236}">
              <a16:creationId xmlns:a16="http://schemas.microsoft.com/office/drawing/2014/main" id="{6B2F7423-075B-45B1-98BE-513CA6CA1A5D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364682" cy="2426"/>
    <xdr:pic>
      <xdr:nvPicPr>
        <xdr:cNvPr id="227" name="Picture 12" descr="Výsledok vyhľadávania obrázkov pre dopyt eb520">
          <a:extLst>
            <a:ext uri="{FF2B5EF4-FFF2-40B4-BE49-F238E27FC236}">
              <a16:creationId xmlns:a16="http://schemas.microsoft.com/office/drawing/2014/main" id="{E98B8373-A02B-4D89-AFDC-2208540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4199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1276229" cy="0"/>
    <xdr:pic>
      <xdr:nvPicPr>
        <xdr:cNvPr id="228" name="Picture 3" descr="Lenovo V310-15ISK 80SY00URCK">
          <a:extLst>
            <a:ext uri="{FF2B5EF4-FFF2-40B4-BE49-F238E27FC236}">
              <a16:creationId xmlns:a16="http://schemas.microsoft.com/office/drawing/2014/main" id="{175BEA82-6357-4E2C-B4F0-521B4AAA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600950"/>
          <a:ext cx="127622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0"/>
    <xdr:pic>
      <xdr:nvPicPr>
        <xdr:cNvPr id="229" name="Picture 15" descr="Kolektív autorov: Svet vedy a techniky">
          <a:extLst>
            <a:ext uri="{FF2B5EF4-FFF2-40B4-BE49-F238E27FC236}">
              <a16:creationId xmlns:a16="http://schemas.microsoft.com/office/drawing/2014/main" id="{606AED12-CCC2-4D40-BE70-99EAEAA5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0"/>
    <xdr:pic>
      <xdr:nvPicPr>
        <xdr:cNvPr id="230" name="Picture 16" descr="http://i1.martinus.sk/tovar/_l/14/l14659.jpg">
          <a:extLst>
            <a:ext uri="{FF2B5EF4-FFF2-40B4-BE49-F238E27FC236}">
              <a16:creationId xmlns:a16="http://schemas.microsoft.com/office/drawing/2014/main" id="{21D21549-1C1A-4238-9FD2-5A3BCD8A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0"/>
    <xdr:pic>
      <xdr:nvPicPr>
        <xdr:cNvPr id="231" name="Picture 12" descr="Výsledok vyhľadávania obrázkov pre dopyt eb520">
          <a:extLst>
            <a:ext uri="{FF2B5EF4-FFF2-40B4-BE49-F238E27FC236}">
              <a16:creationId xmlns:a16="http://schemas.microsoft.com/office/drawing/2014/main" id="{A4B6537E-002F-4987-9785-661E87F8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29640" cy="686"/>
    <xdr:pic>
      <xdr:nvPicPr>
        <xdr:cNvPr id="232" name="Picture 15" descr="Kolektív autorov: Svet vedy a techniky">
          <a:extLst>
            <a:ext uri="{FF2B5EF4-FFF2-40B4-BE49-F238E27FC236}">
              <a16:creationId xmlns:a16="http://schemas.microsoft.com/office/drawing/2014/main" id="{D18A7647-ACD7-48FA-93FD-E83D441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2286"/>
    <xdr:pic>
      <xdr:nvPicPr>
        <xdr:cNvPr id="233" name="Picture 16" descr="http://i1.martinus.sk/tovar/_l/14/l14659.jpg">
          <a:extLst>
            <a:ext uri="{FF2B5EF4-FFF2-40B4-BE49-F238E27FC236}">
              <a16:creationId xmlns:a16="http://schemas.microsoft.com/office/drawing/2014/main" id="{82C407BF-66AA-47F6-B9A7-B11259E0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5682" cy="2426"/>
    <xdr:pic>
      <xdr:nvPicPr>
        <xdr:cNvPr id="234" name="Picture 12" descr="Výsledok vyhľadávania obrázkov pre dopyt eb520">
          <a:extLst>
            <a:ext uri="{FF2B5EF4-FFF2-40B4-BE49-F238E27FC236}">
              <a16:creationId xmlns:a16="http://schemas.microsoft.com/office/drawing/2014/main" id="{791467DA-4C7C-4012-8E9B-FFC93C13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639444" cy="0"/>
    <xdr:pic>
      <xdr:nvPicPr>
        <xdr:cNvPr id="23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6F1B939C-090A-44A9-9FB1-F4BE4198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63944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894807" cy="1991"/>
    <xdr:pic>
      <xdr:nvPicPr>
        <xdr:cNvPr id="236" name="Picture 1" descr="9686 Jednoduché a hnané stroje ">
          <a:extLst>
            <a:ext uri="{FF2B5EF4-FFF2-40B4-BE49-F238E27FC236}">
              <a16:creationId xmlns:a16="http://schemas.microsoft.com/office/drawing/2014/main" id="{E7E5A62B-294F-42A3-8FAA-7CFA1AC0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894807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0"/>
    <xdr:sp macro="" textlink="">
      <xdr:nvSpPr>
        <xdr:cNvPr id="237" name="image" descr="Lekárni&amp;ccaron;ka kovová - nástenná Gramm A">
          <a:extLst>
            <a:ext uri="{FF2B5EF4-FFF2-40B4-BE49-F238E27FC236}">
              <a16:creationId xmlns:a16="http://schemas.microsoft.com/office/drawing/2014/main" id="{87C4D37B-C2E2-4367-B8AB-97708DFDD2C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38" name="image" descr="Lekárni&amp;ccaron;ka kovová - nástenná Gramm A">
          <a:extLst>
            <a:ext uri="{FF2B5EF4-FFF2-40B4-BE49-F238E27FC236}">
              <a16:creationId xmlns:a16="http://schemas.microsoft.com/office/drawing/2014/main" id="{8598E758-69CE-448C-BC8E-371E817D33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239" name="Picture 2" descr="http://www.meraj.sk/tovar/67-1.jpg">
          <a:extLst>
            <a:ext uri="{FF2B5EF4-FFF2-40B4-BE49-F238E27FC236}">
              <a16:creationId xmlns:a16="http://schemas.microsoft.com/office/drawing/2014/main" id="{3C388866-89BE-4CE3-8DB5-35751C94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598170" cy="0"/>
    <xdr:pic>
      <xdr:nvPicPr>
        <xdr:cNvPr id="240" name="Picture 19" descr="DF457DWE">
          <a:extLst>
            <a:ext uri="{FF2B5EF4-FFF2-40B4-BE49-F238E27FC236}">
              <a16:creationId xmlns:a16="http://schemas.microsoft.com/office/drawing/2014/main" id="{C8A046FC-7425-485F-91D2-334B9B4A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2390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342899</xdr:rowOff>
    </xdr:from>
    <xdr:ext cx="441959" cy="1"/>
    <xdr:pic>
      <xdr:nvPicPr>
        <xdr:cNvPr id="24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9C54030-0A0E-45CE-95D6-3C6218C67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9721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9589" cy="189670"/>
    <xdr:sp macro="" textlink="">
      <xdr:nvSpPr>
        <xdr:cNvPr id="242" name="image" descr="Lekárni&amp;ccaron;ka kovová - nástenná Gramm A">
          <a:extLst>
            <a:ext uri="{FF2B5EF4-FFF2-40B4-BE49-F238E27FC236}">
              <a16:creationId xmlns:a16="http://schemas.microsoft.com/office/drawing/2014/main" id="{F2CC80A0-95CE-4B29-9FF4-98D8B7A80BA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29589" cy="18967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43" name="image" descr="Lekárni&amp;ccaron;ka kovová - nástenná Gramm A">
          <a:extLst>
            <a:ext uri="{FF2B5EF4-FFF2-40B4-BE49-F238E27FC236}">
              <a16:creationId xmlns:a16="http://schemas.microsoft.com/office/drawing/2014/main" id="{F45F27B4-802E-4819-95B3-69F3BA0A0CE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3670"/>
    <xdr:pic>
      <xdr:nvPicPr>
        <xdr:cNvPr id="244" name="Picture 2" descr="http://www.meraj.sk/tovar/67-1.jpg">
          <a:extLst>
            <a:ext uri="{FF2B5EF4-FFF2-40B4-BE49-F238E27FC236}">
              <a16:creationId xmlns:a16="http://schemas.microsoft.com/office/drawing/2014/main" id="{74EE2958-A183-4604-B610-5AD30E36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2169290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266700</xdr:rowOff>
    </xdr:from>
    <xdr:ext cx="598170" cy="0"/>
    <xdr:pic>
      <xdr:nvPicPr>
        <xdr:cNvPr id="245" name="Picture 19" descr="DF457DWE">
          <a:extLst>
            <a:ext uri="{FF2B5EF4-FFF2-40B4-BE49-F238E27FC236}">
              <a16:creationId xmlns:a16="http://schemas.microsoft.com/office/drawing/2014/main" id="{E530BC6D-8DFF-4C14-98D9-6C176963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5151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246" name="Picture 11" descr="Basetech merač spotreby COST CONTROL 3000">
          <a:extLst>
            <a:ext uri="{FF2B5EF4-FFF2-40B4-BE49-F238E27FC236}">
              <a16:creationId xmlns:a16="http://schemas.microsoft.com/office/drawing/2014/main" id="{F0290B48-3A1D-4B5A-ACA0-B7425406B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1"/>
    <xdr:pic>
      <xdr:nvPicPr>
        <xdr:cNvPr id="24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83EC773-CAD6-4862-A5EE-7C0B5CF6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248" name="Picture 12" descr="Výsledok vyhľadávania obrázkov pre dopyt eb520">
          <a:extLst>
            <a:ext uri="{FF2B5EF4-FFF2-40B4-BE49-F238E27FC236}">
              <a16:creationId xmlns:a16="http://schemas.microsoft.com/office/drawing/2014/main" id="{41F859B3-3F14-4939-96C2-A2AA88D1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24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E4534AB4-2B33-4060-8CE8-9FB76093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266700</xdr:rowOff>
    </xdr:from>
    <xdr:ext cx="475919" cy="1991"/>
    <xdr:pic>
      <xdr:nvPicPr>
        <xdr:cNvPr id="250" name="Picture 1" descr="9686 Jednoduché a hnané stroje ">
          <a:extLst>
            <a:ext uri="{FF2B5EF4-FFF2-40B4-BE49-F238E27FC236}">
              <a16:creationId xmlns:a16="http://schemas.microsoft.com/office/drawing/2014/main" id="{3C12BDE3-1477-49D8-B7E9-451072D7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4199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56259" cy="380170"/>
    <xdr:sp macro="" textlink="">
      <xdr:nvSpPr>
        <xdr:cNvPr id="251" name="image" descr="Lekárni&amp;ccaron;ka kovová - nástenná Gramm A">
          <a:extLst>
            <a:ext uri="{FF2B5EF4-FFF2-40B4-BE49-F238E27FC236}">
              <a16:creationId xmlns:a16="http://schemas.microsoft.com/office/drawing/2014/main" id="{AC13B587-8C83-4C20-A72B-D6AFA420D1A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556259" cy="380170"/>
    <xdr:sp macro="" textlink="">
      <xdr:nvSpPr>
        <xdr:cNvPr id="252" name="image" descr="Lekárni&amp;ccaron;ka kovová - nástenná Gramm A">
          <a:extLst>
            <a:ext uri="{FF2B5EF4-FFF2-40B4-BE49-F238E27FC236}">
              <a16:creationId xmlns:a16="http://schemas.microsoft.com/office/drawing/2014/main" id="{EBD53CC7-E289-4507-80F5-82D39AADE45E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56259" cy="38017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266700</xdr:rowOff>
    </xdr:from>
    <xdr:ext cx="475919" cy="1991"/>
    <xdr:pic>
      <xdr:nvPicPr>
        <xdr:cNvPr id="253" name="Picture 1" descr="9686 Jednoduché a hnané stroje ">
          <a:extLst>
            <a:ext uri="{FF2B5EF4-FFF2-40B4-BE49-F238E27FC236}">
              <a16:creationId xmlns:a16="http://schemas.microsoft.com/office/drawing/2014/main" id="{A1C3B8FB-D4EF-4580-836E-3D6594E8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6009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266700</xdr:rowOff>
    </xdr:from>
    <xdr:ext cx="475919" cy="1991"/>
    <xdr:pic>
      <xdr:nvPicPr>
        <xdr:cNvPr id="254" name="Picture 1" descr="9686 Jednoduché a hnané stroje ">
          <a:extLst>
            <a:ext uri="{FF2B5EF4-FFF2-40B4-BE49-F238E27FC236}">
              <a16:creationId xmlns:a16="http://schemas.microsoft.com/office/drawing/2014/main" id="{5EEA7F17-EC15-4210-AB45-9AFC5246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7819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7883" cy="380168"/>
    <xdr:sp macro="" textlink="">
      <xdr:nvSpPr>
        <xdr:cNvPr id="255" name="image" descr="Lekárni&amp;ccaron;ka kovová - nástenná Gramm A">
          <a:extLst>
            <a:ext uri="{FF2B5EF4-FFF2-40B4-BE49-F238E27FC236}">
              <a16:creationId xmlns:a16="http://schemas.microsoft.com/office/drawing/2014/main" id="{993A983C-54D5-4949-BC1C-60A66C1D07A7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8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712894" cy="380168"/>
    <xdr:sp macro="" textlink="">
      <xdr:nvSpPr>
        <xdr:cNvPr id="256" name="image" descr="Lekárni&amp;ccaron;ka kovová - nástenná Gramm A">
          <a:extLst>
            <a:ext uri="{FF2B5EF4-FFF2-40B4-BE49-F238E27FC236}">
              <a16:creationId xmlns:a16="http://schemas.microsoft.com/office/drawing/2014/main" id="{53F8D33D-B878-49FE-A787-B9CE37FCAA37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712894" cy="38016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57" name="image" descr="Lekárni&amp;ccaron;ka kovová - nástenná Gramm A">
          <a:extLst>
            <a:ext uri="{FF2B5EF4-FFF2-40B4-BE49-F238E27FC236}">
              <a16:creationId xmlns:a16="http://schemas.microsoft.com/office/drawing/2014/main" id="{59E214AF-3E74-4B9D-AC8B-55B3C6E3DE8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258" name="Picture 2" descr="http://www.meraj.sk/tovar/67-1.jpg">
          <a:extLst>
            <a:ext uri="{FF2B5EF4-FFF2-40B4-BE49-F238E27FC236}">
              <a16:creationId xmlns:a16="http://schemas.microsoft.com/office/drawing/2014/main" id="{B31BB13B-4509-4AB7-A19B-E1747DF8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266700</xdr:rowOff>
    </xdr:from>
    <xdr:ext cx="1031874" cy="0"/>
    <xdr:pic>
      <xdr:nvPicPr>
        <xdr:cNvPr id="259" name="Picture 19" descr="DF457DWE">
          <a:extLst>
            <a:ext uri="{FF2B5EF4-FFF2-40B4-BE49-F238E27FC236}">
              <a16:creationId xmlns:a16="http://schemas.microsoft.com/office/drawing/2014/main" id="{61F21D68-6D67-4C6A-BA7B-7712EC15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153150"/>
          <a:ext cx="103187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41</xdr:row>
      <xdr:rowOff>0</xdr:rowOff>
    </xdr:from>
    <xdr:ext cx="0" cy="192418"/>
    <xdr:pic>
      <xdr:nvPicPr>
        <xdr:cNvPr id="260" name="Picture 11" descr="Basetech merač spotreby COST CONTROL 3000">
          <a:extLst>
            <a:ext uri="{FF2B5EF4-FFF2-40B4-BE49-F238E27FC236}">
              <a16:creationId xmlns:a16="http://schemas.microsoft.com/office/drawing/2014/main" id="{6EC7459A-5AD4-4961-BA05-389086DE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7819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25</xdr:row>
      <xdr:rowOff>342899</xdr:rowOff>
    </xdr:from>
    <xdr:ext cx="820842" cy="1"/>
    <xdr:pic>
      <xdr:nvPicPr>
        <xdr:cNvPr id="26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45B1439-9EF6-43CD-BFE3-2EE9A0CB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067299"/>
          <a:ext cx="820842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7883" cy="380168"/>
    <xdr:sp macro="" textlink="">
      <xdr:nvSpPr>
        <xdr:cNvPr id="262" name="image" descr="Lekárni&amp;ccaron;ka kovová - nástenná Gramm A">
          <a:extLst>
            <a:ext uri="{FF2B5EF4-FFF2-40B4-BE49-F238E27FC236}">
              <a16:creationId xmlns:a16="http://schemas.microsoft.com/office/drawing/2014/main" id="{3E7F8DD9-B8E6-42AC-BEFF-75812E1048DE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07883" cy="38016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11</xdr:row>
      <xdr:rowOff>0</xdr:rowOff>
    </xdr:from>
    <xdr:ext cx="639444" cy="0"/>
    <xdr:pic>
      <xdr:nvPicPr>
        <xdr:cNvPr id="263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C9708AEF-BF5B-47D0-91B3-03F7D1F8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639444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266700</xdr:rowOff>
    </xdr:from>
    <xdr:ext cx="894807" cy="1991"/>
    <xdr:pic>
      <xdr:nvPicPr>
        <xdr:cNvPr id="264" name="Picture 1" descr="9686 Jednoduché a hnané stroje ">
          <a:extLst>
            <a:ext uri="{FF2B5EF4-FFF2-40B4-BE49-F238E27FC236}">
              <a16:creationId xmlns:a16="http://schemas.microsoft.com/office/drawing/2014/main" id="{13C983F5-4996-4DA7-B188-18275B9B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058025"/>
          <a:ext cx="894807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67690" cy="1581377"/>
    <xdr:sp macro="" textlink="">
      <xdr:nvSpPr>
        <xdr:cNvPr id="265" name="image" descr="Lekárni&amp;ccaron;ka kovová - nástenná Gramm A">
          <a:extLst>
            <a:ext uri="{FF2B5EF4-FFF2-40B4-BE49-F238E27FC236}">
              <a16:creationId xmlns:a16="http://schemas.microsoft.com/office/drawing/2014/main" id="{A49D68B2-BB8F-4E70-8057-C1EF3C7606E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67690" cy="158137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266" name="image" descr="Lekárni&amp;ccaron;ka kovová - nástenná Gramm A">
          <a:extLst>
            <a:ext uri="{FF2B5EF4-FFF2-40B4-BE49-F238E27FC236}">
              <a16:creationId xmlns:a16="http://schemas.microsoft.com/office/drawing/2014/main" id="{7D671D18-6E93-454A-97D9-16B570BF388D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579120" cy="380169"/>
    <xdr:sp macro="" textlink="">
      <xdr:nvSpPr>
        <xdr:cNvPr id="267" name="image" descr="Lekárni&amp;ccaron;ka kovová - nástenná Gramm A">
          <a:extLst>
            <a:ext uri="{FF2B5EF4-FFF2-40B4-BE49-F238E27FC236}">
              <a16:creationId xmlns:a16="http://schemas.microsoft.com/office/drawing/2014/main" id="{5D074856-72D1-4757-A5FF-2F5E19D6645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7912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68" name="image" descr="Lekárni&amp;ccaron;ka kovová - nástenná Gramm A">
          <a:extLst>
            <a:ext uri="{FF2B5EF4-FFF2-40B4-BE49-F238E27FC236}">
              <a16:creationId xmlns:a16="http://schemas.microsoft.com/office/drawing/2014/main" id="{51AB5A4E-836B-4AE8-9E9B-11D3733855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269" name="Picture 2" descr="http://www.meraj.sk/tovar/67-1.jpg">
          <a:extLst>
            <a:ext uri="{FF2B5EF4-FFF2-40B4-BE49-F238E27FC236}">
              <a16:creationId xmlns:a16="http://schemas.microsoft.com/office/drawing/2014/main" id="{9ABD727A-45F1-4BE3-9C8B-92467DEFB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266700</xdr:rowOff>
    </xdr:from>
    <xdr:ext cx="598170" cy="0"/>
    <xdr:pic>
      <xdr:nvPicPr>
        <xdr:cNvPr id="270" name="Picture 19" descr="DF457DWE">
          <a:extLst>
            <a:ext uri="{FF2B5EF4-FFF2-40B4-BE49-F238E27FC236}">
              <a16:creationId xmlns:a16="http://schemas.microsoft.com/office/drawing/2014/main" id="{6C3B2776-C48E-456D-BFC5-6B546994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0580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33400" cy="444"/>
    <xdr:pic>
      <xdr:nvPicPr>
        <xdr:cNvPr id="271" name="Picture 13" descr="http://www.pelikandaniel.com/products/KT-I-H260/b_0.jpg">
          <a:extLst>
            <a:ext uri="{FF2B5EF4-FFF2-40B4-BE49-F238E27FC236}">
              <a16:creationId xmlns:a16="http://schemas.microsoft.com/office/drawing/2014/main" id="{EFF263F7-2BB8-4225-8C04-9FEED16E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4199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272" name="Picture 11" descr="Basetech merač spotreby COST CONTROL 3000">
          <a:extLst>
            <a:ext uri="{FF2B5EF4-FFF2-40B4-BE49-F238E27FC236}">
              <a16:creationId xmlns:a16="http://schemas.microsoft.com/office/drawing/2014/main" id="{29A9C32F-1CE8-4C83-A6A5-F873C867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342899</xdr:rowOff>
    </xdr:from>
    <xdr:ext cx="441959" cy="1"/>
    <xdr:pic>
      <xdr:nvPicPr>
        <xdr:cNvPr id="27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2530D04-A7AD-462E-9B8F-21963F29F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7911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274" name="image" descr="Lekárni&amp;ccaron;ka kovová - nástenná Gramm A">
          <a:extLst>
            <a:ext uri="{FF2B5EF4-FFF2-40B4-BE49-F238E27FC236}">
              <a16:creationId xmlns:a16="http://schemas.microsoft.com/office/drawing/2014/main" id="{37F06391-0D1E-46B4-AE3F-B6FB2A6D899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275" name="image" descr="Lekárni&amp;ccaron;ka kovová - nástenná Gramm A">
          <a:extLst>
            <a:ext uri="{FF2B5EF4-FFF2-40B4-BE49-F238E27FC236}">
              <a16:creationId xmlns:a16="http://schemas.microsoft.com/office/drawing/2014/main" id="{82FB5B99-1332-48CF-AB04-6CC23EE49D6C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579120" cy="380169"/>
    <xdr:sp macro="" textlink="">
      <xdr:nvSpPr>
        <xdr:cNvPr id="276" name="image" descr="Lekárni&amp;ccaron;ka kovová - nástenná Gramm A">
          <a:extLst>
            <a:ext uri="{FF2B5EF4-FFF2-40B4-BE49-F238E27FC236}">
              <a16:creationId xmlns:a16="http://schemas.microsoft.com/office/drawing/2014/main" id="{79BCB326-9DBB-4610-85E3-290AD400FCED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579120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277" name="image" descr="Lekárni&amp;ccaron;ka kovová - nástenná Gramm A">
          <a:extLst>
            <a:ext uri="{FF2B5EF4-FFF2-40B4-BE49-F238E27FC236}">
              <a16:creationId xmlns:a16="http://schemas.microsoft.com/office/drawing/2014/main" id="{9AF45ED3-2296-4AC5-9E2D-C45BD53F14C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278" name="Picture 2" descr="http://www.meraj.sk/tovar/67-1.jpg">
          <a:extLst>
            <a:ext uri="{FF2B5EF4-FFF2-40B4-BE49-F238E27FC236}">
              <a16:creationId xmlns:a16="http://schemas.microsoft.com/office/drawing/2014/main" id="{952D6842-3577-4B4F-88A7-B6AF3FCC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32</xdr:row>
      <xdr:rowOff>266700</xdr:rowOff>
    </xdr:from>
    <xdr:ext cx="598170" cy="0"/>
    <xdr:pic>
      <xdr:nvPicPr>
        <xdr:cNvPr id="279" name="Picture 19" descr="DF457DWE">
          <a:extLst>
            <a:ext uri="{FF2B5EF4-FFF2-40B4-BE49-F238E27FC236}">
              <a16:creationId xmlns:a16="http://schemas.microsoft.com/office/drawing/2014/main" id="{9EEC4353-73B5-4DCB-9BF8-97BC133B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3341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457200" cy="2286"/>
    <xdr:pic>
      <xdr:nvPicPr>
        <xdr:cNvPr id="280" name="Picture 16" descr="http://i1.martinus.sk/tovar/_l/14/l14659.jpg">
          <a:extLst>
            <a:ext uri="{FF2B5EF4-FFF2-40B4-BE49-F238E27FC236}">
              <a16:creationId xmlns:a16="http://schemas.microsoft.com/office/drawing/2014/main" id="{BDB952F9-A449-4674-8E18-0A14813F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72390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0" cy="192418"/>
    <xdr:pic>
      <xdr:nvPicPr>
        <xdr:cNvPr id="281" name="Picture 11" descr="Basetech merač spotreby COST CONTROL 3000">
          <a:extLst>
            <a:ext uri="{FF2B5EF4-FFF2-40B4-BE49-F238E27FC236}">
              <a16:creationId xmlns:a16="http://schemas.microsoft.com/office/drawing/2014/main" id="{08C2AC0C-55D7-49C4-9A23-709CBC3D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2390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26</xdr:row>
      <xdr:rowOff>342899</xdr:rowOff>
    </xdr:from>
    <xdr:ext cx="441959" cy="1"/>
    <xdr:pic>
      <xdr:nvPicPr>
        <xdr:cNvPr id="28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10FB9EB-0126-4296-9080-031DB7AD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2482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283" name="image" descr="Lekárni&amp;ccaron;ka kovová - nástenná Gramm A">
          <a:extLst>
            <a:ext uri="{FF2B5EF4-FFF2-40B4-BE49-F238E27FC236}">
              <a16:creationId xmlns:a16="http://schemas.microsoft.com/office/drawing/2014/main" id="{823ABD4E-36FB-410C-896A-0B2D1210DF7B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38</xdr:row>
      <xdr:rowOff>0</xdr:rowOff>
    </xdr:from>
    <xdr:ext cx="364682" cy="2426"/>
    <xdr:pic>
      <xdr:nvPicPr>
        <xdr:cNvPr id="284" name="Picture 12" descr="Výsledok vyhľadávania obrázkov pre dopyt eb520">
          <a:extLst>
            <a:ext uri="{FF2B5EF4-FFF2-40B4-BE49-F238E27FC236}">
              <a16:creationId xmlns:a16="http://schemas.microsoft.com/office/drawing/2014/main" id="{82F48248-A965-4BE1-BC6E-41C281C9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2390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1411061" cy="0"/>
    <xdr:pic>
      <xdr:nvPicPr>
        <xdr:cNvPr id="285" name="Picture 3" descr="Lenovo V310-15ISK 80SY00URCK">
          <a:extLst>
            <a:ext uri="{FF2B5EF4-FFF2-40B4-BE49-F238E27FC236}">
              <a16:creationId xmlns:a16="http://schemas.microsoft.com/office/drawing/2014/main" id="{90A18253-A72F-4CD6-8C96-690E9723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419975"/>
          <a:ext cx="141106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29640" cy="0"/>
    <xdr:pic>
      <xdr:nvPicPr>
        <xdr:cNvPr id="286" name="Picture 15" descr="Kolektív autorov: Svet vedy a techniky">
          <a:extLst>
            <a:ext uri="{FF2B5EF4-FFF2-40B4-BE49-F238E27FC236}">
              <a16:creationId xmlns:a16="http://schemas.microsoft.com/office/drawing/2014/main" id="{93E581B3-A550-4F93-B1B1-494A96C5B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0"/>
    <xdr:pic>
      <xdr:nvPicPr>
        <xdr:cNvPr id="287" name="Picture 16" descr="http://i1.martinus.sk/tovar/_l/14/l14659.jpg">
          <a:extLst>
            <a:ext uri="{FF2B5EF4-FFF2-40B4-BE49-F238E27FC236}">
              <a16:creationId xmlns:a16="http://schemas.microsoft.com/office/drawing/2014/main" id="{D0559E21-4E05-488F-ABB4-AE2E6BC4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5682" cy="0"/>
    <xdr:pic>
      <xdr:nvPicPr>
        <xdr:cNvPr id="288" name="Picture 12" descr="Výsledok vyhľadávania obrázkov pre dopyt eb520">
          <a:extLst>
            <a:ext uri="{FF2B5EF4-FFF2-40B4-BE49-F238E27FC236}">
              <a16:creationId xmlns:a16="http://schemas.microsoft.com/office/drawing/2014/main" id="{5D8F11E3-2600-4B57-833B-10E327BE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29640" cy="686"/>
    <xdr:pic>
      <xdr:nvPicPr>
        <xdr:cNvPr id="289" name="Picture 15" descr="Kolektív autorov: Svet vedy a techniky">
          <a:extLst>
            <a:ext uri="{FF2B5EF4-FFF2-40B4-BE49-F238E27FC236}">
              <a16:creationId xmlns:a16="http://schemas.microsoft.com/office/drawing/2014/main" id="{8973F0E7-D14C-4975-873B-AE5702091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290" name="Picture 16" descr="http://i1.martinus.sk/tovar/_l/14/l14659.jpg">
          <a:extLst>
            <a:ext uri="{FF2B5EF4-FFF2-40B4-BE49-F238E27FC236}">
              <a16:creationId xmlns:a16="http://schemas.microsoft.com/office/drawing/2014/main" id="{8E1BCCFC-0666-4FE6-8FB2-4325B9F0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5682" cy="2426"/>
    <xdr:pic>
      <xdr:nvPicPr>
        <xdr:cNvPr id="291" name="Picture 12" descr="Výsledok vyhľadávania obrázkov pre dopyt eb520">
          <a:extLst>
            <a:ext uri="{FF2B5EF4-FFF2-40B4-BE49-F238E27FC236}">
              <a16:creationId xmlns:a16="http://schemas.microsoft.com/office/drawing/2014/main" id="{8ABE509C-E1A9-40AA-9F93-7F6044F5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29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6BCEA626-E7CB-4539-B61A-6B6C6A8C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475919" cy="1991"/>
    <xdr:pic>
      <xdr:nvPicPr>
        <xdr:cNvPr id="293" name="Picture 1" descr="9686 Jednoduché a hnané stroje ">
          <a:extLst>
            <a:ext uri="{FF2B5EF4-FFF2-40B4-BE49-F238E27FC236}">
              <a16:creationId xmlns:a16="http://schemas.microsoft.com/office/drawing/2014/main" id="{34B8F087-D609-4B19-8ECB-7D37E1BB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2390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4200539"/>
    <xdr:pic>
      <xdr:nvPicPr>
        <xdr:cNvPr id="294" name="Picture 11" descr="Basetech merač spotreby COST CONTROL 3000">
          <a:extLst>
            <a:ext uri="{FF2B5EF4-FFF2-40B4-BE49-F238E27FC236}">
              <a16:creationId xmlns:a16="http://schemas.microsoft.com/office/drawing/2014/main" id="{9999131D-7D38-477B-8F3E-A34A0BDA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42005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295" name="Picture 12" descr="Výsledok vyhľadávania obrázkov pre dopyt eb520">
          <a:extLst>
            <a:ext uri="{FF2B5EF4-FFF2-40B4-BE49-F238E27FC236}">
              <a16:creationId xmlns:a16="http://schemas.microsoft.com/office/drawing/2014/main" id="{EB48F870-1C12-4C0A-9AA5-331A96D0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533400" cy="444"/>
    <xdr:pic>
      <xdr:nvPicPr>
        <xdr:cNvPr id="296" name="Picture 13" descr="http://www.pelikandaniel.com/products/KT-I-H260/b_0.jpg">
          <a:extLst>
            <a:ext uri="{FF2B5EF4-FFF2-40B4-BE49-F238E27FC236}">
              <a16:creationId xmlns:a16="http://schemas.microsoft.com/office/drawing/2014/main" id="{9A99C67B-FD8E-47A3-963C-B7C70CDF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81438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297" name="Picture 11" descr="Basetech merač spotreby COST CONTROL 3000">
          <a:extLst>
            <a:ext uri="{FF2B5EF4-FFF2-40B4-BE49-F238E27FC236}">
              <a16:creationId xmlns:a16="http://schemas.microsoft.com/office/drawing/2014/main" id="{97FDEE57-A225-4479-84D6-D96CC06B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81438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29640" cy="686"/>
    <xdr:pic>
      <xdr:nvPicPr>
        <xdr:cNvPr id="298" name="Picture 15" descr="Kolektív autorov: Svet vedy a techniky">
          <a:extLst>
            <a:ext uri="{FF2B5EF4-FFF2-40B4-BE49-F238E27FC236}">
              <a16:creationId xmlns:a16="http://schemas.microsoft.com/office/drawing/2014/main" id="{BC793EDE-FEFD-48F8-B926-A4CD162A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143875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299" name="Picture 16" descr="http://i1.martinus.sk/tovar/_l/14/l14659.jpg">
          <a:extLst>
            <a:ext uri="{FF2B5EF4-FFF2-40B4-BE49-F238E27FC236}">
              <a16:creationId xmlns:a16="http://schemas.microsoft.com/office/drawing/2014/main" id="{D3AF4191-D939-41EE-9B7D-97E81057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1438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5682" cy="2426"/>
    <xdr:pic>
      <xdr:nvPicPr>
        <xdr:cNvPr id="300" name="Picture 12" descr="Výsledok vyhľadávania obrázkov pre dopyt eb520">
          <a:extLst>
            <a:ext uri="{FF2B5EF4-FFF2-40B4-BE49-F238E27FC236}">
              <a16:creationId xmlns:a16="http://schemas.microsoft.com/office/drawing/2014/main" id="{DDE0A15A-4AE3-4DF1-BE30-8993286D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143875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933450" cy="686"/>
    <xdr:pic>
      <xdr:nvPicPr>
        <xdr:cNvPr id="301" name="Picture 15" descr="Kolektív autorov: Svet vedy a techniky">
          <a:extLst>
            <a:ext uri="{FF2B5EF4-FFF2-40B4-BE49-F238E27FC236}">
              <a16:creationId xmlns:a16="http://schemas.microsoft.com/office/drawing/2014/main" id="{1C48174C-4BE1-4746-9152-593ED061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628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838200" cy="2286"/>
    <xdr:pic>
      <xdr:nvPicPr>
        <xdr:cNvPr id="302" name="Picture 16" descr="http://i1.martinus.sk/tovar/_l/14/l14659.jpg">
          <a:extLst>
            <a:ext uri="{FF2B5EF4-FFF2-40B4-BE49-F238E27FC236}">
              <a16:creationId xmlns:a16="http://schemas.microsoft.com/office/drawing/2014/main" id="{F9BB0247-FFB4-4812-9F8E-228371B4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628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741872" cy="2426"/>
    <xdr:pic>
      <xdr:nvPicPr>
        <xdr:cNvPr id="303" name="Picture 12" descr="Výsledok vyhľadávania obrázkov pre dopyt eb520">
          <a:extLst>
            <a:ext uri="{FF2B5EF4-FFF2-40B4-BE49-F238E27FC236}">
              <a16:creationId xmlns:a16="http://schemas.microsoft.com/office/drawing/2014/main" id="{D9696A26-6E2B-4DDC-AEC2-A85A4BED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628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933450" cy="686"/>
    <xdr:pic>
      <xdr:nvPicPr>
        <xdr:cNvPr id="304" name="Picture 15" descr="Kolektív autorov: Svet vedy a techniky">
          <a:extLst>
            <a:ext uri="{FF2B5EF4-FFF2-40B4-BE49-F238E27FC236}">
              <a16:creationId xmlns:a16="http://schemas.microsoft.com/office/drawing/2014/main" id="{15F5E7E5-D12E-4EA6-A042-94A522FA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52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838200" cy="2286"/>
    <xdr:pic>
      <xdr:nvPicPr>
        <xdr:cNvPr id="305" name="Picture 16" descr="http://i1.martinus.sk/tovar/_l/14/l14659.jpg">
          <a:extLst>
            <a:ext uri="{FF2B5EF4-FFF2-40B4-BE49-F238E27FC236}">
              <a16:creationId xmlns:a16="http://schemas.microsoft.com/office/drawing/2014/main" id="{D0868D2F-79BE-45E2-B832-6C843D66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352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741872" cy="2426"/>
    <xdr:pic>
      <xdr:nvPicPr>
        <xdr:cNvPr id="306" name="Picture 12" descr="Výsledok vyhľadávania obrázkov pre dopyt eb520">
          <a:extLst>
            <a:ext uri="{FF2B5EF4-FFF2-40B4-BE49-F238E27FC236}">
              <a16:creationId xmlns:a16="http://schemas.microsoft.com/office/drawing/2014/main" id="{1CD3355C-75AD-42FF-9236-21B1120C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352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933450" cy="686"/>
    <xdr:pic>
      <xdr:nvPicPr>
        <xdr:cNvPr id="307" name="Picture 15" descr="Kolektív autorov: Svet vedy a techniky">
          <a:extLst>
            <a:ext uri="{FF2B5EF4-FFF2-40B4-BE49-F238E27FC236}">
              <a16:creationId xmlns:a16="http://schemas.microsoft.com/office/drawing/2014/main" id="{BCC136DC-4769-4400-B096-00D4DFDB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076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838200" cy="2286"/>
    <xdr:pic>
      <xdr:nvPicPr>
        <xdr:cNvPr id="308" name="Picture 16" descr="http://i1.martinus.sk/tovar/_l/14/l14659.jpg">
          <a:extLst>
            <a:ext uri="{FF2B5EF4-FFF2-40B4-BE49-F238E27FC236}">
              <a16:creationId xmlns:a16="http://schemas.microsoft.com/office/drawing/2014/main" id="{054DF439-C622-466B-BDC9-E6E1C789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76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741872" cy="2426"/>
    <xdr:pic>
      <xdr:nvPicPr>
        <xdr:cNvPr id="309" name="Picture 12" descr="Výsledok vyhľadávania obrázkov pre dopyt eb520">
          <a:extLst>
            <a:ext uri="{FF2B5EF4-FFF2-40B4-BE49-F238E27FC236}">
              <a16:creationId xmlns:a16="http://schemas.microsoft.com/office/drawing/2014/main" id="{03916B2E-3706-48C7-ACC8-F937C75C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76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933450" cy="686"/>
    <xdr:pic>
      <xdr:nvPicPr>
        <xdr:cNvPr id="310" name="Picture 15" descr="Kolektív autorov: Svet vedy a techniky">
          <a:extLst>
            <a:ext uri="{FF2B5EF4-FFF2-40B4-BE49-F238E27FC236}">
              <a16:creationId xmlns:a16="http://schemas.microsoft.com/office/drawing/2014/main" id="{7CE607D7-C52F-4EEF-B598-8E888F9E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800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838200" cy="2286"/>
    <xdr:pic>
      <xdr:nvPicPr>
        <xdr:cNvPr id="311" name="Picture 16" descr="http://i1.martinus.sk/tovar/_l/14/l14659.jpg">
          <a:extLst>
            <a:ext uri="{FF2B5EF4-FFF2-40B4-BE49-F238E27FC236}">
              <a16:creationId xmlns:a16="http://schemas.microsoft.com/office/drawing/2014/main" id="{B3EF8A63-EDCC-476F-899F-3D68BE88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800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741872" cy="2426"/>
    <xdr:pic>
      <xdr:nvPicPr>
        <xdr:cNvPr id="312" name="Picture 12" descr="Výsledok vyhľadávania obrázkov pre dopyt eb520">
          <a:extLst>
            <a:ext uri="{FF2B5EF4-FFF2-40B4-BE49-F238E27FC236}">
              <a16:creationId xmlns:a16="http://schemas.microsoft.com/office/drawing/2014/main" id="{7AD41579-15DC-4FED-BB57-7DA991A9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00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933450" cy="686"/>
    <xdr:pic>
      <xdr:nvPicPr>
        <xdr:cNvPr id="313" name="Picture 15" descr="Kolektív autorov: Svet vedy a techniky">
          <a:extLst>
            <a:ext uri="{FF2B5EF4-FFF2-40B4-BE49-F238E27FC236}">
              <a16:creationId xmlns:a16="http://schemas.microsoft.com/office/drawing/2014/main" id="{78AE9D08-D3C4-44EE-8483-F5EF6D544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5243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838200" cy="2286"/>
    <xdr:pic>
      <xdr:nvPicPr>
        <xdr:cNvPr id="314" name="Picture 16" descr="http://i1.martinus.sk/tovar/_l/14/l14659.jpg">
          <a:extLst>
            <a:ext uri="{FF2B5EF4-FFF2-40B4-BE49-F238E27FC236}">
              <a16:creationId xmlns:a16="http://schemas.microsoft.com/office/drawing/2014/main" id="{298C14DB-ACD6-4FC6-B22F-CDCE7252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5243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741872" cy="2426"/>
    <xdr:pic>
      <xdr:nvPicPr>
        <xdr:cNvPr id="315" name="Picture 12" descr="Výsledok vyhľadávania obrázkov pre dopyt eb520">
          <a:extLst>
            <a:ext uri="{FF2B5EF4-FFF2-40B4-BE49-F238E27FC236}">
              <a16:creationId xmlns:a16="http://schemas.microsoft.com/office/drawing/2014/main" id="{91B2DA76-F824-4907-8D94-61856AE8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5243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933450" cy="686"/>
    <xdr:pic>
      <xdr:nvPicPr>
        <xdr:cNvPr id="316" name="Picture 15" descr="Kolektív autorov: Svet vedy a techniky">
          <a:extLst>
            <a:ext uri="{FF2B5EF4-FFF2-40B4-BE49-F238E27FC236}">
              <a16:creationId xmlns:a16="http://schemas.microsoft.com/office/drawing/2014/main" id="{A2B48B9F-EC05-492B-8757-E2BE13E6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2482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838200" cy="2286"/>
    <xdr:pic>
      <xdr:nvPicPr>
        <xdr:cNvPr id="317" name="Picture 16" descr="http://i1.martinus.sk/tovar/_l/14/l14659.jpg">
          <a:extLst>
            <a:ext uri="{FF2B5EF4-FFF2-40B4-BE49-F238E27FC236}">
              <a16:creationId xmlns:a16="http://schemas.microsoft.com/office/drawing/2014/main" id="{3CA89602-181C-48D8-AE8E-7E9D7455B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2482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741872" cy="2426"/>
    <xdr:pic>
      <xdr:nvPicPr>
        <xdr:cNvPr id="318" name="Picture 12" descr="Výsledok vyhľadávania obrázkov pre dopyt eb520">
          <a:extLst>
            <a:ext uri="{FF2B5EF4-FFF2-40B4-BE49-F238E27FC236}">
              <a16:creationId xmlns:a16="http://schemas.microsoft.com/office/drawing/2014/main" id="{B955D928-6C40-4776-B13F-4ADCD85E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2482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933450" cy="686"/>
    <xdr:pic>
      <xdr:nvPicPr>
        <xdr:cNvPr id="319" name="Picture 15" descr="Kolektív autorov: Svet vedy a techniky">
          <a:extLst>
            <a:ext uri="{FF2B5EF4-FFF2-40B4-BE49-F238E27FC236}">
              <a16:creationId xmlns:a16="http://schemas.microsoft.com/office/drawing/2014/main" id="{EF19F1F8-A5AD-4609-AE5F-5E4D499B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838200" cy="2286"/>
    <xdr:pic>
      <xdr:nvPicPr>
        <xdr:cNvPr id="320" name="Picture 16" descr="http://i1.martinus.sk/tovar/_l/14/l14659.jpg">
          <a:extLst>
            <a:ext uri="{FF2B5EF4-FFF2-40B4-BE49-F238E27FC236}">
              <a16:creationId xmlns:a16="http://schemas.microsoft.com/office/drawing/2014/main" id="{560A4C0E-198D-4713-9211-4CAAEEFD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741872" cy="2426"/>
    <xdr:pic>
      <xdr:nvPicPr>
        <xdr:cNvPr id="321" name="Picture 12" descr="Výsledok vyhľadávania obrázkov pre dopyt eb520">
          <a:extLst>
            <a:ext uri="{FF2B5EF4-FFF2-40B4-BE49-F238E27FC236}">
              <a16:creationId xmlns:a16="http://schemas.microsoft.com/office/drawing/2014/main" id="{EACF5D49-CB5F-4097-9B0E-7356FD6A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322" name="Picture 15" descr="Kolektív autorov: Svet vedy a techniky">
          <a:extLst>
            <a:ext uri="{FF2B5EF4-FFF2-40B4-BE49-F238E27FC236}">
              <a16:creationId xmlns:a16="http://schemas.microsoft.com/office/drawing/2014/main" id="{928FBB14-4F37-4A40-8C9C-E76A665D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323" name="Picture 16" descr="http://i1.martinus.sk/tovar/_l/14/l14659.jpg">
          <a:extLst>
            <a:ext uri="{FF2B5EF4-FFF2-40B4-BE49-F238E27FC236}">
              <a16:creationId xmlns:a16="http://schemas.microsoft.com/office/drawing/2014/main" id="{D43BE34F-EFE2-4C61-A046-9E4DDFF3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324" name="Picture 12" descr="Výsledok vyhľadávania obrázkov pre dopyt eb520">
          <a:extLst>
            <a:ext uri="{FF2B5EF4-FFF2-40B4-BE49-F238E27FC236}">
              <a16:creationId xmlns:a16="http://schemas.microsoft.com/office/drawing/2014/main" id="{FD8C0B95-7DBA-4F2B-BFAE-4097DBDA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325" name="image" descr="Lekárni&amp;ccaron;ka kovová - nástenná Gramm A">
          <a:extLst>
            <a:ext uri="{FF2B5EF4-FFF2-40B4-BE49-F238E27FC236}">
              <a16:creationId xmlns:a16="http://schemas.microsoft.com/office/drawing/2014/main" id="{767E65BD-C23E-47AD-9533-574497A0FEE6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2</xdr:col>
      <xdr:colOff>1123949</xdr:colOff>
      <xdr:row>8</xdr:row>
      <xdr:rowOff>714374</xdr:rowOff>
    </xdr:from>
    <xdr:ext cx="617220" cy="661036"/>
    <xdr:sp macro="" textlink="">
      <xdr:nvSpPr>
        <xdr:cNvPr id="326" name="image" descr="Lekárni&amp;ccaron;ka kovová - nástenná Gramm A">
          <a:extLst>
            <a:ext uri="{FF2B5EF4-FFF2-40B4-BE49-F238E27FC236}">
              <a16:creationId xmlns:a16="http://schemas.microsoft.com/office/drawing/2014/main" id="{A845F04E-E37D-40D7-9040-6855DE976710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88819"/>
          <a:ext cx="617220" cy="66103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327" name="image" descr="Lekárni&amp;ccaron;ka kovová - nástenná Gramm A">
          <a:extLst>
            <a:ext uri="{FF2B5EF4-FFF2-40B4-BE49-F238E27FC236}">
              <a16:creationId xmlns:a16="http://schemas.microsoft.com/office/drawing/2014/main" id="{E016CD83-7FDD-4D67-BF93-CC34CD66CE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328" name="Picture 2" descr="http://www.meraj.sk/tovar/67-1.jpg">
          <a:extLst>
            <a:ext uri="{FF2B5EF4-FFF2-40B4-BE49-F238E27FC236}">
              <a16:creationId xmlns:a16="http://schemas.microsoft.com/office/drawing/2014/main" id="{EE6D80E4-5C01-4285-AF81-94615C8C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266700</xdr:rowOff>
    </xdr:from>
    <xdr:ext cx="598170" cy="0"/>
    <xdr:pic>
      <xdr:nvPicPr>
        <xdr:cNvPr id="329" name="Picture 19" descr="DF457DWE">
          <a:extLst>
            <a:ext uri="{FF2B5EF4-FFF2-40B4-BE49-F238E27FC236}">
              <a16:creationId xmlns:a16="http://schemas.microsoft.com/office/drawing/2014/main" id="{F8C4A5AB-89CE-42CA-B893-1C834CBB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70580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533400" cy="444"/>
    <xdr:pic>
      <xdr:nvPicPr>
        <xdr:cNvPr id="330" name="Picture 13" descr="http://www.pelikandaniel.com/products/KT-I-H260/b_0.jpg">
          <a:extLst>
            <a:ext uri="{FF2B5EF4-FFF2-40B4-BE49-F238E27FC236}">
              <a16:creationId xmlns:a16="http://schemas.microsoft.com/office/drawing/2014/main" id="{C8C0A575-6D57-48D6-8524-3527217F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741997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331" name="Picture 11" descr="Basetech merač spotreby COST CONTROL 3000">
          <a:extLst>
            <a:ext uri="{FF2B5EF4-FFF2-40B4-BE49-F238E27FC236}">
              <a16:creationId xmlns:a16="http://schemas.microsoft.com/office/drawing/2014/main" id="{D4F28CA2-F432-4329-9CC0-02DEA9D8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4199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342899</xdr:rowOff>
    </xdr:from>
    <xdr:ext cx="441959" cy="1"/>
    <xdr:pic>
      <xdr:nvPicPr>
        <xdr:cNvPr id="33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A768BCD-A312-4AB3-93D4-75AA2B4E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7911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0169"/>
    <xdr:sp macro="" textlink="">
      <xdr:nvSpPr>
        <xdr:cNvPr id="333" name="image" descr="Lekárni&amp;ccaron;ka kovová - nástenná Gramm A">
          <a:extLst>
            <a:ext uri="{FF2B5EF4-FFF2-40B4-BE49-F238E27FC236}">
              <a16:creationId xmlns:a16="http://schemas.microsoft.com/office/drawing/2014/main" id="{09BA87E7-1CAB-49C9-AD39-3E9BD3B4277A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334" name="image" descr="Lekárni&amp;ccaron;ka kovová - nástenná Gramm A">
          <a:extLst>
            <a:ext uri="{FF2B5EF4-FFF2-40B4-BE49-F238E27FC236}">
              <a16:creationId xmlns:a16="http://schemas.microsoft.com/office/drawing/2014/main" id="{64E68449-D3A3-4F0E-B7F7-1F60EEBAB205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335" name="image" descr="Lekárni&amp;ccaron;ka kovová - nástenná Gramm A">
          <a:extLst>
            <a:ext uri="{FF2B5EF4-FFF2-40B4-BE49-F238E27FC236}">
              <a16:creationId xmlns:a16="http://schemas.microsoft.com/office/drawing/2014/main" id="{2065BA00-E874-49A3-A540-A8A042C170A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336" name="Picture 2" descr="http://www.meraj.sk/tovar/67-1.jpg">
          <a:extLst>
            <a:ext uri="{FF2B5EF4-FFF2-40B4-BE49-F238E27FC236}">
              <a16:creationId xmlns:a16="http://schemas.microsoft.com/office/drawing/2014/main" id="{51347B09-43A2-422E-9EAD-BD7CF607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32</xdr:row>
      <xdr:rowOff>266700</xdr:rowOff>
    </xdr:from>
    <xdr:ext cx="598170" cy="0"/>
    <xdr:pic>
      <xdr:nvPicPr>
        <xdr:cNvPr id="337" name="Picture 19" descr="DF457DWE">
          <a:extLst>
            <a:ext uri="{FF2B5EF4-FFF2-40B4-BE49-F238E27FC236}">
              <a16:creationId xmlns:a16="http://schemas.microsoft.com/office/drawing/2014/main" id="{409311FE-4BCE-44B3-8B23-17A95289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3341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457200" cy="2286"/>
    <xdr:pic>
      <xdr:nvPicPr>
        <xdr:cNvPr id="338" name="Picture 16" descr="http://i1.martinus.sk/tovar/_l/14/l14659.jpg">
          <a:extLst>
            <a:ext uri="{FF2B5EF4-FFF2-40B4-BE49-F238E27FC236}">
              <a16:creationId xmlns:a16="http://schemas.microsoft.com/office/drawing/2014/main" id="{84BCA37C-4712-41BA-88DE-9CF5F5D7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72390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0" cy="192418"/>
    <xdr:pic>
      <xdr:nvPicPr>
        <xdr:cNvPr id="339" name="Picture 11" descr="Basetech merač spotreby COST CONTROL 3000">
          <a:extLst>
            <a:ext uri="{FF2B5EF4-FFF2-40B4-BE49-F238E27FC236}">
              <a16:creationId xmlns:a16="http://schemas.microsoft.com/office/drawing/2014/main" id="{6ED51CF1-CBA5-4958-9C89-B906D041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2390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26</xdr:row>
      <xdr:rowOff>342899</xdr:rowOff>
    </xdr:from>
    <xdr:ext cx="441959" cy="1"/>
    <xdr:pic>
      <xdr:nvPicPr>
        <xdr:cNvPr id="34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254952A-C081-49FF-9183-CBA38256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2482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0169"/>
    <xdr:sp macro="" textlink="">
      <xdr:nvSpPr>
        <xdr:cNvPr id="341" name="image" descr="Lekárni&amp;ccaron;ka kovová - nástenná Gramm A">
          <a:extLst>
            <a:ext uri="{FF2B5EF4-FFF2-40B4-BE49-F238E27FC236}">
              <a16:creationId xmlns:a16="http://schemas.microsoft.com/office/drawing/2014/main" id="{49C4433B-A594-4CB1-9373-BA368ED576CA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8016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38</xdr:row>
      <xdr:rowOff>0</xdr:rowOff>
    </xdr:from>
    <xdr:ext cx="364682" cy="2426"/>
    <xdr:pic>
      <xdr:nvPicPr>
        <xdr:cNvPr id="342" name="Picture 12" descr="Výsledok vyhľadávania obrázkov pre dopyt eb520">
          <a:extLst>
            <a:ext uri="{FF2B5EF4-FFF2-40B4-BE49-F238E27FC236}">
              <a16:creationId xmlns:a16="http://schemas.microsoft.com/office/drawing/2014/main" id="{6407C66D-E312-46AE-A370-5BAFCF57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2390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1411061" cy="0"/>
    <xdr:pic>
      <xdr:nvPicPr>
        <xdr:cNvPr id="343" name="Picture 3" descr="Lenovo V310-15ISK 80SY00URCK">
          <a:extLst>
            <a:ext uri="{FF2B5EF4-FFF2-40B4-BE49-F238E27FC236}">
              <a16:creationId xmlns:a16="http://schemas.microsoft.com/office/drawing/2014/main" id="{ABC75EEC-0F7C-496C-AE0F-29E760CA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419975"/>
          <a:ext cx="141106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29640" cy="0"/>
    <xdr:pic>
      <xdr:nvPicPr>
        <xdr:cNvPr id="344" name="Picture 15" descr="Kolektív autorov: Svet vedy a techniky">
          <a:extLst>
            <a:ext uri="{FF2B5EF4-FFF2-40B4-BE49-F238E27FC236}">
              <a16:creationId xmlns:a16="http://schemas.microsoft.com/office/drawing/2014/main" id="{CEF07145-CD8A-414B-9E3F-4557E282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2964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0"/>
    <xdr:pic>
      <xdr:nvPicPr>
        <xdr:cNvPr id="345" name="Picture 16" descr="http://i1.martinus.sk/tovar/_l/14/l14659.jpg">
          <a:extLst>
            <a:ext uri="{FF2B5EF4-FFF2-40B4-BE49-F238E27FC236}">
              <a16:creationId xmlns:a16="http://schemas.microsoft.com/office/drawing/2014/main" id="{25A28DC1-1760-4281-BB41-C8DE1E87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5682" cy="0"/>
    <xdr:pic>
      <xdr:nvPicPr>
        <xdr:cNvPr id="346" name="Picture 12" descr="Výsledok vyhľadávania obrázkov pre dopyt eb520">
          <a:extLst>
            <a:ext uri="{FF2B5EF4-FFF2-40B4-BE49-F238E27FC236}">
              <a16:creationId xmlns:a16="http://schemas.microsoft.com/office/drawing/2014/main" id="{FE804B82-14A7-416D-B080-67F0B373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5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29640" cy="686"/>
    <xdr:pic>
      <xdr:nvPicPr>
        <xdr:cNvPr id="347" name="Picture 15" descr="Kolektív autorov: Svet vedy a techniky">
          <a:extLst>
            <a:ext uri="{FF2B5EF4-FFF2-40B4-BE49-F238E27FC236}">
              <a16:creationId xmlns:a16="http://schemas.microsoft.com/office/drawing/2014/main" id="{78F8D716-DA79-47D5-B1D0-1B99CA26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2964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348" name="Picture 16" descr="http://i1.martinus.sk/tovar/_l/14/l14659.jpg">
          <a:extLst>
            <a:ext uri="{FF2B5EF4-FFF2-40B4-BE49-F238E27FC236}">
              <a16:creationId xmlns:a16="http://schemas.microsoft.com/office/drawing/2014/main" id="{8F077C52-A8B6-4ED5-9B82-C083BFB0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5682" cy="2426"/>
    <xdr:pic>
      <xdr:nvPicPr>
        <xdr:cNvPr id="349" name="Picture 12" descr="Výsledok vyhľadávania obrázkov pre dopyt eb520">
          <a:extLst>
            <a:ext uri="{FF2B5EF4-FFF2-40B4-BE49-F238E27FC236}">
              <a16:creationId xmlns:a16="http://schemas.microsoft.com/office/drawing/2014/main" id="{3734B8C9-56E4-4911-92E1-3131A67D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5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35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2688D469-34E6-4080-9D47-00BA6782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266700</xdr:rowOff>
    </xdr:from>
    <xdr:ext cx="475919" cy="1991"/>
    <xdr:pic>
      <xdr:nvPicPr>
        <xdr:cNvPr id="351" name="Picture 1" descr="9686 Jednoduché a hnané stroje ">
          <a:extLst>
            <a:ext uri="{FF2B5EF4-FFF2-40B4-BE49-F238E27FC236}">
              <a16:creationId xmlns:a16="http://schemas.microsoft.com/office/drawing/2014/main" id="{8D50EBB5-6657-4636-AB0B-AB57F90D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72390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4200539"/>
    <xdr:pic>
      <xdr:nvPicPr>
        <xdr:cNvPr id="352" name="Picture 11" descr="Basetech merač spotreby COST CONTROL 3000">
          <a:extLst>
            <a:ext uri="{FF2B5EF4-FFF2-40B4-BE49-F238E27FC236}">
              <a16:creationId xmlns:a16="http://schemas.microsoft.com/office/drawing/2014/main" id="{28565E51-D3DC-4B39-A081-0C618F12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7962900"/>
          <a:ext cx="0" cy="42005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364682" cy="2426"/>
    <xdr:pic>
      <xdr:nvPicPr>
        <xdr:cNvPr id="353" name="Picture 12" descr="Výsledok vyhľadávania obrázkov pre dopyt eb520">
          <a:extLst>
            <a:ext uri="{FF2B5EF4-FFF2-40B4-BE49-F238E27FC236}">
              <a16:creationId xmlns:a16="http://schemas.microsoft.com/office/drawing/2014/main" id="{001097DA-C26A-4814-BA23-28290A86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79629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933450" cy="686"/>
    <xdr:pic>
      <xdr:nvPicPr>
        <xdr:cNvPr id="354" name="Picture 15" descr="Kolektív autorov: Svet vedy a techniky">
          <a:extLst>
            <a:ext uri="{FF2B5EF4-FFF2-40B4-BE49-F238E27FC236}">
              <a16:creationId xmlns:a16="http://schemas.microsoft.com/office/drawing/2014/main" id="{A9B1F414-538F-48DD-9D66-C0B4A9D0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628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838200" cy="2286"/>
    <xdr:pic>
      <xdr:nvPicPr>
        <xdr:cNvPr id="355" name="Picture 16" descr="http://i1.martinus.sk/tovar/_l/14/l14659.jpg">
          <a:extLst>
            <a:ext uri="{FF2B5EF4-FFF2-40B4-BE49-F238E27FC236}">
              <a16:creationId xmlns:a16="http://schemas.microsoft.com/office/drawing/2014/main" id="{6CAC9FAF-BDA4-4D5E-8E18-1234BEE9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628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</xdr:row>
      <xdr:rowOff>0</xdr:rowOff>
    </xdr:from>
    <xdr:ext cx="741872" cy="2426"/>
    <xdr:pic>
      <xdr:nvPicPr>
        <xdr:cNvPr id="356" name="Picture 12" descr="Výsledok vyhľadávania obrázkov pre dopyt eb520">
          <a:extLst>
            <a:ext uri="{FF2B5EF4-FFF2-40B4-BE49-F238E27FC236}">
              <a16:creationId xmlns:a16="http://schemas.microsoft.com/office/drawing/2014/main" id="{88EC0EDA-54D9-40F2-B830-2B02BE5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628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933450" cy="686"/>
    <xdr:pic>
      <xdr:nvPicPr>
        <xdr:cNvPr id="357" name="Picture 15" descr="Kolektív autorov: Svet vedy a techniky">
          <a:extLst>
            <a:ext uri="{FF2B5EF4-FFF2-40B4-BE49-F238E27FC236}">
              <a16:creationId xmlns:a16="http://schemas.microsoft.com/office/drawing/2014/main" id="{66FE1F9F-C069-4D23-A74B-D655D79C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52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838200" cy="2286"/>
    <xdr:pic>
      <xdr:nvPicPr>
        <xdr:cNvPr id="358" name="Picture 16" descr="http://i1.martinus.sk/tovar/_l/14/l14659.jpg">
          <a:extLst>
            <a:ext uri="{FF2B5EF4-FFF2-40B4-BE49-F238E27FC236}">
              <a16:creationId xmlns:a16="http://schemas.microsoft.com/office/drawing/2014/main" id="{5880C467-E542-4AA8-843B-189E2C0D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352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741872" cy="2426"/>
    <xdr:pic>
      <xdr:nvPicPr>
        <xdr:cNvPr id="359" name="Picture 12" descr="Výsledok vyhľadávania obrázkov pre dopyt eb520">
          <a:extLst>
            <a:ext uri="{FF2B5EF4-FFF2-40B4-BE49-F238E27FC236}">
              <a16:creationId xmlns:a16="http://schemas.microsoft.com/office/drawing/2014/main" id="{3C373729-A5B7-4492-BDC4-5D665847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352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933450" cy="686"/>
    <xdr:pic>
      <xdr:nvPicPr>
        <xdr:cNvPr id="360" name="Picture 15" descr="Kolektív autorov: Svet vedy a techniky">
          <a:extLst>
            <a:ext uri="{FF2B5EF4-FFF2-40B4-BE49-F238E27FC236}">
              <a16:creationId xmlns:a16="http://schemas.microsoft.com/office/drawing/2014/main" id="{066C698D-D4EE-4B7E-9B7A-770CA2F7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076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838200" cy="2286"/>
    <xdr:pic>
      <xdr:nvPicPr>
        <xdr:cNvPr id="361" name="Picture 16" descr="http://i1.martinus.sk/tovar/_l/14/l14659.jpg">
          <a:extLst>
            <a:ext uri="{FF2B5EF4-FFF2-40B4-BE49-F238E27FC236}">
              <a16:creationId xmlns:a16="http://schemas.microsoft.com/office/drawing/2014/main" id="{4DC0AE52-A184-4AEB-89AC-613D7ACA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76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741872" cy="2426"/>
    <xdr:pic>
      <xdr:nvPicPr>
        <xdr:cNvPr id="362" name="Picture 12" descr="Výsledok vyhľadávania obrázkov pre dopyt eb520">
          <a:extLst>
            <a:ext uri="{FF2B5EF4-FFF2-40B4-BE49-F238E27FC236}">
              <a16:creationId xmlns:a16="http://schemas.microsoft.com/office/drawing/2014/main" id="{771A8167-CDA0-4E5D-9F0F-8063DE1F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76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933450" cy="686"/>
    <xdr:pic>
      <xdr:nvPicPr>
        <xdr:cNvPr id="363" name="Picture 15" descr="Kolektív autorov: Svet vedy a techniky">
          <a:extLst>
            <a:ext uri="{FF2B5EF4-FFF2-40B4-BE49-F238E27FC236}">
              <a16:creationId xmlns:a16="http://schemas.microsoft.com/office/drawing/2014/main" id="{5AED6B66-C9B7-4340-BCFB-3DD45F62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800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838200" cy="2286"/>
    <xdr:pic>
      <xdr:nvPicPr>
        <xdr:cNvPr id="364" name="Picture 16" descr="http://i1.martinus.sk/tovar/_l/14/l14659.jpg">
          <a:extLst>
            <a:ext uri="{FF2B5EF4-FFF2-40B4-BE49-F238E27FC236}">
              <a16:creationId xmlns:a16="http://schemas.microsoft.com/office/drawing/2014/main" id="{631EE4CE-8D1E-4965-BFE2-D465DFA1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800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741872" cy="2426"/>
    <xdr:pic>
      <xdr:nvPicPr>
        <xdr:cNvPr id="365" name="Picture 12" descr="Výsledok vyhľadávania obrázkov pre dopyt eb520">
          <a:extLst>
            <a:ext uri="{FF2B5EF4-FFF2-40B4-BE49-F238E27FC236}">
              <a16:creationId xmlns:a16="http://schemas.microsoft.com/office/drawing/2014/main" id="{EBC87F26-9B72-47B5-B652-BA15FB2D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00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933450" cy="686"/>
    <xdr:pic>
      <xdr:nvPicPr>
        <xdr:cNvPr id="366" name="Picture 15" descr="Kolektív autorov: Svet vedy a techniky">
          <a:extLst>
            <a:ext uri="{FF2B5EF4-FFF2-40B4-BE49-F238E27FC236}">
              <a16:creationId xmlns:a16="http://schemas.microsoft.com/office/drawing/2014/main" id="{3C2FC7D8-0671-4E00-89B0-3F595904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5243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838200" cy="2286"/>
    <xdr:pic>
      <xdr:nvPicPr>
        <xdr:cNvPr id="367" name="Picture 16" descr="http://i1.martinus.sk/tovar/_l/14/l14659.jpg">
          <a:extLst>
            <a:ext uri="{FF2B5EF4-FFF2-40B4-BE49-F238E27FC236}">
              <a16:creationId xmlns:a16="http://schemas.microsoft.com/office/drawing/2014/main" id="{510649A5-FFED-46DC-9F23-A146C780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5243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741872" cy="2426"/>
    <xdr:pic>
      <xdr:nvPicPr>
        <xdr:cNvPr id="368" name="Picture 12" descr="Výsledok vyhľadávania obrázkov pre dopyt eb520">
          <a:extLst>
            <a:ext uri="{FF2B5EF4-FFF2-40B4-BE49-F238E27FC236}">
              <a16:creationId xmlns:a16="http://schemas.microsoft.com/office/drawing/2014/main" id="{0105024F-A688-4EF1-B49E-C2CBA8158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5243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933450" cy="686"/>
    <xdr:pic>
      <xdr:nvPicPr>
        <xdr:cNvPr id="369" name="Picture 15" descr="Kolektív autorov: Svet vedy a techniky">
          <a:extLst>
            <a:ext uri="{FF2B5EF4-FFF2-40B4-BE49-F238E27FC236}">
              <a16:creationId xmlns:a16="http://schemas.microsoft.com/office/drawing/2014/main" id="{9608A4DD-3AA8-48F3-AEB0-B1D4622B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2482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838200" cy="2286"/>
    <xdr:pic>
      <xdr:nvPicPr>
        <xdr:cNvPr id="370" name="Picture 16" descr="http://i1.martinus.sk/tovar/_l/14/l14659.jpg">
          <a:extLst>
            <a:ext uri="{FF2B5EF4-FFF2-40B4-BE49-F238E27FC236}">
              <a16:creationId xmlns:a16="http://schemas.microsoft.com/office/drawing/2014/main" id="{77DAED08-FBAB-4CA0-809F-FBC9822C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2482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741872" cy="2426"/>
    <xdr:pic>
      <xdr:nvPicPr>
        <xdr:cNvPr id="371" name="Picture 12" descr="Výsledok vyhľadávania obrázkov pre dopyt eb520">
          <a:extLst>
            <a:ext uri="{FF2B5EF4-FFF2-40B4-BE49-F238E27FC236}">
              <a16:creationId xmlns:a16="http://schemas.microsoft.com/office/drawing/2014/main" id="{35A5C26E-62F0-48FD-A6B3-13EAC3CD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2482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933450" cy="686"/>
    <xdr:pic>
      <xdr:nvPicPr>
        <xdr:cNvPr id="372" name="Picture 15" descr="Kolektív autorov: Svet vedy a techniky">
          <a:extLst>
            <a:ext uri="{FF2B5EF4-FFF2-40B4-BE49-F238E27FC236}">
              <a16:creationId xmlns:a16="http://schemas.microsoft.com/office/drawing/2014/main" id="{3545135D-90BF-4902-9806-43DD576B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838200" cy="2286"/>
    <xdr:pic>
      <xdr:nvPicPr>
        <xdr:cNvPr id="373" name="Picture 16" descr="http://i1.martinus.sk/tovar/_l/14/l14659.jpg">
          <a:extLst>
            <a:ext uri="{FF2B5EF4-FFF2-40B4-BE49-F238E27FC236}">
              <a16:creationId xmlns:a16="http://schemas.microsoft.com/office/drawing/2014/main" id="{AD20E232-4FE3-4234-907A-8649089D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741872" cy="2426"/>
    <xdr:pic>
      <xdr:nvPicPr>
        <xdr:cNvPr id="374" name="Picture 12" descr="Výsledok vyhľadávania obrázkov pre dopyt eb520">
          <a:extLst>
            <a:ext uri="{FF2B5EF4-FFF2-40B4-BE49-F238E27FC236}">
              <a16:creationId xmlns:a16="http://schemas.microsoft.com/office/drawing/2014/main" id="{C4CDFAA0-BFEF-4B3C-98B4-DF765CA0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375" name="Picture 15" descr="Kolektív autorov: Svet vedy a techniky">
          <a:extLst>
            <a:ext uri="{FF2B5EF4-FFF2-40B4-BE49-F238E27FC236}">
              <a16:creationId xmlns:a16="http://schemas.microsoft.com/office/drawing/2014/main" id="{D78AFE61-097C-4525-AB58-0A62243D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376" name="Picture 16" descr="http://i1.martinus.sk/tovar/_l/14/l14659.jpg">
          <a:extLst>
            <a:ext uri="{FF2B5EF4-FFF2-40B4-BE49-F238E27FC236}">
              <a16:creationId xmlns:a16="http://schemas.microsoft.com/office/drawing/2014/main" id="{9C6A4A60-C1F8-43F8-A937-AF6C557C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377" name="Picture 12" descr="Výsledok vyhľadávania obrázkov pre dopyt eb520">
          <a:extLst>
            <a:ext uri="{FF2B5EF4-FFF2-40B4-BE49-F238E27FC236}">
              <a16:creationId xmlns:a16="http://schemas.microsoft.com/office/drawing/2014/main" id="{672E569E-BA5B-4EA7-892D-D5119345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933450" cy="686"/>
    <xdr:pic>
      <xdr:nvPicPr>
        <xdr:cNvPr id="378" name="Picture 15" descr="Kolektív autorov: Svet vedy a techniky">
          <a:extLst>
            <a:ext uri="{FF2B5EF4-FFF2-40B4-BE49-F238E27FC236}">
              <a16:creationId xmlns:a16="http://schemas.microsoft.com/office/drawing/2014/main" id="{AA0CD557-4576-4174-91B0-180B8E19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809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838200" cy="2286"/>
    <xdr:pic>
      <xdr:nvPicPr>
        <xdr:cNvPr id="379" name="Picture 16" descr="http://i1.martinus.sk/tovar/_l/14/l14659.jpg">
          <a:extLst>
            <a:ext uri="{FF2B5EF4-FFF2-40B4-BE49-F238E27FC236}">
              <a16:creationId xmlns:a16="http://schemas.microsoft.com/office/drawing/2014/main" id="{C784FCFE-15FA-48C4-8CA1-7758B925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809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741872" cy="2426"/>
    <xdr:pic>
      <xdr:nvPicPr>
        <xdr:cNvPr id="380" name="Picture 12" descr="Výsledok vyhľadávania obrázkov pre dopyt eb520">
          <a:extLst>
            <a:ext uri="{FF2B5EF4-FFF2-40B4-BE49-F238E27FC236}">
              <a16:creationId xmlns:a16="http://schemas.microsoft.com/office/drawing/2014/main" id="{30798B88-1F88-46D8-9AC3-FF854149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809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933450" cy="686"/>
    <xdr:pic>
      <xdr:nvPicPr>
        <xdr:cNvPr id="381" name="Picture 15" descr="Kolektív autorov: Svet vedy a techniky">
          <a:extLst>
            <a:ext uri="{FF2B5EF4-FFF2-40B4-BE49-F238E27FC236}">
              <a16:creationId xmlns:a16="http://schemas.microsoft.com/office/drawing/2014/main" id="{1853A534-2698-40AA-AF66-8E4FDDD6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809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838200" cy="2286"/>
    <xdr:pic>
      <xdr:nvPicPr>
        <xdr:cNvPr id="382" name="Picture 16" descr="http://i1.martinus.sk/tovar/_l/14/l14659.jpg">
          <a:extLst>
            <a:ext uri="{FF2B5EF4-FFF2-40B4-BE49-F238E27FC236}">
              <a16:creationId xmlns:a16="http://schemas.microsoft.com/office/drawing/2014/main" id="{866F38E7-9FDF-4EF4-BE58-E51CA7BF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809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</xdr:row>
      <xdr:rowOff>0</xdr:rowOff>
    </xdr:from>
    <xdr:ext cx="741872" cy="2426"/>
    <xdr:pic>
      <xdr:nvPicPr>
        <xdr:cNvPr id="383" name="Picture 12" descr="Výsledok vyhľadávania obrázkov pre dopyt eb520">
          <a:extLst>
            <a:ext uri="{FF2B5EF4-FFF2-40B4-BE49-F238E27FC236}">
              <a16:creationId xmlns:a16="http://schemas.microsoft.com/office/drawing/2014/main" id="{DA6953F3-6D4F-47F7-93B6-8969F03D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809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933450" cy="686"/>
    <xdr:pic>
      <xdr:nvPicPr>
        <xdr:cNvPr id="384" name="Picture 15" descr="Kolektív autorov: Svet vedy a techniky">
          <a:extLst>
            <a:ext uri="{FF2B5EF4-FFF2-40B4-BE49-F238E27FC236}">
              <a16:creationId xmlns:a16="http://schemas.microsoft.com/office/drawing/2014/main" id="{B0A56A50-ECBF-4C5E-847D-55C8923D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9907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838200" cy="2286"/>
    <xdr:pic>
      <xdr:nvPicPr>
        <xdr:cNvPr id="385" name="Picture 16" descr="http://i1.martinus.sk/tovar/_l/14/l14659.jpg">
          <a:extLst>
            <a:ext uri="{FF2B5EF4-FFF2-40B4-BE49-F238E27FC236}">
              <a16:creationId xmlns:a16="http://schemas.microsoft.com/office/drawing/2014/main" id="{ED36B25D-4B27-45BE-B463-77FBB414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9907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741872" cy="2426"/>
    <xdr:pic>
      <xdr:nvPicPr>
        <xdr:cNvPr id="386" name="Picture 12" descr="Výsledok vyhľadávania obrázkov pre dopyt eb520">
          <a:extLst>
            <a:ext uri="{FF2B5EF4-FFF2-40B4-BE49-F238E27FC236}">
              <a16:creationId xmlns:a16="http://schemas.microsoft.com/office/drawing/2014/main" id="{3529E4CB-138B-4DDE-BAA6-23173C7D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907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933450" cy="686"/>
    <xdr:pic>
      <xdr:nvPicPr>
        <xdr:cNvPr id="387" name="Picture 15" descr="Kolektív autorov: Svet vedy a techniky">
          <a:extLst>
            <a:ext uri="{FF2B5EF4-FFF2-40B4-BE49-F238E27FC236}">
              <a16:creationId xmlns:a16="http://schemas.microsoft.com/office/drawing/2014/main" id="{9B728C89-0BCF-415F-AB0C-9F5F8DEE7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9907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838200" cy="2286"/>
    <xdr:pic>
      <xdr:nvPicPr>
        <xdr:cNvPr id="388" name="Picture 16" descr="http://i1.martinus.sk/tovar/_l/14/l14659.jpg">
          <a:extLst>
            <a:ext uri="{FF2B5EF4-FFF2-40B4-BE49-F238E27FC236}">
              <a16:creationId xmlns:a16="http://schemas.microsoft.com/office/drawing/2014/main" id="{903363ED-130E-4908-8E8F-3230CEB5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9907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</xdr:row>
      <xdr:rowOff>0</xdr:rowOff>
    </xdr:from>
    <xdr:ext cx="741872" cy="2426"/>
    <xdr:pic>
      <xdr:nvPicPr>
        <xdr:cNvPr id="389" name="Picture 12" descr="Výsledok vyhľadávania obrázkov pre dopyt eb520">
          <a:extLst>
            <a:ext uri="{FF2B5EF4-FFF2-40B4-BE49-F238E27FC236}">
              <a16:creationId xmlns:a16="http://schemas.microsoft.com/office/drawing/2014/main" id="{C1EF0D71-0772-4E56-A066-5421F053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907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933450" cy="686"/>
    <xdr:pic>
      <xdr:nvPicPr>
        <xdr:cNvPr id="390" name="Picture 15" descr="Kolektív autorov: Svet vedy a techniky">
          <a:extLst>
            <a:ext uri="{FF2B5EF4-FFF2-40B4-BE49-F238E27FC236}">
              <a16:creationId xmlns:a16="http://schemas.microsoft.com/office/drawing/2014/main" id="{0FF65D5C-5F7C-479C-9522-52D91664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1717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838200" cy="2286"/>
    <xdr:pic>
      <xdr:nvPicPr>
        <xdr:cNvPr id="391" name="Picture 16" descr="http://i1.martinus.sk/tovar/_l/14/l14659.jpg">
          <a:extLst>
            <a:ext uri="{FF2B5EF4-FFF2-40B4-BE49-F238E27FC236}">
              <a16:creationId xmlns:a16="http://schemas.microsoft.com/office/drawing/2014/main" id="{9DD5C7AC-6B55-409F-A2AA-0F3D2D4A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1717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741872" cy="2426"/>
    <xdr:pic>
      <xdr:nvPicPr>
        <xdr:cNvPr id="392" name="Picture 12" descr="Výsledok vyhľadávania obrázkov pre dopyt eb520">
          <a:extLst>
            <a:ext uri="{FF2B5EF4-FFF2-40B4-BE49-F238E27FC236}">
              <a16:creationId xmlns:a16="http://schemas.microsoft.com/office/drawing/2014/main" id="{896232C7-48F4-4AD1-B562-1EDF98B4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717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933450" cy="686"/>
    <xdr:pic>
      <xdr:nvPicPr>
        <xdr:cNvPr id="393" name="Picture 15" descr="Kolektív autorov: Svet vedy a techniky">
          <a:extLst>
            <a:ext uri="{FF2B5EF4-FFF2-40B4-BE49-F238E27FC236}">
              <a16:creationId xmlns:a16="http://schemas.microsoft.com/office/drawing/2014/main" id="{5A3FFB68-7153-4C05-8E13-631F961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1717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838200" cy="2286"/>
    <xdr:pic>
      <xdr:nvPicPr>
        <xdr:cNvPr id="394" name="Picture 16" descr="http://i1.martinus.sk/tovar/_l/14/l14659.jpg">
          <a:extLst>
            <a:ext uri="{FF2B5EF4-FFF2-40B4-BE49-F238E27FC236}">
              <a16:creationId xmlns:a16="http://schemas.microsoft.com/office/drawing/2014/main" id="{9EF1D018-7C51-4021-BB15-E861D9E7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1717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741872" cy="2426"/>
    <xdr:pic>
      <xdr:nvPicPr>
        <xdr:cNvPr id="395" name="Picture 12" descr="Výsledok vyhľadávania obrázkov pre dopyt eb520">
          <a:extLst>
            <a:ext uri="{FF2B5EF4-FFF2-40B4-BE49-F238E27FC236}">
              <a16:creationId xmlns:a16="http://schemas.microsoft.com/office/drawing/2014/main" id="{18E030A0-A266-4078-95CE-EC48CDF0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717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933450" cy="686"/>
    <xdr:pic>
      <xdr:nvPicPr>
        <xdr:cNvPr id="396" name="Picture 15" descr="Kolektív autorov: Svet vedy a techniky">
          <a:extLst>
            <a:ext uri="{FF2B5EF4-FFF2-40B4-BE49-F238E27FC236}">
              <a16:creationId xmlns:a16="http://schemas.microsoft.com/office/drawing/2014/main" id="{95DC87D9-95C6-4CC4-A52B-F78900B5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52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838200" cy="2286"/>
    <xdr:pic>
      <xdr:nvPicPr>
        <xdr:cNvPr id="397" name="Picture 16" descr="http://i1.martinus.sk/tovar/_l/14/l14659.jpg">
          <a:extLst>
            <a:ext uri="{FF2B5EF4-FFF2-40B4-BE49-F238E27FC236}">
              <a16:creationId xmlns:a16="http://schemas.microsoft.com/office/drawing/2014/main" id="{C4342D8E-C338-431C-9006-5E71DFAA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352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741872" cy="2426"/>
    <xdr:pic>
      <xdr:nvPicPr>
        <xdr:cNvPr id="398" name="Picture 12" descr="Výsledok vyhľadávania obrázkov pre dopyt eb520">
          <a:extLst>
            <a:ext uri="{FF2B5EF4-FFF2-40B4-BE49-F238E27FC236}">
              <a16:creationId xmlns:a16="http://schemas.microsoft.com/office/drawing/2014/main" id="{6E14A95C-05CB-4DA3-A82E-3C2507D4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352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933450" cy="686"/>
    <xdr:pic>
      <xdr:nvPicPr>
        <xdr:cNvPr id="399" name="Picture 15" descr="Kolektív autorov: Svet vedy a techniky">
          <a:extLst>
            <a:ext uri="{FF2B5EF4-FFF2-40B4-BE49-F238E27FC236}">
              <a16:creationId xmlns:a16="http://schemas.microsoft.com/office/drawing/2014/main" id="{1C35702B-7228-4A32-AED3-07B22268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52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838200" cy="2286"/>
    <xdr:pic>
      <xdr:nvPicPr>
        <xdr:cNvPr id="400" name="Picture 16" descr="http://i1.martinus.sk/tovar/_l/14/l14659.jpg">
          <a:extLst>
            <a:ext uri="{FF2B5EF4-FFF2-40B4-BE49-F238E27FC236}">
              <a16:creationId xmlns:a16="http://schemas.microsoft.com/office/drawing/2014/main" id="{88E4761D-1D2B-408E-B019-97E9459C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352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</xdr:row>
      <xdr:rowOff>0</xdr:rowOff>
    </xdr:from>
    <xdr:ext cx="741872" cy="2426"/>
    <xdr:pic>
      <xdr:nvPicPr>
        <xdr:cNvPr id="401" name="Picture 12" descr="Výsledok vyhľadávania obrázkov pre dopyt eb520">
          <a:extLst>
            <a:ext uri="{FF2B5EF4-FFF2-40B4-BE49-F238E27FC236}">
              <a16:creationId xmlns:a16="http://schemas.microsoft.com/office/drawing/2014/main" id="{F4E182D9-1E9A-416C-9B1F-326E5192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352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933450" cy="686"/>
    <xdr:pic>
      <xdr:nvPicPr>
        <xdr:cNvPr id="402" name="Picture 15" descr="Kolektív autorov: Svet vedy a techniky">
          <a:extLst>
            <a:ext uri="{FF2B5EF4-FFF2-40B4-BE49-F238E27FC236}">
              <a16:creationId xmlns:a16="http://schemas.microsoft.com/office/drawing/2014/main" id="{CE25AECA-A71D-4956-8BD4-D8526B8A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533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838200" cy="2286"/>
    <xdr:pic>
      <xdr:nvPicPr>
        <xdr:cNvPr id="403" name="Picture 16" descr="http://i1.martinus.sk/tovar/_l/14/l14659.jpg">
          <a:extLst>
            <a:ext uri="{FF2B5EF4-FFF2-40B4-BE49-F238E27FC236}">
              <a16:creationId xmlns:a16="http://schemas.microsoft.com/office/drawing/2014/main" id="{3B02C81A-DD54-4D61-954F-99248BA3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33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741872" cy="2426"/>
    <xdr:pic>
      <xdr:nvPicPr>
        <xdr:cNvPr id="404" name="Picture 12" descr="Výsledok vyhľadávania obrázkov pre dopyt eb520">
          <a:extLst>
            <a:ext uri="{FF2B5EF4-FFF2-40B4-BE49-F238E27FC236}">
              <a16:creationId xmlns:a16="http://schemas.microsoft.com/office/drawing/2014/main" id="{25AA19DE-667A-414A-B00F-634663FE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533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933450" cy="686"/>
    <xdr:pic>
      <xdr:nvPicPr>
        <xdr:cNvPr id="405" name="Picture 15" descr="Kolektív autorov: Svet vedy a techniky">
          <a:extLst>
            <a:ext uri="{FF2B5EF4-FFF2-40B4-BE49-F238E27FC236}">
              <a16:creationId xmlns:a16="http://schemas.microsoft.com/office/drawing/2014/main" id="{83773F0E-D9C0-4880-A6CE-5D5DA6D7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533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838200" cy="2286"/>
    <xdr:pic>
      <xdr:nvPicPr>
        <xdr:cNvPr id="406" name="Picture 16" descr="http://i1.martinus.sk/tovar/_l/14/l14659.jpg">
          <a:extLst>
            <a:ext uri="{FF2B5EF4-FFF2-40B4-BE49-F238E27FC236}">
              <a16:creationId xmlns:a16="http://schemas.microsoft.com/office/drawing/2014/main" id="{B0F0BCEA-0092-421C-A524-6292DD78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33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741872" cy="2426"/>
    <xdr:pic>
      <xdr:nvPicPr>
        <xdr:cNvPr id="407" name="Picture 12" descr="Výsledok vyhľadávania obrázkov pre dopyt eb520">
          <a:extLst>
            <a:ext uri="{FF2B5EF4-FFF2-40B4-BE49-F238E27FC236}">
              <a16:creationId xmlns:a16="http://schemas.microsoft.com/office/drawing/2014/main" id="{55E165BD-A6AA-47D8-B8D7-03DFC1A1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533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933450" cy="686"/>
    <xdr:pic>
      <xdr:nvPicPr>
        <xdr:cNvPr id="408" name="Picture 15" descr="Kolektív autorov: Svet vedy a techniky">
          <a:extLst>
            <a:ext uri="{FF2B5EF4-FFF2-40B4-BE49-F238E27FC236}">
              <a16:creationId xmlns:a16="http://schemas.microsoft.com/office/drawing/2014/main" id="{98D62929-1888-40C8-BFE4-2AC4A65D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7146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838200" cy="2286"/>
    <xdr:pic>
      <xdr:nvPicPr>
        <xdr:cNvPr id="409" name="Picture 16" descr="http://i1.martinus.sk/tovar/_l/14/l14659.jpg">
          <a:extLst>
            <a:ext uri="{FF2B5EF4-FFF2-40B4-BE49-F238E27FC236}">
              <a16:creationId xmlns:a16="http://schemas.microsoft.com/office/drawing/2014/main" id="{6DC9FD48-C72F-435F-9B5E-A87E308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146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741872" cy="2426"/>
    <xdr:pic>
      <xdr:nvPicPr>
        <xdr:cNvPr id="410" name="Picture 12" descr="Výsledok vyhľadávania obrázkov pre dopyt eb520">
          <a:extLst>
            <a:ext uri="{FF2B5EF4-FFF2-40B4-BE49-F238E27FC236}">
              <a16:creationId xmlns:a16="http://schemas.microsoft.com/office/drawing/2014/main" id="{BB4DF962-BA14-4838-A7EC-BBBCECC9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7146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933450" cy="686"/>
    <xdr:pic>
      <xdr:nvPicPr>
        <xdr:cNvPr id="411" name="Picture 15" descr="Kolektív autorov: Svet vedy a techniky">
          <a:extLst>
            <a:ext uri="{FF2B5EF4-FFF2-40B4-BE49-F238E27FC236}">
              <a16:creationId xmlns:a16="http://schemas.microsoft.com/office/drawing/2014/main" id="{8B13F646-2BC9-4585-898B-6EC8978C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7146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838200" cy="2286"/>
    <xdr:pic>
      <xdr:nvPicPr>
        <xdr:cNvPr id="412" name="Picture 16" descr="http://i1.martinus.sk/tovar/_l/14/l14659.jpg">
          <a:extLst>
            <a:ext uri="{FF2B5EF4-FFF2-40B4-BE49-F238E27FC236}">
              <a16:creationId xmlns:a16="http://schemas.microsoft.com/office/drawing/2014/main" id="{851EA44E-2BAA-4EAF-883A-B3219EAA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146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</xdr:row>
      <xdr:rowOff>0</xdr:rowOff>
    </xdr:from>
    <xdr:ext cx="741872" cy="2426"/>
    <xdr:pic>
      <xdr:nvPicPr>
        <xdr:cNvPr id="413" name="Picture 12" descr="Výsledok vyhľadávania obrázkov pre dopyt eb520">
          <a:extLst>
            <a:ext uri="{FF2B5EF4-FFF2-40B4-BE49-F238E27FC236}">
              <a16:creationId xmlns:a16="http://schemas.microsoft.com/office/drawing/2014/main" id="{0323AEE9-A0FF-4377-8749-DD500B77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7146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933450" cy="686"/>
    <xdr:pic>
      <xdr:nvPicPr>
        <xdr:cNvPr id="414" name="Picture 15" descr="Kolektív autorov: Svet vedy a techniky">
          <a:extLst>
            <a:ext uri="{FF2B5EF4-FFF2-40B4-BE49-F238E27FC236}">
              <a16:creationId xmlns:a16="http://schemas.microsoft.com/office/drawing/2014/main" id="{1C416EA5-5D14-46F6-A8D9-4C5F778D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8956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838200" cy="2286"/>
    <xdr:pic>
      <xdr:nvPicPr>
        <xdr:cNvPr id="415" name="Picture 16" descr="http://i1.martinus.sk/tovar/_l/14/l14659.jpg">
          <a:extLst>
            <a:ext uri="{FF2B5EF4-FFF2-40B4-BE49-F238E27FC236}">
              <a16:creationId xmlns:a16="http://schemas.microsoft.com/office/drawing/2014/main" id="{41C1E72C-6631-4213-8737-5331B016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8956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741872" cy="2426"/>
    <xdr:pic>
      <xdr:nvPicPr>
        <xdr:cNvPr id="416" name="Picture 12" descr="Výsledok vyhľadávania obrázkov pre dopyt eb520">
          <a:extLst>
            <a:ext uri="{FF2B5EF4-FFF2-40B4-BE49-F238E27FC236}">
              <a16:creationId xmlns:a16="http://schemas.microsoft.com/office/drawing/2014/main" id="{D651A435-2EE1-443F-AE17-B02FD2B3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8956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933450" cy="686"/>
    <xdr:pic>
      <xdr:nvPicPr>
        <xdr:cNvPr id="417" name="Picture 15" descr="Kolektív autorov: Svet vedy a techniky">
          <a:extLst>
            <a:ext uri="{FF2B5EF4-FFF2-40B4-BE49-F238E27FC236}">
              <a16:creationId xmlns:a16="http://schemas.microsoft.com/office/drawing/2014/main" id="{DCDED561-9F2C-41AD-8C5F-25976CAB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8956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838200" cy="2286"/>
    <xdr:pic>
      <xdr:nvPicPr>
        <xdr:cNvPr id="418" name="Picture 16" descr="http://i1.martinus.sk/tovar/_l/14/l14659.jpg">
          <a:extLst>
            <a:ext uri="{FF2B5EF4-FFF2-40B4-BE49-F238E27FC236}">
              <a16:creationId xmlns:a16="http://schemas.microsoft.com/office/drawing/2014/main" id="{D12D257E-DC22-4E66-8020-20CC55BD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8956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</xdr:row>
      <xdr:rowOff>0</xdr:rowOff>
    </xdr:from>
    <xdr:ext cx="741872" cy="2426"/>
    <xdr:pic>
      <xdr:nvPicPr>
        <xdr:cNvPr id="419" name="Picture 12" descr="Výsledok vyhľadávania obrázkov pre dopyt eb520">
          <a:extLst>
            <a:ext uri="{FF2B5EF4-FFF2-40B4-BE49-F238E27FC236}">
              <a16:creationId xmlns:a16="http://schemas.microsoft.com/office/drawing/2014/main" id="{0987880E-A406-479B-B4D8-D7A4E47C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8956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933450" cy="686"/>
    <xdr:pic>
      <xdr:nvPicPr>
        <xdr:cNvPr id="420" name="Picture 15" descr="Kolektív autorov: Svet vedy a techniky">
          <a:extLst>
            <a:ext uri="{FF2B5EF4-FFF2-40B4-BE49-F238E27FC236}">
              <a16:creationId xmlns:a16="http://schemas.microsoft.com/office/drawing/2014/main" id="{93009A12-E17C-4CE2-9092-C4CC9A4D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076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838200" cy="2286"/>
    <xdr:pic>
      <xdr:nvPicPr>
        <xdr:cNvPr id="421" name="Picture 16" descr="http://i1.martinus.sk/tovar/_l/14/l14659.jpg">
          <a:extLst>
            <a:ext uri="{FF2B5EF4-FFF2-40B4-BE49-F238E27FC236}">
              <a16:creationId xmlns:a16="http://schemas.microsoft.com/office/drawing/2014/main" id="{48F51FE9-3DBB-4BD4-A172-6A364B97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76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741872" cy="2426"/>
    <xdr:pic>
      <xdr:nvPicPr>
        <xdr:cNvPr id="422" name="Picture 12" descr="Výsledok vyhľadávania obrázkov pre dopyt eb520">
          <a:extLst>
            <a:ext uri="{FF2B5EF4-FFF2-40B4-BE49-F238E27FC236}">
              <a16:creationId xmlns:a16="http://schemas.microsoft.com/office/drawing/2014/main" id="{87DA058B-2C98-47B7-BC74-EAE35591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76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933450" cy="686"/>
    <xdr:pic>
      <xdr:nvPicPr>
        <xdr:cNvPr id="423" name="Picture 15" descr="Kolektív autorov: Svet vedy a techniky">
          <a:extLst>
            <a:ext uri="{FF2B5EF4-FFF2-40B4-BE49-F238E27FC236}">
              <a16:creationId xmlns:a16="http://schemas.microsoft.com/office/drawing/2014/main" id="{6D8870D9-59AF-4DC2-9E63-599E47E6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076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838200" cy="2286"/>
    <xdr:pic>
      <xdr:nvPicPr>
        <xdr:cNvPr id="424" name="Picture 16" descr="http://i1.martinus.sk/tovar/_l/14/l14659.jpg">
          <a:extLst>
            <a:ext uri="{FF2B5EF4-FFF2-40B4-BE49-F238E27FC236}">
              <a16:creationId xmlns:a16="http://schemas.microsoft.com/office/drawing/2014/main" id="{23001DE8-660B-46B5-A399-FA0F4680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76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</xdr:row>
      <xdr:rowOff>0</xdr:rowOff>
    </xdr:from>
    <xdr:ext cx="741872" cy="2426"/>
    <xdr:pic>
      <xdr:nvPicPr>
        <xdr:cNvPr id="425" name="Picture 12" descr="Výsledok vyhľadávania obrázkov pre dopyt eb520">
          <a:extLst>
            <a:ext uri="{FF2B5EF4-FFF2-40B4-BE49-F238E27FC236}">
              <a16:creationId xmlns:a16="http://schemas.microsoft.com/office/drawing/2014/main" id="{AAA21D70-0A9E-4084-930B-935DF0C6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76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933450" cy="686"/>
    <xdr:pic>
      <xdr:nvPicPr>
        <xdr:cNvPr id="426" name="Picture 15" descr="Kolektív autorov: Svet vedy a techniky">
          <a:extLst>
            <a:ext uri="{FF2B5EF4-FFF2-40B4-BE49-F238E27FC236}">
              <a16:creationId xmlns:a16="http://schemas.microsoft.com/office/drawing/2014/main" id="{F1BA95C8-E843-43D5-B579-79D9D9DC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257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838200" cy="2286"/>
    <xdr:pic>
      <xdr:nvPicPr>
        <xdr:cNvPr id="427" name="Picture 16" descr="http://i1.martinus.sk/tovar/_l/14/l14659.jpg">
          <a:extLst>
            <a:ext uri="{FF2B5EF4-FFF2-40B4-BE49-F238E27FC236}">
              <a16:creationId xmlns:a16="http://schemas.microsoft.com/office/drawing/2014/main" id="{BE2BB1D2-E2A9-48DA-807F-E7720A9D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257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741872" cy="2426"/>
    <xdr:pic>
      <xdr:nvPicPr>
        <xdr:cNvPr id="428" name="Picture 12" descr="Výsledok vyhľadávania obrázkov pre dopyt eb520">
          <a:extLst>
            <a:ext uri="{FF2B5EF4-FFF2-40B4-BE49-F238E27FC236}">
              <a16:creationId xmlns:a16="http://schemas.microsoft.com/office/drawing/2014/main" id="{15225C9B-9DDE-4A75-9E61-2CFA68E5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257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933450" cy="686"/>
    <xdr:pic>
      <xdr:nvPicPr>
        <xdr:cNvPr id="429" name="Picture 15" descr="Kolektív autorov: Svet vedy a techniky">
          <a:extLst>
            <a:ext uri="{FF2B5EF4-FFF2-40B4-BE49-F238E27FC236}">
              <a16:creationId xmlns:a16="http://schemas.microsoft.com/office/drawing/2014/main" id="{1B4F7439-015C-4E72-BBA1-15B11B2C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257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838200" cy="2286"/>
    <xdr:pic>
      <xdr:nvPicPr>
        <xdr:cNvPr id="430" name="Picture 16" descr="http://i1.martinus.sk/tovar/_l/14/l14659.jpg">
          <a:extLst>
            <a:ext uri="{FF2B5EF4-FFF2-40B4-BE49-F238E27FC236}">
              <a16:creationId xmlns:a16="http://schemas.microsoft.com/office/drawing/2014/main" id="{CCD9AC7F-B76C-4677-9856-24D2383A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257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</xdr:row>
      <xdr:rowOff>0</xdr:rowOff>
    </xdr:from>
    <xdr:ext cx="741872" cy="2426"/>
    <xdr:pic>
      <xdr:nvPicPr>
        <xdr:cNvPr id="431" name="Picture 12" descr="Výsledok vyhľadávania obrázkov pre dopyt eb520">
          <a:extLst>
            <a:ext uri="{FF2B5EF4-FFF2-40B4-BE49-F238E27FC236}">
              <a16:creationId xmlns:a16="http://schemas.microsoft.com/office/drawing/2014/main" id="{58417794-CC10-4BEA-A381-7F86D465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257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933450" cy="686"/>
    <xdr:pic>
      <xdr:nvPicPr>
        <xdr:cNvPr id="432" name="Picture 15" descr="Kolektív autorov: Svet vedy a techniky">
          <a:extLst>
            <a:ext uri="{FF2B5EF4-FFF2-40B4-BE49-F238E27FC236}">
              <a16:creationId xmlns:a16="http://schemas.microsoft.com/office/drawing/2014/main" id="{04CE4A2C-B804-4BF7-BE23-C49380B1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385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838200" cy="2286"/>
    <xdr:pic>
      <xdr:nvPicPr>
        <xdr:cNvPr id="433" name="Picture 16" descr="http://i1.martinus.sk/tovar/_l/14/l14659.jpg">
          <a:extLst>
            <a:ext uri="{FF2B5EF4-FFF2-40B4-BE49-F238E27FC236}">
              <a16:creationId xmlns:a16="http://schemas.microsoft.com/office/drawing/2014/main" id="{61C3FFFC-D897-4CD2-8F3B-AADDEB42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4385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741872" cy="2426"/>
    <xdr:pic>
      <xdr:nvPicPr>
        <xdr:cNvPr id="434" name="Picture 12" descr="Výsledok vyhľadávania obrázkov pre dopyt eb520">
          <a:extLst>
            <a:ext uri="{FF2B5EF4-FFF2-40B4-BE49-F238E27FC236}">
              <a16:creationId xmlns:a16="http://schemas.microsoft.com/office/drawing/2014/main" id="{9AB2B459-8AE3-4FEF-90E0-05402B41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4385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933450" cy="686"/>
    <xdr:pic>
      <xdr:nvPicPr>
        <xdr:cNvPr id="435" name="Picture 15" descr="Kolektív autorov: Svet vedy a techniky">
          <a:extLst>
            <a:ext uri="{FF2B5EF4-FFF2-40B4-BE49-F238E27FC236}">
              <a16:creationId xmlns:a16="http://schemas.microsoft.com/office/drawing/2014/main" id="{71A5D664-F669-4C85-943B-B72D728C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385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838200" cy="2286"/>
    <xdr:pic>
      <xdr:nvPicPr>
        <xdr:cNvPr id="436" name="Picture 16" descr="http://i1.martinus.sk/tovar/_l/14/l14659.jpg">
          <a:extLst>
            <a:ext uri="{FF2B5EF4-FFF2-40B4-BE49-F238E27FC236}">
              <a16:creationId xmlns:a16="http://schemas.microsoft.com/office/drawing/2014/main" id="{8FD4D511-0D96-4A0C-9A45-888FA7C7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4385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</xdr:row>
      <xdr:rowOff>0</xdr:rowOff>
    </xdr:from>
    <xdr:ext cx="741872" cy="2426"/>
    <xdr:pic>
      <xdr:nvPicPr>
        <xdr:cNvPr id="437" name="Picture 12" descr="Výsledok vyhľadávania obrázkov pre dopyt eb520">
          <a:extLst>
            <a:ext uri="{FF2B5EF4-FFF2-40B4-BE49-F238E27FC236}">
              <a16:creationId xmlns:a16="http://schemas.microsoft.com/office/drawing/2014/main" id="{4F4AC75C-715D-43B3-914A-07EEE3F9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4385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933450" cy="686"/>
    <xdr:pic>
      <xdr:nvPicPr>
        <xdr:cNvPr id="438" name="Picture 15" descr="Kolektív autorov: Svet vedy a techniky">
          <a:extLst>
            <a:ext uri="{FF2B5EF4-FFF2-40B4-BE49-F238E27FC236}">
              <a16:creationId xmlns:a16="http://schemas.microsoft.com/office/drawing/2014/main" id="{711291C3-55D2-4771-9C44-0C20AEE6C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6195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838200" cy="2286"/>
    <xdr:pic>
      <xdr:nvPicPr>
        <xdr:cNvPr id="439" name="Picture 16" descr="http://i1.martinus.sk/tovar/_l/14/l14659.jpg">
          <a:extLst>
            <a:ext uri="{FF2B5EF4-FFF2-40B4-BE49-F238E27FC236}">
              <a16:creationId xmlns:a16="http://schemas.microsoft.com/office/drawing/2014/main" id="{138BAD84-32E4-44D8-8F27-A8ADD98DB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6195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741872" cy="2426"/>
    <xdr:pic>
      <xdr:nvPicPr>
        <xdr:cNvPr id="440" name="Picture 12" descr="Výsledok vyhľadávania obrázkov pre dopyt eb520">
          <a:extLst>
            <a:ext uri="{FF2B5EF4-FFF2-40B4-BE49-F238E27FC236}">
              <a16:creationId xmlns:a16="http://schemas.microsoft.com/office/drawing/2014/main" id="{03A31CB2-9D60-43AB-B06D-3D24208A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6195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933450" cy="686"/>
    <xdr:pic>
      <xdr:nvPicPr>
        <xdr:cNvPr id="441" name="Picture 15" descr="Kolektív autorov: Svet vedy a techniky">
          <a:extLst>
            <a:ext uri="{FF2B5EF4-FFF2-40B4-BE49-F238E27FC236}">
              <a16:creationId xmlns:a16="http://schemas.microsoft.com/office/drawing/2014/main" id="{EE3EA8AC-496C-481F-8C7C-C82227B5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6195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838200" cy="2286"/>
    <xdr:pic>
      <xdr:nvPicPr>
        <xdr:cNvPr id="442" name="Picture 16" descr="http://i1.martinus.sk/tovar/_l/14/l14659.jpg">
          <a:extLst>
            <a:ext uri="{FF2B5EF4-FFF2-40B4-BE49-F238E27FC236}">
              <a16:creationId xmlns:a16="http://schemas.microsoft.com/office/drawing/2014/main" id="{B1BD178D-31D7-44D8-8282-2F0911CF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6195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</xdr:row>
      <xdr:rowOff>0</xdr:rowOff>
    </xdr:from>
    <xdr:ext cx="741872" cy="2426"/>
    <xdr:pic>
      <xdr:nvPicPr>
        <xdr:cNvPr id="443" name="Picture 12" descr="Výsledok vyhľadávania obrázkov pre dopyt eb520">
          <a:extLst>
            <a:ext uri="{FF2B5EF4-FFF2-40B4-BE49-F238E27FC236}">
              <a16:creationId xmlns:a16="http://schemas.microsoft.com/office/drawing/2014/main" id="{C2CB3962-B802-4845-89BA-1F6D8973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6195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933450" cy="686"/>
    <xdr:pic>
      <xdr:nvPicPr>
        <xdr:cNvPr id="444" name="Picture 15" descr="Kolektív autorov: Svet vedy a techniky">
          <a:extLst>
            <a:ext uri="{FF2B5EF4-FFF2-40B4-BE49-F238E27FC236}">
              <a16:creationId xmlns:a16="http://schemas.microsoft.com/office/drawing/2014/main" id="{A79915C0-1171-4382-A04B-4B647C88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800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838200" cy="2286"/>
    <xdr:pic>
      <xdr:nvPicPr>
        <xdr:cNvPr id="445" name="Picture 16" descr="http://i1.martinus.sk/tovar/_l/14/l14659.jpg">
          <a:extLst>
            <a:ext uri="{FF2B5EF4-FFF2-40B4-BE49-F238E27FC236}">
              <a16:creationId xmlns:a16="http://schemas.microsoft.com/office/drawing/2014/main" id="{E69F35D8-ECC7-44E8-9969-D46F99A4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800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741872" cy="2426"/>
    <xdr:pic>
      <xdr:nvPicPr>
        <xdr:cNvPr id="446" name="Picture 12" descr="Výsledok vyhľadávania obrázkov pre dopyt eb520">
          <a:extLst>
            <a:ext uri="{FF2B5EF4-FFF2-40B4-BE49-F238E27FC236}">
              <a16:creationId xmlns:a16="http://schemas.microsoft.com/office/drawing/2014/main" id="{640F9163-FC80-4D96-B5D9-64C47C0D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00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933450" cy="686"/>
    <xdr:pic>
      <xdr:nvPicPr>
        <xdr:cNvPr id="447" name="Picture 15" descr="Kolektív autorov: Svet vedy a techniky">
          <a:extLst>
            <a:ext uri="{FF2B5EF4-FFF2-40B4-BE49-F238E27FC236}">
              <a16:creationId xmlns:a16="http://schemas.microsoft.com/office/drawing/2014/main" id="{8BFD254F-00AA-4D4C-B635-5271BB92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800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838200" cy="2286"/>
    <xdr:pic>
      <xdr:nvPicPr>
        <xdr:cNvPr id="448" name="Picture 16" descr="http://i1.martinus.sk/tovar/_l/14/l14659.jpg">
          <a:extLst>
            <a:ext uri="{FF2B5EF4-FFF2-40B4-BE49-F238E27FC236}">
              <a16:creationId xmlns:a16="http://schemas.microsoft.com/office/drawing/2014/main" id="{795B7999-1FD1-47BA-A2FC-FB40E9B6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800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</xdr:row>
      <xdr:rowOff>0</xdr:rowOff>
    </xdr:from>
    <xdr:ext cx="741872" cy="2426"/>
    <xdr:pic>
      <xdr:nvPicPr>
        <xdr:cNvPr id="449" name="Picture 12" descr="Výsledok vyhľadávania obrázkov pre dopyt eb520">
          <a:extLst>
            <a:ext uri="{FF2B5EF4-FFF2-40B4-BE49-F238E27FC236}">
              <a16:creationId xmlns:a16="http://schemas.microsoft.com/office/drawing/2014/main" id="{85F56445-9511-4D76-8EBB-F6E13D69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800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933450" cy="686"/>
    <xdr:pic>
      <xdr:nvPicPr>
        <xdr:cNvPr id="450" name="Picture 15" descr="Kolektív autorov: Svet vedy a techniky">
          <a:extLst>
            <a:ext uri="{FF2B5EF4-FFF2-40B4-BE49-F238E27FC236}">
              <a16:creationId xmlns:a16="http://schemas.microsoft.com/office/drawing/2014/main" id="{982A96E0-1E91-431B-9981-03B7A2EE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981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838200" cy="2286"/>
    <xdr:pic>
      <xdr:nvPicPr>
        <xdr:cNvPr id="451" name="Picture 16" descr="http://i1.martinus.sk/tovar/_l/14/l14659.jpg">
          <a:extLst>
            <a:ext uri="{FF2B5EF4-FFF2-40B4-BE49-F238E27FC236}">
              <a16:creationId xmlns:a16="http://schemas.microsoft.com/office/drawing/2014/main" id="{2E03EA6C-DD9E-4F9B-BA67-8E321286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981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741872" cy="2426"/>
    <xdr:pic>
      <xdr:nvPicPr>
        <xdr:cNvPr id="452" name="Picture 12" descr="Výsledok vyhľadávania obrázkov pre dopyt eb520">
          <a:extLst>
            <a:ext uri="{FF2B5EF4-FFF2-40B4-BE49-F238E27FC236}">
              <a16:creationId xmlns:a16="http://schemas.microsoft.com/office/drawing/2014/main" id="{CDB0FC77-8DB8-4939-BDFF-667BBB96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981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933450" cy="686"/>
    <xdr:pic>
      <xdr:nvPicPr>
        <xdr:cNvPr id="453" name="Picture 15" descr="Kolektív autorov: Svet vedy a techniky">
          <a:extLst>
            <a:ext uri="{FF2B5EF4-FFF2-40B4-BE49-F238E27FC236}">
              <a16:creationId xmlns:a16="http://schemas.microsoft.com/office/drawing/2014/main" id="{343A3E9B-2E5A-4294-9F6F-52B99D0EC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981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838200" cy="2286"/>
    <xdr:pic>
      <xdr:nvPicPr>
        <xdr:cNvPr id="454" name="Picture 16" descr="http://i1.martinus.sk/tovar/_l/14/l14659.jpg">
          <a:extLst>
            <a:ext uri="{FF2B5EF4-FFF2-40B4-BE49-F238E27FC236}">
              <a16:creationId xmlns:a16="http://schemas.microsoft.com/office/drawing/2014/main" id="{F83C7BC4-BE41-4082-AB3E-550436D8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981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0</xdr:rowOff>
    </xdr:from>
    <xdr:ext cx="741872" cy="2426"/>
    <xdr:pic>
      <xdr:nvPicPr>
        <xdr:cNvPr id="455" name="Picture 12" descr="Výsledok vyhľadávania obrázkov pre dopyt eb520">
          <a:extLst>
            <a:ext uri="{FF2B5EF4-FFF2-40B4-BE49-F238E27FC236}">
              <a16:creationId xmlns:a16="http://schemas.microsoft.com/office/drawing/2014/main" id="{54522ED7-05B2-4AFA-A8A9-82445618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981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933450" cy="686"/>
    <xdr:pic>
      <xdr:nvPicPr>
        <xdr:cNvPr id="456" name="Picture 15" descr="Kolektív autorov: Svet vedy a techniky">
          <a:extLst>
            <a:ext uri="{FF2B5EF4-FFF2-40B4-BE49-F238E27FC236}">
              <a16:creationId xmlns:a16="http://schemas.microsoft.com/office/drawing/2014/main" id="{7EB391BA-7B41-4B4A-9EB0-01C6FCC5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1624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838200" cy="2286"/>
    <xdr:pic>
      <xdr:nvPicPr>
        <xdr:cNvPr id="457" name="Picture 16" descr="http://i1.martinus.sk/tovar/_l/14/l14659.jpg">
          <a:extLst>
            <a:ext uri="{FF2B5EF4-FFF2-40B4-BE49-F238E27FC236}">
              <a16:creationId xmlns:a16="http://schemas.microsoft.com/office/drawing/2014/main" id="{59489563-D1E0-427A-BA2C-5BC3AD161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624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741872" cy="2426"/>
    <xdr:pic>
      <xdr:nvPicPr>
        <xdr:cNvPr id="458" name="Picture 12" descr="Výsledok vyhľadávania obrázkov pre dopyt eb520">
          <a:extLst>
            <a:ext uri="{FF2B5EF4-FFF2-40B4-BE49-F238E27FC236}">
              <a16:creationId xmlns:a16="http://schemas.microsoft.com/office/drawing/2014/main" id="{3FA86EF7-5790-4AA7-9595-D12E75CC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1624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933450" cy="686"/>
    <xdr:pic>
      <xdr:nvPicPr>
        <xdr:cNvPr id="459" name="Picture 15" descr="Kolektív autorov: Svet vedy a techniky">
          <a:extLst>
            <a:ext uri="{FF2B5EF4-FFF2-40B4-BE49-F238E27FC236}">
              <a16:creationId xmlns:a16="http://schemas.microsoft.com/office/drawing/2014/main" id="{22D031A3-2044-4580-9CD0-35648E3F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1624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838200" cy="2286"/>
    <xdr:pic>
      <xdr:nvPicPr>
        <xdr:cNvPr id="460" name="Picture 16" descr="http://i1.martinus.sk/tovar/_l/14/l14659.jpg">
          <a:extLst>
            <a:ext uri="{FF2B5EF4-FFF2-40B4-BE49-F238E27FC236}">
              <a16:creationId xmlns:a16="http://schemas.microsoft.com/office/drawing/2014/main" id="{E97A4DB2-9CF1-4D0B-8FA4-954DF8EB9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624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</xdr:row>
      <xdr:rowOff>0</xdr:rowOff>
    </xdr:from>
    <xdr:ext cx="741872" cy="2426"/>
    <xdr:pic>
      <xdr:nvPicPr>
        <xdr:cNvPr id="461" name="Picture 12" descr="Výsledok vyhľadávania obrázkov pre dopyt eb520">
          <a:extLst>
            <a:ext uri="{FF2B5EF4-FFF2-40B4-BE49-F238E27FC236}">
              <a16:creationId xmlns:a16="http://schemas.microsoft.com/office/drawing/2014/main" id="{C2381372-0DD2-465B-93F8-55BD4CEF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1624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933450" cy="686"/>
    <xdr:pic>
      <xdr:nvPicPr>
        <xdr:cNvPr id="462" name="Picture 15" descr="Kolektív autorov: Svet vedy a techniky">
          <a:extLst>
            <a:ext uri="{FF2B5EF4-FFF2-40B4-BE49-F238E27FC236}">
              <a16:creationId xmlns:a16="http://schemas.microsoft.com/office/drawing/2014/main" id="{F5EEE6A0-0002-4737-B327-E9F3A70A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3434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838200" cy="2286"/>
    <xdr:pic>
      <xdr:nvPicPr>
        <xdr:cNvPr id="463" name="Picture 16" descr="http://i1.martinus.sk/tovar/_l/14/l14659.jpg">
          <a:extLst>
            <a:ext uri="{FF2B5EF4-FFF2-40B4-BE49-F238E27FC236}">
              <a16:creationId xmlns:a16="http://schemas.microsoft.com/office/drawing/2014/main" id="{BA401B85-7D4F-4B1C-819A-F2E3D978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3434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741872" cy="2426"/>
    <xdr:pic>
      <xdr:nvPicPr>
        <xdr:cNvPr id="464" name="Picture 12" descr="Výsledok vyhľadávania obrázkov pre dopyt eb520">
          <a:extLst>
            <a:ext uri="{FF2B5EF4-FFF2-40B4-BE49-F238E27FC236}">
              <a16:creationId xmlns:a16="http://schemas.microsoft.com/office/drawing/2014/main" id="{597EFB91-65E8-43B4-AD3F-CE83DCB3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3434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933450" cy="686"/>
    <xdr:pic>
      <xdr:nvPicPr>
        <xdr:cNvPr id="465" name="Picture 15" descr="Kolektív autorov: Svet vedy a techniky">
          <a:extLst>
            <a:ext uri="{FF2B5EF4-FFF2-40B4-BE49-F238E27FC236}">
              <a16:creationId xmlns:a16="http://schemas.microsoft.com/office/drawing/2014/main" id="{E4F95A6B-CB26-4C9E-8D57-D18A794C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3434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838200" cy="2286"/>
    <xdr:pic>
      <xdr:nvPicPr>
        <xdr:cNvPr id="466" name="Picture 16" descr="http://i1.martinus.sk/tovar/_l/14/l14659.jpg">
          <a:extLst>
            <a:ext uri="{FF2B5EF4-FFF2-40B4-BE49-F238E27FC236}">
              <a16:creationId xmlns:a16="http://schemas.microsoft.com/office/drawing/2014/main" id="{487482D3-580B-4F74-AA23-B79BB6286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3434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741872" cy="2426"/>
    <xdr:pic>
      <xdr:nvPicPr>
        <xdr:cNvPr id="467" name="Picture 12" descr="Výsledok vyhľadávania obrázkov pre dopyt eb520">
          <a:extLst>
            <a:ext uri="{FF2B5EF4-FFF2-40B4-BE49-F238E27FC236}">
              <a16:creationId xmlns:a16="http://schemas.microsoft.com/office/drawing/2014/main" id="{1B2998AE-361D-4D69-83F9-33775627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3434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933450" cy="686"/>
    <xdr:pic>
      <xdr:nvPicPr>
        <xdr:cNvPr id="468" name="Picture 15" descr="Kolektív autorov: Svet vedy a techniky">
          <a:extLst>
            <a:ext uri="{FF2B5EF4-FFF2-40B4-BE49-F238E27FC236}">
              <a16:creationId xmlns:a16="http://schemas.microsoft.com/office/drawing/2014/main" id="{2B87074E-8BD7-4F59-9EDA-1B4335E7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5243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838200" cy="2286"/>
    <xdr:pic>
      <xdr:nvPicPr>
        <xdr:cNvPr id="469" name="Picture 16" descr="http://i1.martinus.sk/tovar/_l/14/l14659.jpg">
          <a:extLst>
            <a:ext uri="{FF2B5EF4-FFF2-40B4-BE49-F238E27FC236}">
              <a16:creationId xmlns:a16="http://schemas.microsoft.com/office/drawing/2014/main" id="{EE7756B4-BFC3-4FE4-ADF5-4BBB9079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5243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741872" cy="2426"/>
    <xdr:pic>
      <xdr:nvPicPr>
        <xdr:cNvPr id="470" name="Picture 12" descr="Výsledok vyhľadávania obrázkov pre dopyt eb520">
          <a:extLst>
            <a:ext uri="{FF2B5EF4-FFF2-40B4-BE49-F238E27FC236}">
              <a16:creationId xmlns:a16="http://schemas.microsoft.com/office/drawing/2014/main" id="{B9E3D13E-89C6-43DD-BACF-D57DBC6E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5243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933450" cy="686"/>
    <xdr:pic>
      <xdr:nvPicPr>
        <xdr:cNvPr id="471" name="Picture 15" descr="Kolektív autorov: Svet vedy a techniky">
          <a:extLst>
            <a:ext uri="{FF2B5EF4-FFF2-40B4-BE49-F238E27FC236}">
              <a16:creationId xmlns:a16="http://schemas.microsoft.com/office/drawing/2014/main" id="{E4CB6344-01E1-4402-BA54-17FFFE12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5243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838200" cy="2286"/>
    <xdr:pic>
      <xdr:nvPicPr>
        <xdr:cNvPr id="472" name="Picture 16" descr="http://i1.martinus.sk/tovar/_l/14/l14659.jpg">
          <a:extLst>
            <a:ext uri="{FF2B5EF4-FFF2-40B4-BE49-F238E27FC236}">
              <a16:creationId xmlns:a16="http://schemas.microsoft.com/office/drawing/2014/main" id="{BD134638-C146-4C82-A31F-A73DFE32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5243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741872" cy="2426"/>
    <xdr:pic>
      <xdr:nvPicPr>
        <xdr:cNvPr id="473" name="Picture 12" descr="Výsledok vyhľadávania obrázkov pre dopyt eb520">
          <a:extLst>
            <a:ext uri="{FF2B5EF4-FFF2-40B4-BE49-F238E27FC236}">
              <a16:creationId xmlns:a16="http://schemas.microsoft.com/office/drawing/2014/main" id="{025F8D7C-2957-4836-9111-6E8668E5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5243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933450" cy="686"/>
    <xdr:pic>
      <xdr:nvPicPr>
        <xdr:cNvPr id="474" name="Picture 15" descr="Kolektív autorov: Svet vedy a techniky">
          <a:extLst>
            <a:ext uri="{FF2B5EF4-FFF2-40B4-BE49-F238E27FC236}">
              <a16:creationId xmlns:a16="http://schemas.microsoft.com/office/drawing/2014/main" id="{4C41530D-C365-45CC-A627-57EE4D0F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705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838200" cy="2286"/>
    <xdr:pic>
      <xdr:nvPicPr>
        <xdr:cNvPr id="475" name="Picture 16" descr="http://i1.martinus.sk/tovar/_l/14/l14659.jpg">
          <a:extLst>
            <a:ext uri="{FF2B5EF4-FFF2-40B4-BE49-F238E27FC236}">
              <a16:creationId xmlns:a16="http://schemas.microsoft.com/office/drawing/2014/main" id="{9A9E7840-2EA3-498A-A153-3AA75FA0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7053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741872" cy="2426"/>
    <xdr:pic>
      <xdr:nvPicPr>
        <xdr:cNvPr id="476" name="Picture 12" descr="Výsledok vyhľadávania obrázkov pre dopyt eb520">
          <a:extLst>
            <a:ext uri="{FF2B5EF4-FFF2-40B4-BE49-F238E27FC236}">
              <a16:creationId xmlns:a16="http://schemas.microsoft.com/office/drawing/2014/main" id="{2A92B970-0EF2-4AEB-84FA-3A9DA112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7053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933450" cy="686"/>
    <xdr:pic>
      <xdr:nvPicPr>
        <xdr:cNvPr id="477" name="Picture 15" descr="Kolektív autorov: Svet vedy a techniky">
          <a:extLst>
            <a:ext uri="{FF2B5EF4-FFF2-40B4-BE49-F238E27FC236}">
              <a16:creationId xmlns:a16="http://schemas.microsoft.com/office/drawing/2014/main" id="{86DA48C2-CA6A-4853-B620-E1C81D5E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705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838200" cy="2286"/>
    <xdr:pic>
      <xdr:nvPicPr>
        <xdr:cNvPr id="478" name="Picture 16" descr="http://i1.martinus.sk/tovar/_l/14/l14659.jpg">
          <a:extLst>
            <a:ext uri="{FF2B5EF4-FFF2-40B4-BE49-F238E27FC236}">
              <a16:creationId xmlns:a16="http://schemas.microsoft.com/office/drawing/2014/main" id="{381A2EE9-1B3E-4B80-AEDC-2C9C7869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7053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741872" cy="2426"/>
    <xdr:pic>
      <xdr:nvPicPr>
        <xdr:cNvPr id="479" name="Picture 12" descr="Výsledok vyhľadávania obrázkov pre dopyt eb520">
          <a:extLst>
            <a:ext uri="{FF2B5EF4-FFF2-40B4-BE49-F238E27FC236}">
              <a16:creationId xmlns:a16="http://schemas.microsoft.com/office/drawing/2014/main" id="{ADBBBB0F-4F6F-4FA7-8AAD-7469266B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7053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933450" cy="686"/>
    <xdr:pic>
      <xdr:nvPicPr>
        <xdr:cNvPr id="480" name="Picture 15" descr="Kolektív autorov: Svet vedy a techniky">
          <a:extLst>
            <a:ext uri="{FF2B5EF4-FFF2-40B4-BE49-F238E27FC236}">
              <a16:creationId xmlns:a16="http://schemas.microsoft.com/office/drawing/2014/main" id="{0AD43A5D-7F0C-49B2-82FD-B74AF6DD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8863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838200" cy="2286"/>
    <xdr:pic>
      <xdr:nvPicPr>
        <xdr:cNvPr id="481" name="Picture 16" descr="http://i1.martinus.sk/tovar/_l/14/l14659.jpg">
          <a:extLst>
            <a:ext uri="{FF2B5EF4-FFF2-40B4-BE49-F238E27FC236}">
              <a16:creationId xmlns:a16="http://schemas.microsoft.com/office/drawing/2014/main" id="{5695E30C-F1A3-4577-9564-4F5984568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8863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741872" cy="2426"/>
    <xdr:pic>
      <xdr:nvPicPr>
        <xdr:cNvPr id="482" name="Picture 12" descr="Výsledok vyhľadávania obrázkov pre dopyt eb520">
          <a:extLst>
            <a:ext uri="{FF2B5EF4-FFF2-40B4-BE49-F238E27FC236}">
              <a16:creationId xmlns:a16="http://schemas.microsoft.com/office/drawing/2014/main" id="{DAB4250B-F31B-4471-A70E-61E6FBF1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8863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933450" cy="686"/>
    <xdr:pic>
      <xdr:nvPicPr>
        <xdr:cNvPr id="483" name="Picture 15" descr="Kolektív autorov: Svet vedy a techniky">
          <a:extLst>
            <a:ext uri="{FF2B5EF4-FFF2-40B4-BE49-F238E27FC236}">
              <a16:creationId xmlns:a16="http://schemas.microsoft.com/office/drawing/2014/main" id="{DFBA43BD-3679-4D84-A8FB-A04642D1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8863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838200" cy="2286"/>
    <xdr:pic>
      <xdr:nvPicPr>
        <xdr:cNvPr id="484" name="Picture 16" descr="http://i1.martinus.sk/tovar/_l/14/l14659.jpg">
          <a:extLst>
            <a:ext uri="{FF2B5EF4-FFF2-40B4-BE49-F238E27FC236}">
              <a16:creationId xmlns:a16="http://schemas.microsoft.com/office/drawing/2014/main" id="{EE4FBA2E-22BC-42E6-B6ED-CC1C33199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8863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</xdr:row>
      <xdr:rowOff>0</xdr:rowOff>
    </xdr:from>
    <xdr:ext cx="741872" cy="2426"/>
    <xdr:pic>
      <xdr:nvPicPr>
        <xdr:cNvPr id="485" name="Picture 12" descr="Výsledok vyhľadávania obrázkov pre dopyt eb520">
          <a:extLst>
            <a:ext uri="{FF2B5EF4-FFF2-40B4-BE49-F238E27FC236}">
              <a16:creationId xmlns:a16="http://schemas.microsoft.com/office/drawing/2014/main" id="{7468A83E-A0F6-4105-9FDC-7D289BCD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8863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933450" cy="686"/>
    <xdr:pic>
      <xdr:nvPicPr>
        <xdr:cNvPr id="486" name="Picture 15" descr="Kolektív autorov: Svet vedy a techniky">
          <a:extLst>
            <a:ext uri="{FF2B5EF4-FFF2-40B4-BE49-F238E27FC236}">
              <a16:creationId xmlns:a16="http://schemas.microsoft.com/office/drawing/2014/main" id="{47A5E914-FDA3-499C-9290-F8B523F8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0673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838200" cy="2286"/>
    <xdr:pic>
      <xdr:nvPicPr>
        <xdr:cNvPr id="487" name="Picture 16" descr="http://i1.martinus.sk/tovar/_l/14/l14659.jpg">
          <a:extLst>
            <a:ext uri="{FF2B5EF4-FFF2-40B4-BE49-F238E27FC236}">
              <a16:creationId xmlns:a16="http://schemas.microsoft.com/office/drawing/2014/main" id="{C49E39B1-751E-4B0E-BDDF-BB313547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0673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741872" cy="2426"/>
    <xdr:pic>
      <xdr:nvPicPr>
        <xdr:cNvPr id="488" name="Picture 12" descr="Výsledok vyhľadávania obrázkov pre dopyt eb520">
          <a:extLst>
            <a:ext uri="{FF2B5EF4-FFF2-40B4-BE49-F238E27FC236}">
              <a16:creationId xmlns:a16="http://schemas.microsoft.com/office/drawing/2014/main" id="{F19C826F-1B31-4F89-964D-73718281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0673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933450" cy="686"/>
    <xdr:pic>
      <xdr:nvPicPr>
        <xdr:cNvPr id="489" name="Picture 15" descr="Kolektív autorov: Svet vedy a techniky">
          <a:extLst>
            <a:ext uri="{FF2B5EF4-FFF2-40B4-BE49-F238E27FC236}">
              <a16:creationId xmlns:a16="http://schemas.microsoft.com/office/drawing/2014/main" id="{41BD06F1-E08C-435B-B452-B14B137C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0673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838200" cy="2286"/>
    <xdr:pic>
      <xdr:nvPicPr>
        <xdr:cNvPr id="490" name="Picture 16" descr="http://i1.martinus.sk/tovar/_l/14/l14659.jpg">
          <a:extLst>
            <a:ext uri="{FF2B5EF4-FFF2-40B4-BE49-F238E27FC236}">
              <a16:creationId xmlns:a16="http://schemas.microsoft.com/office/drawing/2014/main" id="{2BE6BC66-E505-41EC-998A-3D4F1306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0673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26</xdr:row>
      <xdr:rowOff>0</xdr:rowOff>
    </xdr:from>
    <xdr:ext cx="741872" cy="2426"/>
    <xdr:pic>
      <xdr:nvPicPr>
        <xdr:cNvPr id="491" name="Picture 12" descr="Výsledok vyhľadávania obrázkov pre dopyt eb520">
          <a:extLst>
            <a:ext uri="{FF2B5EF4-FFF2-40B4-BE49-F238E27FC236}">
              <a16:creationId xmlns:a16="http://schemas.microsoft.com/office/drawing/2014/main" id="{20CC7FF3-3D08-4946-8D41-7FEA1E46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0673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933450" cy="686"/>
    <xdr:pic>
      <xdr:nvPicPr>
        <xdr:cNvPr id="492" name="Picture 15" descr="Kolektív autorov: Svet vedy a techniky">
          <a:extLst>
            <a:ext uri="{FF2B5EF4-FFF2-40B4-BE49-F238E27FC236}">
              <a16:creationId xmlns:a16="http://schemas.microsoft.com/office/drawing/2014/main" id="{FA56C88F-9B63-44BB-80C9-FCA9474F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2482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838200" cy="2286"/>
    <xdr:pic>
      <xdr:nvPicPr>
        <xdr:cNvPr id="493" name="Picture 16" descr="http://i1.martinus.sk/tovar/_l/14/l14659.jpg">
          <a:extLst>
            <a:ext uri="{FF2B5EF4-FFF2-40B4-BE49-F238E27FC236}">
              <a16:creationId xmlns:a16="http://schemas.microsoft.com/office/drawing/2014/main" id="{4630F377-6E3C-4A85-B96E-E05FEB5A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2482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741872" cy="2426"/>
    <xdr:pic>
      <xdr:nvPicPr>
        <xdr:cNvPr id="494" name="Picture 12" descr="Výsledok vyhľadávania obrázkov pre dopyt eb520">
          <a:extLst>
            <a:ext uri="{FF2B5EF4-FFF2-40B4-BE49-F238E27FC236}">
              <a16:creationId xmlns:a16="http://schemas.microsoft.com/office/drawing/2014/main" id="{1035102D-3FBC-4502-9C61-82928292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2482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933450" cy="686"/>
    <xdr:pic>
      <xdr:nvPicPr>
        <xdr:cNvPr id="495" name="Picture 15" descr="Kolektív autorov: Svet vedy a techniky">
          <a:extLst>
            <a:ext uri="{FF2B5EF4-FFF2-40B4-BE49-F238E27FC236}">
              <a16:creationId xmlns:a16="http://schemas.microsoft.com/office/drawing/2014/main" id="{C1288F74-D191-463A-A551-FB1DD664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2482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838200" cy="2286"/>
    <xdr:pic>
      <xdr:nvPicPr>
        <xdr:cNvPr id="496" name="Picture 16" descr="http://i1.martinus.sk/tovar/_l/14/l14659.jpg">
          <a:extLst>
            <a:ext uri="{FF2B5EF4-FFF2-40B4-BE49-F238E27FC236}">
              <a16:creationId xmlns:a16="http://schemas.microsoft.com/office/drawing/2014/main" id="{3F73C97E-3482-42A0-8FB1-C08B7FD55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2482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27</xdr:row>
      <xdr:rowOff>0</xdr:rowOff>
    </xdr:from>
    <xdr:ext cx="741872" cy="2426"/>
    <xdr:pic>
      <xdr:nvPicPr>
        <xdr:cNvPr id="497" name="Picture 12" descr="Výsledok vyhľadávania obrázkov pre dopyt eb520">
          <a:extLst>
            <a:ext uri="{FF2B5EF4-FFF2-40B4-BE49-F238E27FC236}">
              <a16:creationId xmlns:a16="http://schemas.microsoft.com/office/drawing/2014/main" id="{C7D7DCEF-50FE-44BC-9961-CFA95A01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2482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933450" cy="686"/>
    <xdr:pic>
      <xdr:nvPicPr>
        <xdr:cNvPr id="498" name="Picture 15" descr="Kolektív autorov: Svet vedy a techniky">
          <a:extLst>
            <a:ext uri="{FF2B5EF4-FFF2-40B4-BE49-F238E27FC236}">
              <a16:creationId xmlns:a16="http://schemas.microsoft.com/office/drawing/2014/main" id="{D70141E5-1B52-4350-ACB4-09260496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4292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838200" cy="2286"/>
    <xdr:pic>
      <xdr:nvPicPr>
        <xdr:cNvPr id="499" name="Picture 16" descr="http://i1.martinus.sk/tovar/_l/14/l14659.jpg">
          <a:extLst>
            <a:ext uri="{FF2B5EF4-FFF2-40B4-BE49-F238E27FC236}">
              <a16:creationId xmlns:a16="http://schemas.microsoft.com/office/drawing/2014/main" id="{391BEF34-4EB4-4C55-AD81-348FA7F1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4292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741872" cy="2426"/>
    <xdr:pic>
      <xdr:nvPicPr>
        <xdr:cNvPr id="500" name="Picture 12" descr="Výsledok vyhľadávania obrázkov pre dopyt eb520">
          <a:extLst>
            <a:ext uri="{FF2B5EF4-FFF2-40B4-BE49-F238E27FC236}">
              <a16:creationId xmlns:a16="http://schemas.microsoft.com/office/drawing/2014/main" id="{DE3002A4-F3CF-478E-80EF-04B07284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4292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933450" cy="686"/>
    <xdr:pic>
      <xdr:nvPicPr>
        <xdr:cNvPr id="501" name="Picture 15" descr="Kolektív autorov: Svet vedy a techniky">
          <a:extLst>
            <a:ext uri="{FF2B5EF4-FFF2-40B4-BE49-F238E27FC236}">
              <a16:creationId xmlns:a16="http://schemas.microsoft.com/office/drawing/2014/main" id="{ABE9E3AD-BFA9-4395-AB5E-1278B47B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4292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838200" cy="2286"/>
    <xdr:pic>
      <xdr:nvPicPr>
        <xdr:cNvPr id="502" name="Picture 16" descr="http://i1.martinus.sk/tovar/_l/14/l14659.jpg">
          <a:extLst>
            <a:ext uri="{FF2B5EF4-FFF2-40B4-BE49-F238E27FC236}">
              <a16:creationId xmlns:a16="http://schemas.microsoft.com/office/drawing/2014/main" id="{851F7695-7AC3-49C2-9856-B64BF662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4292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741872" cy="2426"/>
    <xdr:pic>
      <xdr:nvPicPr>
        <xdr:cNvPr id="503" name="Picture 12" descr="Výsledok vyhľadávania obrázkov pre dopyt eb520">
          <a:extLst>
            <a:ext uri="{FF2B5EF4-FFF2-40B4-BE49-F238E27FC236}">
              <a16:creationId xmlns:a16="http://schemas.microsoft.com/office/drawing/2014/main" id="{B1671388-1BA1-4316-8768-BD8B4087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4292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33450" cy="686"/>
    <xdr:pic>
      <xdr:nvPicPr>
        <xdr:cNvPr id="504" name="Picture 15" descr="Kolektív autorov: Svet vedy a techniky">
          <a:extLst>
            <a:ext uri="{FF2B5EF4-FFF2-40B4-BE49-F238E27FC236}">
              <a16:creationId xmlns:a16="http://schemas.microsoft.com/office/drawing/2014/main" id="{D1549194-CF31-4715-9AA6-E0894516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6102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8200" cy="2286"/>
    <xdr:pic>
      <xdr:nvPicPr>
        <xdr:cNvPr id="505" name="Picture 16" descr="http://i1.martinus.sk/tovar/_l/14/l14659.jpg">
          <a:extLst>
            <a:ext uri="{FF2B5EF4-FFF2-40B4-BE49-F238E27FC236}">
              <a16:creationId xmlns:a16="http://schemas.microsoft.com/office/drawing/2014/main" id="{DDF81F9C-7964-4772-9E96-43D30629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6102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872" cy="2426"/>
    <xdr:pic>
      <xdr:nvPicPr>
        <xdr:cNvPr id="506" name="Picture 12" descr="Výsledok vyhľadávania obrázkov pre dopyt eb520">
          <a:extLst>
            <a:ext uri="{FF2B5EF4-FFF2-40B4-BE49-F238E27FC236}">
              <a16:creationId xmlns:a16="http://schemas.microsoft.com/office/drawing/2014/main" id="{EFF503AF-0764-4CFC-A737-B7AADE2D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6102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33450" cy="686"/>
    <xdr:pic>
      <xdr:nvPicPr>
        <xdr:cNvPr id="507" name="Picture 15" descr="Kolektív autorov: Svet vedy a techniky">
          <a:extLst>
            <a:ext uri="{FF2B5EF4-FFF2-40B4-BE49-F238E27FC236}">
              <a16:creationId xmlns:a16="http://schemas.microsoft.com/office/drawing/2014/main" id="{035497E3-DE01-4EE4-AC3A-C79086C7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6102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8200" cy="2286"/>
    <xdr:pic>
      <xdr:nvPicPr>
        <xdr:cNvPr id="508" name="Picture 16" descr="http://i1.martinus.sk/tovar/_l/14/l14659.jpg">
          <a:extLst>
            <a:ext uri="{FF2B5EF4-FFF2-40B4-BE49-F238E27FC236}">
              <a16:creationId xmlns:a16="http://schemas.microsoft.com/office/drawing/2014/main" id="{FC03680D-F82C-46C4-8DD2-24BEC8C8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6102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872" cy="2426"/>
    <xdr:pic>
      <xdr:nvPicPr>
        <xdr:cNvPr id="509" name="Picture 12" descr="Výsledok vyhľadávania obrázkov pre dopyt eb520">
          <a:extLst>
            <a:ext uri="{FF2B5EF4-FFF2-40B4-BE49-F238E27FC236}">
              <a16:creationId xmlns:a16="http://schemas.microsoft.com/office/drawing/2014/main" id="{D5A7B83E-7DBC-4845-B3C0-7BC2B6BC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6102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933450" cy="686"/>
    <xdr:pic>
      <xdr:nvPicPr>
        <xdr:cNvPr id="510" name="Picture 15" descr="Kolektív autorov: Svet vedy a techniky">
          <a:extLst>
            <a:ext uri="{FF2B5EF4-FFF2-40B4-BE49-F238E27FC236}">
              <a16:creationId xmlns:a16="http://schemas.microsoft.com/office/drawing/2014/main" id="{1CCE360A-1281-4340-B787-34557E07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7912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838200" cy="2286"/>
    <xdr:pic>
      <xdr:nvPicPr>
        <xdr:cNvPr id="511" name="Picture 16" descr="http://i1.martinus.sk/tovar/_l/14/l14659.jpg">
          <a:extLst>
            <a:ext uri="{FF2B5EF4-FFF2-40B4-BE49-F238E27FC236}">
              <a16:creationId xmlns:a16="http://schemas.microsoft.com/office/drawing/2014/main" id="{EC77ADB0-DF4D-49A5-9244-9C000FBA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7912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741872" cy="2426"/>
    <xdr:pic>
      <xdr:nvPicPr>
        <xdr:cNvPr id="512" name="Picture 12" descr="Výsledok vyhľadávania obrázkov pre dopyt eb520">
          <a:extLst>
            <a:ext uri="{FF2B5EF4-FFF2-40B4-BE49-F238E27FC236}">
              <a16:creationId xmlns:a16="http://schemas.microsoft.com/office/drawing/2014/main" id="{F411B470-B2F8-4109-A0DB-E0DEA2EC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7912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933450" cy="686"/>
    <xdr:pic>
      <xdr:nvPicPr>
        <xdr:cNvPr id="513" name="Picture 15" descr="Kolektív autorov: Svet vedy a techniky">
          <a:extLst>
            <a:ext uri="{FF2B5EF4-FFF2-40B4-BE49-F238E27FC236}">
              <a16:creationId xmlns:a16="http://schemas.microsoft.com/office/drawing/2014/main" id="{01736294-9D34-4373-AC1D-4E207454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7912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838200" cy="2286"/>
    <xdr:pic>
      <xdr:nvPicPr>
        <xdr:cNvPr id="514" name="Picture 16" descr="http://i1.martinus.sk/tovar/_l/14/l14659.jpg">
          <a:extLst>
            <a:ext uri="{FF2B5EF4-FFF2-40B4-BE49-F238E27FC236}">
              <a16:creationId xmlns:a16="http://schemas.microsoft.com/office/drawing/2014/main" id="{0B664DEB-BCDF-4AA1-B05F-728F50EA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7912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741872" cy="2426"/>
    <xdr:pic>
      <xdr:nvPicPr>
        <xdr:cNvPr id="515" name="Picture 12" descr="Výsledok vyhľadávania obrázkov pre dopyt eb520">
          <a:extLst>
            <a:ext uri="{FF2B5EF4-FFF2-40B4-BE49-F238E27FC236}">
              <a16:creationId xmlns:a16="http://schemas.microsoft.com/office/drawing/2014/main" id="{74DD7EFF-F3D6-4C2C-A524-3FB82AE7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7912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933450" cy="686"/>
    <xdr:pic>
      <xdr:nvPicPr>
        <xdr:cNvPr id="516" name="Picture 15" descr="Kolektív autorov: Svet vedy a techniky">
          <a:extLst>
            <a:ext uri="{FF2B5EF4-FFF2-40B4-BE49-F238E27FC236}">
              <a16:creationId xmlns:a16="http://schemas.microsoft.com/office/drawing/2014/main" id="{A075F363-2C42-4FCF-8865-771CA355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838200" cy="2286"/>
    <xdr:pic>
      <xdr:nvPicPr>
        <xdr:cNvPr id="517" name="Picture 16" descr="http://i1.martinus.sk/tovar/_l/14/l14659.jpg">
          <a:extLst>
            <a:ext uri="{FF2B5EF4-FFF2-40B4-BE49-F238E27FC236}">
              <a16:creationId xmlns:a16="http://schemas.microsoft.com/office/drawing/2014/main" id="{F09D221F-0103-43B2-A521-2F262D52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741872" cy="2426"/>
    <xdr:pic>
      <xdr:nvPicPr>
        <xdr:cNvPr id="518" name="Picture 12" descr="Výsledok vyhľadávania obrázkov pre dopyt eb520">
          <a:extLst>
            <a:ext uri="{FF2B5EF4-FFF2-40B4-BE49-F238E27FC236}">
              <a16:creationId xmlns:a16="http://schemas.microsoft.com/office/drawing/2014/main" id="{99BFDF9C-84D1-424F-9B70-2DF08FF5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933450" cy="686"/>
    <xdr:pic>
      <xdr:nvPicPr>
        <xdr:cNvPr id="519" name="Picture 15" descr="Kolektív autorov: Svet vedy a techniky">
          <a:extLst>
            <a:ext uri="{FF2B5EF4-FFF2-40B4-BE49-F238E27FC236}">
              <a16:creationId xmlns:a16="http://schemas.microsoft.com/office/drawing/2014/main" id="{631AC236-5A94-435D-8EB8-4517A656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838200" cy="2286"/>
    <xdr:pic>
      <xdr:nvPicPr>
        <xdr:cNvPr id="520" name="Picture 16" descr="http://i1.martinus.sk/tovar/_l/14/l14659.jpg">
          <a:extLst>
            <a:ext uri="{FF2B5EF4-FFF2-40B4-BE49-F238E27FC236}">
              <a16:creationId xmlns:a16="http://schemas.microsoft.com/office/drawing/2014/main" id="{FE81ACF9-B7F1-4E16-8964-0B6F6566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741872" cy="2426"/>
    <xdr:pic>
      <xdr:nvPicPr>
        <xdr:cNvPr id="521" name="Picture 12" descr="Výsledok vyhľadávania obrázkov pre dopyt eb520">
          <a:extLst>
            <a:ext uri="{FF2B5EF4-FFF2-40B4-BE49-F238E27FC236}">
              <a16:creationId xmlns:a16="http://schemas.microsoft.com/office/drawing/2014/main" id="{FA77E62A-D0A6-4573-B2AE-7B49F4BD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933450" cy="686"/>
    <xdr:pic>
      <xdr:nvPicPr>
        <xdr:cNvPr id="522" name="Picture 15" descr="Kolektív autorov: Svet vedy a techniky">
          <a:extLst>
            <a:ext uri="{FF2B5EF4-FFF2-40B4-BE49-F238E27FC236}">
              <a16:creationId xmlns:a16="http://schemas.microsoft.com/office/drawing/2014/main" id="{18C3566B-9B76-4D9F-8499-8E33D23C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1531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838200" cy="2286"/>
    <xdr:pic>
      <xdr:nvPicPr>
        <xdr:cNvPr id="523" name="Picture 16" descr="http://i1.martinus.sk/tovar/_l/14/l14659.jpg">
          <a:extLst>
            <a:ext uri="{FF2B5EF4-FFF2-40B4-BE49-F238E27FC236}">
              <a16:creationId xmlns:a16="http://schemas.microsoft.com/office/drawing/2014/main" id="{CCCFB0E1-1916-4E1C-8563-7D60309C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1531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741872" cy="2426"/>
    <xdr:pic>
      <xdr:nvPicPr>
        <xdr:cNvPr id="524" name="Picture 12" descr="Výsledok vyhľadávania obrázkov pre dopyt eb520">
          <a:extLst>
            <a:ext uri="{FF2B5EF4-FFF2-40B4-BE49-F238E27FC236}">
              <a16:creationId xmlns:a16="http://schemas.microsoft.com/office/drawing/2014/main" id="{E7992ED0-E1BD-4BA2-9701-24CF1577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1531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933450" cy="686"/>
    <xdr:pic>
      <xdr:nvPicPr>
        <xdr:cNvPr id="525" name="Picture 15" descr="Kolektív autorov: Svet vedy a techniky">
          <a:extLst>
            <a:ext uri="{FF2B5EF4-FFF2-40B4-BE49-F238E27FC236}">
              <a16:creationId xmlns:a16="http://schemas.microsoft.com/office/drawing/2014/main" id="{3B3E05E5-B2A9-43E4-9C06-B3A26794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1531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838200" cy="2286"/>
    <xdr:pic>
      <xdr:nvPicPr>
        <xdr:cNvPr id="526" name="Picture 16" descr="http://i1.martinus.sk/tovar/_l/14/l14659.jpg">
          <a:extLst>
            <a:ext uri="{FF2B5EF4-FFF2-40B4-BE49-F238E27FC236}">
              <a16:creationId xmlns:a16="http://schemas.microsoft.com/office/drawing/2014/main" id="{7A8CE5C5-AA1E-487C-AA4B-EBB3680C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1531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</xdr:row>
      <xdr:rowOff>0</xdr:rowOff>
    </xdr:from>
    <xdr:ext cx="741872" cy="2426"/>
    <xdr:pic>
      <xdr:nvPicPr>
        <xdr:cNvPr id="527" name="Picture 12" descr="Výsledok vyhľadávania obrázkov pre dopyt eb520">
          <a:extLst>
            <a:ext uri="{FF2B5EF4-FFF2-40B4-BE49-F238E27FC236}">
              <a16:creationId xmlns:a16="http://schemas.microsoft.com/office/drawing/2014/main" id="{305235C1-9701-4FD1-93AF-5670B232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1531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933450" cy="686"/>
    <xdr:pic>
      <xdr:nvPicPr>
        <xdr:cNvPr id="528" name="Picture 15" descr="Kolektív autorov: Svet vedy a techniky">
          <a:extLst>
            <a:ext uri="{FF2B5EF4-FFF2-40B4-BE49-F238E27FC236}">
              <a16:creationId xmlns:a16="http://schemas.microsoft.com/office/drawing/2014/main" id="{CAB7F71D-F60C-484E-8FD7-50E0BA62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3341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838200" cy="2286"/>
    <xdr:pic>
      <xdr:nvPicPr>
        <xdr:cNvPr id="529" name="Picture 16" descr="http://i1.martinus.sk/tovar/_l/14/l14659.jpg">
          <a:extLst>
            <a:ext uri="{FF2B5EF4-FFF2-40B4-BE49-F238E27FC236}">
              <a16:creationId xmlns:a16="http://schemas.microsoft.com/office/drawing/2014/main" id="{89EFCB04-6D3E-4E64-9919-A5E337BC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3341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741872" cy="2426"/>
    <xdr:pic>
      <xdr:nvPicPr>
        <xdr:cNvPr id="530" name="Picture 12" descr="Výsledok vyhľadávania obrázkov pre dopyt eb520">
          <a:extLst>
            <a:ext uri="{FF2B5EF4-FFF2-40B4-BE49-F238E27FC236}">
              <a16:creationId xmlns:a16="http://schemas.microsoft.com/office/drawing/2014/main" id="{28BD46E2-0893-4CD6-AE2D-BFFD9EC5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3341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933450" cy="686"/>
    <xdr:pic>
      <xdr:nvPicPr>
        <xdr:cNvPr id="531" name="Picture 15" descr="Kolektív autorov: Svet vedy a techniky">
          <a:extLst>
            <a:ext uri="{FF2B5EF4-FFF2-40B4-BE49-F238E27FC236}">
              <a16:creationId xmlns:a16="http://schemas.microsoft.com/office/drawing/2014/main" id="{25ADB36F-ADD9-48A5-A1C2-11379BD9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3341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838200" cy="2286"/>
    <xdr:pic>
      <xdr:nvPicPr>
        <xdr:cNvPr id="532" name="Picture 16" descr="http://i1.martinus.sk/tovar/_l/14/l14659.jpg">
          <a:extLst>
            <a:ext uri="{FF2B5EF4-FFF2-40B4-BE49-F238E27FC236}">
              <a16:creationId xmlns:a16="http://schemas.microsoft.com/office/drawing/2014/main" id="{15DBC060-CCF6-462E-9485-5C635AE4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3341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</xdr:row>
      <xdr:rowOff>0</xdr:rowOff>
    </xdr:from>
    <xdr:ext cx="741872" cy="2426"/>
    <xdr:pic>
      <xdr:nvPicPr>
        <xdr:cNvPr id="533" name="Picture 12" descr="Výsledok vyhľadávania obrázkov pre dopyt eb520">
          <a:extLst>
            <a:ext uri="{FF2B5EF4-FFF2-40B4-BE49-F238E27FC236}">
              <a16:creationId xmlns:a16="http://schemas.microsoft.com/office/drawing/2014/main" id="{16820513-5DF0-4F0C-BB14-9780DF8A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3341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534" name="Picture 15" descr="Kolektív autorov: Svet vedy a techniky">
          <a:extLst>
            <a:ext uri="{FF2B5EF4-FFF2-40B4-BE49-F238E27FC236}">
              <a16:creationId xmlns:a16="http://schemas.microsoft.com/office/drawing/2014/main" id="{25321DA6-AF28-489C-A80C-D0A932D6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5151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535" name="Picture 16" descr="http://i1.martinus.sk/tovar/_l/14/l14659.jpg">
          <a:extLst>
            <a:ext uri="{FF2B5EF4-FFF2-40B4-BE49-F238E27FC236}">
              <a16:creationId xmlns:a16="http://schemas.microsoft.com/office/drawing/2014/main" id="{8BBD8262-5347-4CC7-9879-EB895A022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5151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536" name="Picture 12" descr="Výsledok vyhľadávania obrázkov pre dopyt eb520">
          <a:extLst>
            <a:ext uri="{FF2B5EF4-FFF2-40B4-BE49-F238E27FC236}">
              <a16:creationId xmlns:a16="http://schemas.microsoft.com/office/drawing/2014/main" id="{17846E75-A243-4C49-A26B-449B9848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5151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537" name="Picture 15" descr="Kolektív autorov: Svet vedy a techniky">
          <a:extLst>
            <a:ext uri="{FF2B5EF4-FFF2-40B4-BE49-F238E27FC236}">
              <a16:creationId xmlns:a16="http://schemas.microsoft.com/office/drawing/2014/main" id="{17AF63D7-1F36-425F-A0C2-42C87F50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5151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538" name="Picture 16" descr="http://i1.martinus.sk/tovar/_l/14/l14659.jpg">
          <a:extLst>
            <a:ext uri="{FF2B5EF4-FFF2-40B4-BE49-F238E27FC236}">
              <a16:creationId xmlns:a16="http://schemas.microsoft.com/office/drawing/2014/main" id="{1988F166-34FC-48C3-A2B0-87FDF751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5151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539" name="Picture 12" descr="Výsledok vyhľadávania obrázkov pre dopyt eb520">
          <a:extLst>
            <a:ext uri="{FF2B5EF4-FFF2-40B4-BE49-F238E27FC236}">
              <a16:creationId xmlns:a16="http://schemas.microsoft.com/office/drawing/2014/main" id="{69E4A103-54D1-474A-8BD0-E2AF09CF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5151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540" name="Picture 15" descr="Kolektív autorov: Svet vedy a techniky">
          <a:extLst>
            <a:ext uri="{FF2B5EF4-FFF2-40B4-BE49-F238E27FC236}">
              <a16:creationId xmlns:a16="http://schemas.microsoft.com/office/drawing/2014/main" id="{E7D0E83F-0B90-4308-975A-2A6D8BAF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541" name="Picture 16" descr="http://i1.martinus.sk/tovar/_l/14/l14659.jpg">
          <a:extLst>
            <a:ext uri="{FF2B5EF4-FFF2-40B4-BE49-F238E27FC236}">
              <a16:creationId xmlns:a16="http://schemas.microsoft.com/office/drawing/2014/main" id="{6DA96967-9A91-4C1C-891C-33C7F104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542" name="Picture 12" descr="Výsledok vyhľadávania obrázkov pre dopyt eb520">
          <a:extLst>
            <a:ext uri="{FF2B5EF4-FFF2-40B4-BE49-F238E27FC236}">
              <a16:creationId xmlns:a16="http://schemas.microsoft.com/office/drawing/2014/main" id="{70E25D05-B44A-4959-A1D4-3D7988BE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543" name="Picture 15" descr="Kolektív autorov: Svet vedy a techniky">
          <a:extLst>
            <a:ext uri="{FF2B5EF4-FFF2-40B4-BE49-F238E27FC236}">
              <a16:creationId xmlns:a16="http://schemas.microsoft.com/office/drawing/2014/main" id="{44140D55-E4CC-432D-B411-9B4A596B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544" name="Picture 16" descr="http://i1.martinus.sk/tovar/_l/14/l14659.jpg">
          <a:extLst>
            <a:ext uri="{FF2B5EF4-FFF2-40B4-BE49-F238E27FC236}">
              <a16:creationId xmlns:a16="http://schemas.microsoft.com/office/drawing/2014/main" id="{00E357E3-FE5F-47C3-B245-8B7EA9B6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545" name="Picture 12" descr="Výsledok vyhľadávania obrázkov pre dopyt eb520">
          <a:extLst>
            <a:ext uri="{FF2B5EF4-FFF2-40B4-BE49-F238E27FC236}">
              <a16:creationId xmlns:a16="http://schemas.microsoft.com/office/drawing/2014/main" id="{33A1D332-03FA-4D70-A849-282D97F5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933450" cy="686"/>
    <xdr:pic>
      <xdr:nvPicPr>
        <xdr:cNvPr id="546" name="Picture 15" descr="Kolektív autorov: Svet vedy a techniky">
          <a:extLst>
            <a:ext uri="{FF2B5EF4-FFF2-40B4-BE49-F238E27FC236}">
              <a16:creationId xmlns:a16="http://schemas.microsoft.com/office/drawing/2014/main" id="{775A7BDF-DEB3-4341-9D55-C618D9A6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838200" cy="2286"/>
    <xdr:pic>
      <xdr:nvPicPr>
        <xdr:cNvPr id="547" name="Picture 16" descr="http://i1.martinus.sk/tovar/_l/14/l14659.jpg">
          <a:extLst>
            <a:ext uri="{FF2B5EF4-FFF2-40B4-BE49-F238E27FC236}">
              <a16:creationId xmlns:a16="http://schemas.microsoft.com/office/drawing/2014/main" id="{D76849B5-92C5-45A1-A72C-7ADCE805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741872" cy="2426"/>
    <xdr:pic>
      <xdr:nvPicPr>
        <xdr:cNvPr id="548" name="Picture 12" descr="Výsledok vyhľadávania obrázkov pre dopyt eb520">
          <a:extLst>
            <a:ext uri="{FF2B5EF4-FFF2-40B4-BE49-F238E27FC236}">
              <a16:creationId xmlns:a16="http://schemas.microsoft.com/office/drawing/2014/main" id="{E67DDC8C-A871-4BA7-B6FF-99B211AE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933450" cy="686"/>
    <xdr:pic>
      <xdr:nvPicPr>
        <xdr:cNvPr id="549" name="Picture 15" descr="Kolektív autorov: Svet vedy a techniky">
          <a:extLst>
            <a:ext uri="{FF2B5EF4-FFF2-40B4-BE49-F238E27FC236}">
              <a16:creationId xmlns:a16="http://schemas.microsoft.com/office/drawing/2014/main" id="{6EB38B6F-B0A8-45F7-BBD5-972317B19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838200" cy="2286"/>
    <xdr:pic>
      <xdr:nvPicPr>
        <xdr:cNvPr id="550" name="Picture 16" descr="http://i1.martinus.sk/tovar/_l/14/l14659.jpg">
          <a:extLst>
            <a:ext uri="{FF2B5EF4-FFF2-40B4-BE49-F238E27FC236}">
              <a16:creationId xmlns:a16="http://schemas.microsoft.com/office/drawing/2014/main" id="{5F9A772B-E3D4-45E5-BE67-6C8E9BA3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</xdr:row>
      <xdr:rowOff>0</xdr:rowOff>
    </xdr:from>
    <xdr:ext cx="741872" cy="2426"/>
    <xdr:pic>
      <xdr:nvPicPr>
        <xdr:cNvPr id="551" name="Picture 12" descr="Výsledok vyhľadávania obrázkov pre dopyt eb520">
          <a:extLst>
            <a:ext uri="{FF2B5EF4-FFF2-40B4-BE49-F238E27FC236}">
              <a16:creationId xmlns:a16="http://schemas.microsoft.com/office/drawing/2014/main" id="{55FCD5D4-B9CE-4752-B62F-B74FEA36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933450" cy="686"/>
    <xdr:pic>
      <xdr:nvPicPr>
        <xdr:cNvPr id="552" name="Picture 15" descr="Kolektív autorov: Svet vedy a techniky">
          <a:extLst>
            <a:ext uri="{FF2B5EF4-FFF2-40B4-BE49-F238E27FC236}">
              <a16:creationId xmlns:a16="http://schemas.microsoft.com/office/drawing/2014/main" id="{F4819DA5-1F63-4455-B4DD-24D209E7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0580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838200" cy="2286"/>
    <xdr:pic>
      <xdr:nvPicPr>
        <xdr:cNvPr id="553" name="Picture 16" descr="http://i1.martinus.sk/tovar/_l/14/l14659.jpg">
          <a:extLst>
            <a:ext uri="{FF2B5EF4-FFF2-40B4-BE49-F238E27FC236}">
              <a16:creationId xmlns:a16="http://schemas.microsoft.com/office/drawing/2014/main" id="{7FAC16CB-2365-4324-A81A-EB640152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0580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741872" cy="2426"/>
    <xdr:pic>
      <xdr:nvPicPr>
        <xdr:cNvPr id="554" name="Picture 12" descr="Výsledok vyhľadávania obrázkov pre dopyt eb520">
          <a:extLst>
            <a:ext uri="{FF2B5EF4-FFF2-40B4-BE49-F238E27FC236}">
              <a16:creationId xmlns:a16="http://schemas.microsoft.com/office/drawing/2014/main" id="{AA0020F5-F68E-4BB1-B2A7-D10D613D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580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933450" cy="686"/>
    <xdr:pic>
      <xdr:nvPicPr>
        <xdr:cNvPr id="555" name="Picture 15" descr="Kolektív autorov: Svet vedy a techniky">
          <a:extLst>
            <a:ext uri="{FF2B5EF4-FFF2-40B4-BE49-F238E27FC236}">
              <a16:creationId xmlns:a16="http://schemas.microsoft.com/office/drawing/2014/main" id="{8F8F6053-09EA-4196-B93D-7D35B571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0580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838200" cy="2286"/>
    <xdr:pic>
      <xdr:nvPicPr>
        <xdr:cNvPr id="556" name="Picture 16" descr="http://i1.martinus.sk/tovar/_l/14/l14659.jpg">
          <a:extLst>
            <a:ext uri="{FF2B5EF4-FFF2-40B4-BE49-F238E27FC236}">
              <a16:creationId xmlns:a16="http://schemas.microsoft.com/office/drawing/2014/main" id="{A2D8BCA4-D349-4BE4-9FD1-5A8B8199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0580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741872" cy="2426"/>
    <xdr:pic>
      <xdr:nvPicPr>
        <xdr:cNvPr id="557" name="Picture 12" descr="Výsledok vyhľadávania obrázkov pre dopyt eb520">
          <a:extLst>
            <a:ext uri="{FF2B5EF4-FFF2-40B4-BE49-F238E27FC236}">
              <a16:creationId xmlns:a16="http://schemas.microsoft.com/office/drawing/2014/main" id="{0D8E01D5-9387-4D64-8DB8-AA855C81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580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558" name="Picture 15" descr="Kolektív autorov: Svet vedy a techniky">
          <a:extLst>
            <a:ext uri="{FF2B5EF4-FFF2-40B4-BE49-F238E27FC236}">
              <a16:creationId xmlns:a16="http://schemas.microsoft.com/office/drawing/2014/main" id="{6C7F7418-9212-406F-8D8C-368ED890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2390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559" name="Picture 16" descr="http://i1.martinus.sk/tovar/_l/14/l14659.jpg">
          <a:extLst>
            <a:ext uri="{FF2B5EF4-FFF2-40B4-BE49-F238E27FC236}">
              <a16:creationId xmlns:a16="http://schemas.microsoft.com/office/drawing/2014/main" id="{8A7FEA8B-4D4C-4605-ACFD-81DD4D23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2390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560" name="Picture 12" descr="Výsledok vyhľadávania obrázkov pre dopyt eb520">
          <a:extLst>
            <a:ext uri="{FF2B5EF4-FFF2-40B4-BE49-F238E27FC236}">
              <a16:creationId xmlns:a16="http://schemas.microsoft.com/office/drawing/2014/main" id="{7C2FB45D-06C8-441C-B608-8EAF63B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2390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561" name="Picture 15" descr="Kolektív autorov: Svet vedy a techniky">
          <a:extLst>
            <a:ext uri="{FF2B5EF4-FFF2-40B4-BE49-F238E27FC236}">
              <a16:creationId xmlns:a16="http://schemas.microsoft.com/office/drawing/2014/main" id="{C21C3897-7801-4F99-89A5-1C4B4CAB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2390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562" name="Picture 16" descr="http://i1.martinus.sk/tovar/_l/14/l14659.jpg">
          <a:extLst>
            <a:ext uri="{FF2B5EF4-FFF2-40B4-BE49-F238E27FC236}">
              <a16:creationId xmlns:a16="http://schemas.microsoft.com/office/drawing/2014/main" id="{46DE02CA-D09A-4930-943A-560FB523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2390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563" name="Picture 12" descr="Výsledok vyhľadávania obrázkov pre dopyt eb520">
          <a:extLst>
            <a:ext uri="{FF2B5EF4-FFF2-40B4-BE49-F238E27FC236}">
              <a16:creationId xmlns:a16="http://schemas.microsoft.com/office/drawing/2014/main" id="{B4D2F3C4-CADA-49EB-9FEA-B3E9BC60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2390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33450" cy="686"/>
    <xdr:pic>
      <xdr:nvPicPr>
        <xdr:cNvPr id="564" name="Picture 15" descr="Kolektív autorov: Svet vedy a techniky">
          <a:extLst>
            <a:ext uri="{FF2B5EF4-FFF2-40B4-BE49-F238E27FC236}">
              <a16:creationId xmlns:a16="http://schemas.microsoft.com/office/drawing/2014/main" id="{94299616-79C1-4B01-AF6F-5C6A4A54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565" name="Picture 16" descr="http://i1.martinus.sk/tovar/_l/14/l14659.jpg">
          <a:extLst>
            <a:ext uri="{FF2B5EF4-FFF2-40B4-BE49-F238E27FC236}">
              <a16:creationId xmlns:a16="http://schemas.microsoft.com/office/drawing/2014/main" id="{5C7F415A-A8F3-40CC-963D-F3C5B094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1872" cy="2426"/>
    <xdr:pic>
      <xdr:nvPicPr>
        <xdr:cNvPr id="566" name="Picture 12" descr="Výsledok vyhľadávania obrázkov pre dopyt eb520">
          <a:extLst>
            <a:ext uri="{FF2B5EF4-FFF2-40B4-BE49-F238E27FC236}">
              <a16:creationId xmlns:a16="http://schemas.microsoft.com/office/drawing/2014/main" id="{43BA76E5-85BD-4512-9A2E-DAB65204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33450" cy="686"/>
    <xdr:pic>
      <xdr:nvPicPr>
        <xdr:cNvPr id="567" name="Picture 15" descr="Kolektív autorov: Svet vedy a techniky">
          <a:extLst>
            <a:ext uri="{FF2B5EF4-FFF2-40B4-BE49-F238E27FC236}">
              <a16:creationId xmlns:a16="http://schemas.microsoft.com/office/drawing/2014/main" id="{7A671471-8FBA-4214-96D1-8E671E82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4199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568" name="Picture 16" descr="http://i1.martinus.sk/tovar/_l/14/l14659.jpg">
          <a:extLst>
            <a:ext uri="{FF2B5EF4-FFF2-40B4-BE49-F238E27FC236}">
              <a16:creationId xmlns:a16="http://schemas.microsoft.com/office/drawing/2014/main" id="{87D4DF2C-078C-4289-BF40-A661EB37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1872" cy="2426"/>
    <xdr:pic>
      <xdr:nvPicPr>
        <xdr:cNvPr id="569" name="Picture 12" descr="Výsledok vyhľadávania obrázkov pre dopyt eb520">
          <a:extLst>
            <a:ext uri="{FF2B5EF4-FFF2-40B4-BE49-F238E27FC236}">
              <a16:creationId xmlns:a16="http://schemas.microsoft.com/office/drawing/2014/main" id="{023E5DE7-42E3-4B1C-9EFC-C9F4FF92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199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33450" cy="686"/>
    <xdr:pic>
      <xdr:nvPicPr>
        <xdr:cNvPr id="570" name="Picture 15" descr="Kolektív autorov: Svet vedy a techniky">
          <a:extLst>
            <a:ext uri="{FF2B5EF4-FFF2-40B4-BE49-F238E27FC236}">
              <a16:creationId xmlns:a16="http://schemas.microsoft.com/office/drawing/2014/main" id="{C3515025-4992-451E-9A0A-F74100A8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2286"/>
    <xdr:pic>
      <xdr:nvPicPr>
        <xdr:cNvPr id="571" name="Picture 16" descr="http://i1.martinus.sk/tovar/_l/14/l14659.jpg">
          <a:extLst>
            <a:ext uri="{FF2B5EF4-FFF2-40B4-BE49-F238E27FC236}">
              <a16:creationId xmlns:a16="http://schemas.microsoft.com/office/drawing/2014/main" id="{F9C1839B-87E9-4364-8D68-BC3331DA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1872" cy="2426"/>
    <xdr:pic>
      <xdr:nvPicPr>
        <xdr:cNvPr id="572" name="Picture 12" descr="Výsledok vyhľadávania obrázkov pre dopyt eb520">
          <a:extLst>
            <a:ext uri="{FF2B5EF4-FFF2-40B4-BE49-F238E27FC236}">
              <a16:creationId xmlns:a16="http://schemas.microsoft.com/office/drawing/2014/main" id="{AC23B802-7B10-49A6-8E9D-9FBC9C57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933450" cy="686"/>
    <xdr:pic>
      <xdr:nvPicPr>
        <xdr:cNvPr id="573" name="Picture 15" descr="Kolektív autorov: Svet vedy a techniky">
          <a:extLst>
            <a:ext uri="{FF2B5EF4-FFF2-40B4-BE49-F238E27FC236}">
              <a16:creationId xmlns:a16="http://schemas.microsoft.com/office/drawing/2014/main" id="{8FE12A2B-3B20-40B5-BB10-549388F1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838200" cy="2286"/>
    <xdr:pic>
      <xdr:nvPicPr>
        <xdr:cNvPr id="574" name="Picture 16" descr="http://i1.martinus.sk/tovar/_l/14/l14659.jpg">
          <a:extLst>
            <a:ext uri="{FF2B5EF4-FFF2-40B4-BE49-F238E27FC236}">
              <a16:creationId xmlns:a16="http://schemas.microsoft.com/office/drawing/2014/main" id="{A41EC2D3-7BCA-4AEC-BBAC-B106E9F0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741872" cy="2426"/>
    <xdr:pic>
      <xdr:nvPicPr>
        <xdr:cNvPr id="575" name="Picture 12" descr="Výsledok vyhľadávania obrázkov pre dopyt eb520">
          <a:extLst>
            <a:ext uri="{FF2B5EF4-FFF2-40B4-BE49-F238E27FC236}">
              <a16:creationId xmlns:a16="http://schemas.microsoft.com/office/drawing/2014/main" id="{934BD267-5B09-4019-9C9D-9D845258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6009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933450" cy="686"/>
    <xdr:pic>
      <xdr:nvPicPr>
        <xdr:cNvPr id="576" name="Picture 15" descr="Kolektív autorov: Svet vedy a techniky">
          <a:extLst>
            <a:ext uri="{FF2B5EF4-FFF2-40B4-BE49-F238E27FC236}">
              <a16:creationId xmlns:a16="http://schemas.microsoft.com/office/drawing/2014/main" id="{E82AA603-82FC-4F61-A6D6-B69366F3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7819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838200" cy="2286"/>
    <xdr:pic>
      <xdr:nvPicPr>
        <xdr:cNvPr id="577" name="Picture 16" descr="http://i1.martinus.sk/tovar/_l/14/l14659.jpg">
          <a:extLst>
            <a:ext uri="{FF2B5EF4-FFF2-40B4-BE49-F238E27FC236}">
              <a16:creationId xmlns:a16="http://schemas.microsoft.com/office/drawing/2014/main" id="{CDD3F90B-23FD-44DE-82DF-DB718CC9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7819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741872" cy="2426"/>
    <xdr:pic>
      <xdr:nvPicPr>
        <xdr:cNvPr id="578" name="Picture 12" descr="Výsledok vyhľadávania obrázkov pre dopyt eb520">
          <a:extLst>
            <a:ext uri="{FF2B5EF4-FFF2-40B4-BE49-F238E27FC236}">
              <a16:creationId xmlns:a16="http://schemas.microsoft.com/office/drawing/2014/main" id="{FC477FE3-19B7-4646-A227-629E796B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7819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933450" cy="686"/>
    <xdr:pic>
      <xdr:nvPicPr>
        <xdr:cNvPr id="579" name="Picture 15" descr="Kolektív autorov: Svet vedy a techniky">
          <a:extLst>
            <a:ext uri="{FF2B5EF4-FFF2-40B4-BE49-F238E27FC236}">
              <a16:creationId xmlns:a16="http://schemas.microsoft.com/office/drawing/2014/main" id="{9D2DC9F4-ECA1-47E9-A97A-88A45D05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78192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838200" cy="2286"/>
    <xdr:pic>
      <xdr:nvPicPr>
        <xdr:cNvPr id="580" name="Picture 16" descr="http://i1.martinus.sk/tovar/_l/14/l14659.jpg">
          <a:extLst>
            <a:ext uri="{FF2B5EF4-FFF2-40B4-BE49-F238E27FC236}">
              <a16:creationId xmlns:a16="http://schemas.microsoft.com/office/drawing/2014/main" id="{FE4A2749-7F06-496A-BDE5-D7730EBBB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78192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741872" cy="2426"/>
    <xdr:pic>
      <xdr:nvPicPr>
        <xdr:cNvPr id="581" name="Picture 12" descr="Výsledok vyhľadávania obrázkov pre dopyt eb520">
          <a:extLst>
            <a:ext uri="{FF2B5EF4-FFF2-40B4-BE49-F238E27FC236}">
              <a16:creationId xmlns:a16="http://schemas.microsoft.com/office/drawing/2014/main" id="{7CA44745-E860-4B5B-9A76-5B19A5AF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78192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582" name="Picture 15" descr="Kolektív autorov: Svet vedy a techniky">
          <a:extLst>
            <a:ext uri="{FF2B5EF4-FFF2-40B4-BE49-F238E27FC236}">
              <a16:creationId xmlns:a16="http://schemas.microsoft.com/office/drawing/2014/main" id="{7EAADC4E-6482-41B1-A74B-68CC2B2A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583" name="Picture 16" descr="http://i1.martinus.sk/tovar/_l/14/l14659.jpg">
          <a:extLst>
            <a:ext uri="{FF2B5EF4-FFF2-40B4-BE49-F238E27FC236}">
              <a16:creationId xmlns:a16="http://schemas.microsoft.com/office/drawing/2014/main" id="{62AD5D40-881F-4EF8-877E-19795795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584" name="Picture 12" descr="Výsledok vyhľadávania obrázkov pre dopyt eb520">
          <a:extLst>
            <a:ext uri="{FF2B5EF4-FFF2-40B4-BE49-F238E27FC236}">
              <a16:creationId xmlns:a16="http://schemas.microsoft.com/office/drawing/2014/main" id="{6D4D794B-7FDF-422C-A591-32083C56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9629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585" name="Picture 15" descr="Kolektív autorov: Svet vedy a techniky">
          <a:extLst>
            <a:ext uri="{FF2B5EF4-FFF2-40B4-BE49-F238E27FC236}">
              <a16:creationId xmlns:a16="http://schemas.microsoft.com/office/drawing/2014/main" id="{B2A8BB95-2366-4DFD-9FE5-E30235F8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586" name="Picture 16" descr="http://i1.martinus.sk/tovar/_l/14/l14659.jpg">
          <a:extLst>
            <a:ext uri="{FF2B5EF4-FFF2-40B4-BE49-F238E27FC236}">
              <a16:creationId xmlns:a16="http://schemas.microsoft.com/office/drawing/2014/main" id="{80868565-CC75-47EE-B10B-8ECE7704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587" name="Picture 12" descr="Výsledok vyhľadávania obrázkov pre dopyt eb520">
          <a:extLst>
            <a:ext uri="{FF2B5EF4-FFF2-40B4-BE49-F238E27FC236}">
              <a16:creationId xmlns:a16="http://schemas.microsoft.com/office/drawing/2014/main" id="{CDD07459-FEB2-4E29-BE06-EB3C25BD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9629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21218" cy="380168"/>
    <xdr:sp macro="" textlink="">
      <xdr:nvSpPr>
        <xdr:cNvPr id="588" name="image" descr="Lekárni&amp;ccaron;ka kovová - nástenná Gramm A">
          <a:extLst>
            <a:ext uri="{FF2B5EF4-FFF2-40B4-BE49-F238E27FC236}">
              <a16:creationId xmlns:a16="http://schemas.microsoft.com/office/drawing/2014/main" id="{2A6E7C63-C37C-41F8-B87A-3BDE395C1FC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8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21218" cy="380168"/>
    <xdr:sp macro="" textlink="">
      <xdr:nvSpPr>
        <xdr:cNvPr id="589" name="image" descr="Lekárni&amp;ccaron;ka kovová - nástenná Gramm A">
          <a:extLst>
            <a:ext uri="{FF2B5EF4-FFF2-40B4-BE49-F238E27FC236}">
              <a16:creationId xmlns:a16="http://schemas.microsoft.com/office/drawing/2014/main" id="{27BBB974-E430-44D8-A71D-951DF14F9DDD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8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21218" cy="380169"/>
    <xdr:sp macro="" textlink="">
      <xdr:nvSpPr>
        <xdr:cNvPr id="590" name="image" descr="Lekárni&amp;ccaron;ka kovová - nástenná Gramm A">
          <a:extLst>
            <a:ext uri="{FF2B5EF4-FFF2-40B4-BE49-F238E27FC236}">
              <a16:creationId xmlns:a16="http://schemas.microsoft.com/office/drawing/2014/main" id="{E60056F7-1C3B-4DDB-9362-1C6E34A3DB59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21218" cy="380169"/>
    <xdr:sp macro="" textlink="">
      <xdr:nvSpPr>
        <xdr:cNvPr id="591" name="image" descr="Lekárni&amp;ccaron;ka kovová - nástenná Gramm A">
          <a:extLst>
            <a:ext uri="{FF2B5EF4-FFF2-40B4-BE49-F238E27FC236}">
              <a16:creationId xmlns:a16="http://schemas.microsoft.com/office/drawing/2014/main" id="{67D6BD2C-4013-4FD3-89F8-0384B667A0F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21218" cy="380168"/>
    <xdr:sp macro="" textlink="">
      <xdr:nvSpPr>
        <xdr:cNvPr id="592" name="image" descr="Lekárni&amp;ccaron;ka kovová - nástenná Gramm A">
          <a:extLst>
            <a:ext uri="{FF2B5EF4-FFF2-40B4-BE49-F238E27FC236}">
              <a16:creationId xmlns:a16="http://schemas.microsoft.com/office/drawing/2014/main" id="{A0A98982-127F-482F-9074-B32BE8F51143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8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621218" cy="380168"/>
    <xdr:sp macro="" textlink="">
      <xdr:nvSpPr>
        <xdr:cNvPr id="593" name="image" descr="Lekárni&amp;ccaron;ka kovová - nástenná Gramm A">
          <a:extLst>
            <a:ext uri="{FF2B5EF4-FFF2-40B4-BE49-F238E27FC236}">
              <a16:creationId xmlns:a16="http://schemas.microsoft.com/office/drawing/2014/main" id="{26CB6F47-D878-470D-8F03-DD171A19BA64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992629"/>
          <a:ext cx="621218" cy="38016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43</xdr:row>
      <xdr:rowOff>0</xdr:rowOff>
    </xdr:from>
    <xdr:ext cx="0" cy="125730"/>
    <xdr:pic>
      <xdr:nvPicPr>
        <xdr:cNvPr id="594" name="Obrázok 593" descr="image">
          <a:extLst>
            <a:ext uri="{FF2B5EF4-FFF2-40B4-BE49-F238E27FC236}">
              <a16:creationId xmlns:a16="http://schemas.microsoft.com/office/drawing/2014/main" id="{A03CC146-D251-412A-9FDC-2412C611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3889950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59809"/>
    <xdr:pic>
      <xdr:nvPicPr>
        <xdr:cNvPr id="595" name="Obrázok 594" descr="image">
          <a:extLst>
            <a:ext uri="{FF2B5EF4-FFF2-40B4-BE49-F238E27FC236}">
              <a16:creationId xmlns:a16="http://schemas.microsoft.com/office/drawing/2014/main" id="{3B4790F2-ED7F-4D3E-AC0F-0F3703EA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3889950"/>
          <a:ext cx="0" cy="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596" name="Picture 11" descr="Basetech merač spotreby COST CONTROL 3000">
          <a:extLst>
            <a:ext uri="{FF2B5EF4-FFF2-40B4-BE49-F238E27FC236}">
              <a16:creationId xmlns:a16="http://schemas.microsoft.com/office/drawing/2014/main" id="{74F77BE7-B3A3-4FBF-A5F8-9295564D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597" name="Picture 11" descr="Basetech merač spotreby COST CONTROL 3000">
          <a:extLst>
            <a:ext uri="{FF2B5EF4-FFF2-40B4-BE49-F238E27FC236}">
              <a16:creationId xmlns:a16="http://schemas.microsoft.com/office/drawing/2014/main" id="{4478374D-B175-4AF6-91BE-F50CCEF9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43</xdr:row>
      <xdr:rowOff>78441</xdr:rowOff>
    </xdr:from>
    <xdr:ext cx="1355704" cy="0"/>
    <xdr:pic>
      <xdr:nvPicPr>
        <xdr:cNvPr id="598" name="Picture 3" descr="Lenovo V310-15ISK 80SY00URCK">
          <a:extLst>
            <a:ext uri="{FF2B5EF4-FFF2-40B4-BE49-F238E27FC236}">
              <a16:creationId xmlns:a16="http://schemas.microsoft.com/office/drawing/2014/main" id="{D063AD06-B063-4214-AA8F-62280C2B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19600" y="33968391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25158" cy="686"/>
    <xdr:pic>
      <xdr:nvPicPr>
        <xdr:cNvPr id="599" name="Picture 15" descr="Kolektív autorov: Svet vedy a techniky">
          <a:extLst>
            <a:ext uri="{FF2B5EF4-FFF2-40B4-BE49-F238E27FC236}">
              <a16:creationId xmlns:a16="http://schemas.microsoft.com/office/drawing/2014/main" id="{A00B3B37-D70D-4730-9E5E-DC688335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3889950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3718" cy="2286"/>
    <xdr:pic>
      <xdr:nvPicPr>
        <xdr:cNvPr id="600" name="Picture 16" descr="http://i1.martinus.sk/tovar/_l/14/l14659.jpg">
          <a:extLst>
            <a:ext uri="{FF2B5EF4-FFF2-40B4-BE49-F238E27FC236}">
              <a16:creationId xmlns:a16="http://schemas.microsoft.com/office/drawing/2014/main" id="{EE4BC6A6-5EDD-44B6-8526-804280C3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3889950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200" cy="2426"/>
    <xdr:pic>
      <xdr:nvPicPr>
        <xdr:cNvPr id="601" name="Picture 12" descr="Výsledok vyhľadávania obrázkov pre dopyt eb520">
          <a:extLst>
            <a:ext uri="{FF2B5EF4-FFF2-40B4-BE49-F238E27FC236}">
              <a16:creationId xmlns:a16="http://schemas.microsoft.com/office/drawing/2014/main" id="{CBB35C40-BCFD-4117-B9B9-4DB59217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3889950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4692" cy="686"/>
    <xdr:pic>
      <xdr:nvPicPr>
        <xdr:cNvPr id="602" name="Picture 15" descr="Kolektív autorov: Svet vedy a techniky">
          <a:extLst>
            <a:ext uri="{FF2B5EF4-FFF2-40B4-BE49-F238E27FC236}">
              <a16:creationId xmlns:a16="http://schemas.microsoft.com/office/drawing/2014/main" id="{EDA6DBEE-9A4A-4559-A97D-A1441A20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38899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5632" cy="2286"/>
    <xdr:pic>
      <xdr:nvPicPr>
        <xdr:cNvPr id="603" name="Picture 16" descr="http://i1.martinus.sk/tovar/_l/14/l14659.jpg">
          <a:extLst>
            <a:ext uri="{FF2B5EF4-FFF2-40B4-BE49-F238E27FC236}">
              <a16:creationId xmlns:a16="http://schemas.microsoft.com/office/drawing/2014/main" id="{7194566C-A1BF-4CC0-BA7B-0C4347C4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38899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43</xdr:row>
      <xdr:rowOff>31060</xdr:rowOff>
    </xdr:from>
    <xdr:ext cx="743114" cy="2426"/>
    <xdr:pic>
      <xdr:nvPicPr>
        <xdr:cNvPr id="604" name="Picture 12" descr="Výsledok vyhľadávania obrázkov pre dopyt eb520">
          <a:extLst>
            <a:ext uri="{FF2B5EF4-FFF2-40B4-BE49-F238E27FC236}">
              <a16:creationId xmlns:a16="http://schemas.microsoft.com/office/drawing/2014/main" id="{1DD84DE1-362E-4888-AF98-84AE5365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4269" y="3391910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30480"/>
    <xdr:pic>
      <xdr:nvPicPr>
        <xdr:cNvPr id="605" name="Obrázok 604" descr="image">
          <a:extLst>
            <a:ext uri="{FF2B5EF4-FFF2-40B4-BE49-F238E27FC236}">
              <a16:creationId xmlns:a16="http://schemas.microsoft.com/office/drawing/2014/main" id="{F1A27388-B23D-4A9E-B469-02EE3938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38899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29710"/>
    <xdr:pic>
      <xdr:nvPicPr>
        <xdr:cNvPr id="606" name="Obrázok 605" descr="image">
          <a:extLst>
            <a:ext uri="{FF2B5EF4-FFF2-40B4-BE49-F238E27FC236}">
              <a16:creationId xmlns:a16="http://schemas.microsoft.com/office/drawing/2014/main" id="{057D1A08-C31E-40F5-AC64-C25431CF9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38899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07" name="Picture 11" descr="Basetech merač spotreby COST CONTROL 3000">
          <a:extLst>
            <a:ext uri="{FF2B5EF4-FFF2-40B4-BE49-F238E27FC236}">
              <a16:creationId xmlns:a16="http://schemas.microsoft.com/office/drawing/2014/main" id="{C52EA423-EEFB-4532-BC9A-27A34B82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08" name="Picture 11" descr="Basetech merač spotreby COST CONTROL 3000">
          <a:extLst>
            <a:ext uri="{FF2B5EF4-FFF2-40B4-BE49-F238E27FC236}">
              <a16:creationId xmlns:a16="http://schemas.microsoft.com/office/drawing/2014/main" id="{CDD5FA9A-188A-40E1-8022-056FE5AA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09" name="Picture 11" descr="Basetech merač spotreby COST CONTROL 3000">
          <a:extLst>
            <a:ext uri="{FF2B5EF4-FFF2-40B4-BE49-F238E27FC236}">
              <a16:creationId xmlns:a16="http://schemas.microsoft.com/office/drawing/2014/main" id="{D586A7AF-FD07-419E-9D33-CB4793F6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10" name="Picture 11" descr="Basetech merač spotreby COST CONTROL 3000">
          <a:extLst>
            <a:ext uri="{FF2B5EF4-FFF2-40B4-BE49-F238E27FC236}">
              <a16:creationId xmlns:a16="http://schemas.microsoft.com/office/drawing/2014/main" id="{852654FE-D4BD-4460-A831-4F98C9BD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11" name="Picture 11" descr="Basetech merač spotreby COST CONTROL 3000">
          <a:extLst>
            <a:ext uri="{FF2B5EF4-FFF2-40B4-BE49-F238E27FC236}">
              <a16:creationId xmlns:a16="http://schemas.microsoft.com/office/drawing/2014/main" id="{D58241EB-94E6-4066-9C8F-96F9969D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12" name="Picture 11" descr="Basetech merač spotreby COST CONTROL 3000">
          <a:extLst>
            <a:ext uri="{FF2B5EF4-FFF2-40B4-BE49-F238E27FC236}">
              <a16:creationId xmlns:a16="http://schemas.microsoft.com/office/drawing/2014/main" id="{8CB144D0-28B5-44BA-80C5-5DC1D61B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613" name="Picture 11" descr="Basetech merač spotreby COST CONTROL 3000">
          <a:extLst>
            <a:ext uri="{FF2B5EF4-FFF2-40B4-BE49-F238E27FC236}">
              <a16:creationId xmlns:a16="http://schemas.microsoft.com/office/drawing/2014/main" id="{70760F27-E759-46EC-820E-08D17739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6562"/>
    <xdr:pic>
      <xdr:nvPicPr>
        <xdr:cNvPr id="614" name="Picture 11" descr="Basetech merač spotreby COST CONTROL 3000">
          <a:extLst>
            <a:ext uri="{FF2B5EF4-FFF2-40B4-BE49-F238E27FC236}">
              <a16:creationId xmlns:a16="http://schemas.microsoft.com/office/drawing/2014/main" id="{E640B8A1-FCC5-4C0B-A327-7A9E0BE3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15" name="Picture 11" descr="Basetech merač spotreby COST CONTROL 3000">
          <a:extLst>
            <a:ext uri="{FF2B5EF4-FFF2-40B4-BE49-F238E27FC236}">
              <a16:creationId xmlns:a16="http://schemas.microsoft.com/office/drawing/2014/main" id="{39AA27B4-EC55-4A43-94DE-9CFDCB82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16" name="Picture 11" descr="Basetech merač spotreby COST CONTROL 3000">
          <a:extLst>
            <a:ext uri="{FF2B5EF4-FFF2-40B4-BE49-F238E27FC236}">
              <a16:creationId xmlns:a16="http://schemas.microsoft.com/office/drawing/2014/main" id="{C426E10D-DC8C-4096-922E-E4225773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17" name="Picture 11" descr="Basetech merač spotreby COST CONTROL 3000">
          <a:extLst>
            <a:ext uri="{FF2B5EF4-FFF2-40B4-BE49-F238E27FC236}">
              <a16:creationId xmlns:a16="http://schemas.microsoft.com/office/drawing/2014/main" id="{208368A3-8F5C-4093-AF0E-46E986774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18" name="Picture 11" descr="Basetech merač spotreby COST CONTROL 3000">
          <a:extLst>
            <a:ext uri="{FF2B5EF4-FFF2-40B4-BE49-F238E27FC236}">
              <a16:creationId xmlns:a16="http://schemas.microsoft.com/office/drawing/2014/main" id="{1B06272D-E6C6-4E7A-9C02-9AB464FA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8"/>
    <xdr:pic>
      <xdr:nvPicPr>
        <xdr:cNvPr id="619" name="Picture 11" descr="Basetech merač spotreby COST CONTROL 3000">
          <a:extLst>
            <a:ext uri="{FF2B5EF4-FFF2-40B4-BE49-F238E27FC236}">
              <a16:creationId xmlns:a16="http://schemas.microsoft.com/office/drawing/2014/main" id="{BD91A129-D38F-4505-BA4B-2BB429A8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43</xdr:row>
      <xdr:rowOff>0</xdr:rowOff>
    </xdr:from>
    <xdr:ext cx="0" cy="192416"/>
    <xdr:pic>
      <xdr:nvPicPr>
        <xdr:cNvPr id="620" name="Picture 11" descr="Basetech merač spotreby COST CONTROL 3000">
          <a:extLst>
            <a:ext uri="{FF2B5EF4-FFF2-40B4-BE49-F238E27FC236}">
              <a16:creationId xmlns:a16="http://schemas.microsoft.com/office/drawing/2014/main" id="{23BB8BE8-93EF-47F9-B307-BE57C6ED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0400" y="3388995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22BB1263-1391-496A-A063-C29808D1E801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266825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2AA6B0B5-C017-41D1-ABC9-6E6331EFA36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2668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2170C891-553E-4EAA-A036-255389BA203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668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0A5A6AE4-79A6-4D4D-934D-B90B7879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13710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6" name="Picture 19" descr="DF457DWE">
          <a:extLst>
            <a:ext uri="{FF2B5EF4-FFF2-40B4-BE49-F238E27FC236}">
              <a16:creationId xmlns:a16="http://schemas.microsoft.com/office/drawing/2014/main" id="{E68424D4-3985-474D-B8BE-BD79BC0B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668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7" name="Obrázok 6" descr="boffin.jpg">
          <a:extLst>
            <a:ext uri="{FF2B5EF4-FFF2-40B4-BE49-F238E27FC236}">
              <a16:creationId xmlns:a16="http://schemas.microsoft.com/office/drawing/2014/main" id="{72F384BC-31BE-495E-9812-F2E8AC74E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668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8" name="Picture 6" descr="MERKUR E1 Elektro">
          <a:extLst>
            <a:ext uri="{FF2B5EF4-FFF2-40B4-BE49-F238E27FC236}">
              <a16:creationId xmlns:a16="http://schemas.microsoft.com/office/drawing/2014/main" id="{FB05B49A-A7C8-4540-B6EA-77849979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668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9" name="Picture 13" descr="http://www.pelikandaniel.com/products/KT-I-H260/b_0.jpg">
          <a:extLst>
            <a:ext uri="{FF2B5EF4-FFF2-40B4-BE49-F238E27FC236}">
              <a16:creationId xmlns:a16="http://schemas.microsoft.com/office/drawing/2014/main" id="{B9BB2770-6E41-4724-B3DA-B856F41B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668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69AC4A3E-5E24-4216-A09F-353E1E78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11" name="Picture 5" descr="https://i.cdn.nrholding.net/15747457/2000/2000">
          <a:extLst>
            <a:ext uri="{FF2B5EF4-FFF2-40B4-BE49-F238E27FC236}">
              <a16:creationId xmlns:a16="http://schemas.microsoft.com/office/drawing/2014/main" id="{61198933-5BAF-4D59-A2DE-BFCDF37D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28800" y="1266825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541C7E85-A78F-49A9-8EFE-85657F15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2668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199" cy="0"/>
    <xdr:pic>
      <xdr:nvPicPr>
        <xdr:cNvPr id="13" name="Picture 13" descr="Hoblík Worx WU621, elektrický">
          <a:extLst>
            <a:ext uri="{FF2B5EF4-FFF2-40B4-BE49-F238E27FC236}">
              <a16:creationId xmlns:a16="http://schemas.microsoft.com/office/drawing/2014/main" id="{B2B08267-AD5B-43E5-83E4-653D8E36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1266825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14" name="image" descr="Lekárni&amp;ccaron;ka kovová - nástenná Gramm A">
          <a:extLst>
            <a:ext uri="{FF2B5EF4-FFF2-40B4-BE49-F238E27FC236}">
              <a16:creationId xmlns:a16="http://schemas.microsoft.com/office/drawing/2014/main" id="{67398E96-B333-4120-A34B-096C33FEDCF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266825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4302336" cy="444076"/>
    <xdr:sp macro="" textlink="">
      <xdr:nvSpPr>
        <xdr:cNvPr id="15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7779F625-250A-495F-9076-BD52EE8621A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15390"/>
          <a:ext cx="4302336" cy="44407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16" name="image" descr="Lekárni&amp;ccaron;ka kovová - nástenná Gramm A">
          <a:extLst>
            <a:ext uri="{FF2B5EF4-FFF2-40B4-BE49-F238E27FC236}">
              <a16:creationId xmlns:a16="http://schemas.microsoft.com/office/drawing/2014/main" id="{5AE4B645-F001-4B56-B01E-A78858A31BDF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266825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7" name="Picture 2" descr="http://www.meraj.sk/tovar/67-1.jpg">
          <a:extLst>
            <a:ext uri="{FF2B5EF4-FFF2-40B4-BE49-F238E27FC236}">
              <a16:creationId xmlns:a16="http://schemas.microsoft.com/office/drawing/2014/main" id="{4C1184E0-0AF1-489A-98D0-ADF4398B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4604" y="13710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18" name="Picture 19" descr="DF457DWE">
          <a:extLst>
            <a:ext uri="{FF2B5EF4-FFF2-40B4-BE49-F238E27FC236}">
              <a16:creationId xmlns:a16="http://schemas.microsoft.com/office/drawing/2014/main" id="{537F3E53-ED89-45B1-B8F2-CF0A9EEC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668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9" name="Obrázok 18" descr="boffin.jpg">
          <a:extLst>
            <a:ext uri="{FF2B5EF4-FFF2-40B4-BE49-F238E27FC236}">
              <a16:creationId xmlns:a16="http://schemas.microsoft.com/office/drawing/2014/main" id="{45434480-24A5-471E-9276-EDEB84C97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668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20" name="Picture 6" descr="MERKUR E1 Elektro">
          <a:extLst>
            <a:ext uri="{FF2B5EF4-FFF2-40B4-BE49-F238E27FC236}">
              <a16:creationId xmlns:a16="http://schemas.microsoft.com/office/drawing/2014/main" id="{A613C739-2A63-4D2D-A54C-38CC8916D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668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21" name="Picture 13" descr="http://www.pelikandaniel.com/products/KT-I-H260/b_0.jpg">
          <a:extLst>
            <a:ext uri="{FF2B5EF4-FFF2-40B4-BE49-F238E27FC236}">
              <a16:creationId xmlns:a16="http://schemas.microsoft.com/office/drawing/2014/main" id="{725E328F-A7EE-4C20-AF26-A8A58B6A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668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22" name="Picture 15" descr="Kolektív autorov: Svet vedy a techniky">
          <a:extLst>
            <a:ext uri="{FF2B5EF4-FFF2-40B4-BE49-F238E27FC236}">
              <a16:creationId xmlns:a16="http://schemas.microsoft.com/office/drawing/2014/main" id="{49F12AEA-FCFE-41CF-9F47-ED41FCF5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26682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23" name="Picture 16" descr="http://i1.martinus.sk/tovar/_l/14/l14659.jpg">
          <a:extLst>
            <a:ext uri="{FF2B5EF4-FFF2-40B4-BE49-F238E27FC236}">
              <a16:creationId xmlns:a16="http://schemas.microsoft.com/office/drawing/2014/main" id="{514FBC85-999D-433C-AA5F-A6F4C7FD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668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24" name="Picture 11" descr="Basetech merač spotreby COST CONTROL 3000">
          <a:extLst>
            <a:ext uri="{FF2B5EF4-FFF2-40B4-BE49-F238E27FC236}">
              <a16:creationId xmlns:a16="http://schemas.microsoft.com/office/drawing/2014/main" id="{DF784843-B52F-4E8B-A0C8-B8D04A33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25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D61DB27-4C06-4F88-8C25-CFBBB69E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2668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26" name="image" descr="Lekárni&amp;ccaron;ka kovová - nástenná Gramm A">
          <a:extLst>
            <a:ext uri="{FF2B5EF4-FFF2-40B4-BE49-F238E27FC236}">
              <a16:creationId xmlns:a16="http://schemas.microsoft.com/office/drawing/2014/main" id="{AB24E0CD-8AF0-4DE8-873E-1821C67DE350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266825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27" name="Picture 12" descr="Výsledok vyhľadávania obrázkov pre dopyt eb520">
          <a:extLst>
            <a:ext uri="{FF2B5EF4-FFF2-40B4-BE49-F238E27FC236}">
              <a16:creationId xmlns:a16="http://schemas.microsoft.com/office/drawing/2014/main" id="{D45518A5-6639-4586-A962-5EB34221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668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1453394" cy="0"/>
    <xdr:pic>
      <xdr:nvPicPr>
        <xdr:cNvPr id="28" name="Picture 3" descr="Lenovo V310-15ISK 80SY00URCK">
          <a:extLst>
            <a:ext uri="{FF2B5EF4-FFF2-40B4-BE49-F238E27FC236}">
              <a16:creationId xmlns:a16="http://schemas.microsoft.com/office/drawing/2014/main" id="{537EFD30-8F4E-44EB-8906-4D12043F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"/>
          <a:ext cx="145339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33873" cy="0"/>
    <xdr:pic>
      <xdr:nvPicPr>
        <xdr:cNvPr id="29" name="Picture 15" descr="Kolektív autorov: Svet vedy a techniky">
          <a:extLst>
            <a:ext uri="{FF2B5EF4-FFF2-40B4-BE49-F238E27FC236}">
              <a16:creationId xmlns:a16="http://schemas.microsoft.com/office/drawing/2014/main" id="{A410EA66-6DE1-4EE0-942C-23BC8576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42433" cy="0"/>
    <xdr:pic>
      <xdr:nvPicPr>
        <xdr:cNvPr id="30" name="Picture 16" descr="http://i1.martinus.sk/tovar/_l/14/l14659.jpg">
          <a:extLst>
            <a:ext uri="{FF2B5EF4-FFF2-40B4-BE49-F238E27FC236}">
              <a16:creationId xmlns:a16="http://schemas.microsoft.com/office/drawing/2014/main" id="{F3B29482-EF20-47F3-BB90-CE583C6C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9915" cy="0"/>
    <xdr:pic>
      <xdr:nvPicPr>
        <xdr:cNvPr id="31" name="Picture 12" descr="Výsledok vyhľadávania obrázkov pre dopyt eb520">
          <a:extLst>
            <a:ext uri="{FF2B5EF4-FFF2-40B4-BE49-F238E27FC236}">
              <a16:creationId xmlns:a16="http://schemas.microsoft.com/office/drawing/2014/main" id="{2327AEDB-F0D3-4A59-ABF9-C738D769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33873" cy="686"/>
    <xdr:pic>
      <xdr:nvPicPr>
        <xdr:cNvPr id="32" name="Picture 15" descr="Kolektív autorov: Svet vedy a techniky">
          <a:extLst>
            <a:ext uri="{FF2B5EF4-FFF2-40B4-BE49-F238E27FC236}">
              <a16:creationId xmlns:a16="http://schemas.microsoft.com/office/drawing/2014/main" id="{D7450264-CACC-42B8-993D-D94087A7A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42433" cy="2286"/>
    <xdr:pic>
      <xdr:nvPicPr>
        <xdr:cNvPr id="33" name="Picture 16" descr="http://i1.martinus.sk/tovar/_l/14/l14659.jpg">
          <a:extLst>
            <a:ext uri="{FF2B5EF4-FFF2-40B4-BE49-F238E27FC236}">
              <a16:creationId xmlns:a16="http://schemas.microsoft.com/office/drawing/2014/main" id="{2B342116-569F-4DC5-AA41-0C364062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9915" cy="2426"/>
    <xdr:pic>
      <xdr:nvPicPr>
        <xdr:cNvPr id="34" name="Picture 12" descr="Výsledok vyhľadávania obrázkov pre dopyt eb520">
          <a:extLst>
            <a:ext uri="{FF2B5EF4-FFF2-40B4-BE49-F238E27FC236}">
              <a16:creationId xmlns:a16="http://schemas.microsoft.com/office/drawing/2014/main" id="{E3EE2113-9D06-45EF-B675-3964EF64F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205740" cy="0"/>
    <xdr:pic>
      <xdr:nvPicPr>
        <xdr:cNvPr id="3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C8032395-C33E-4082-92E7-43E8070F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126682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36" name="Picture 1" descr="9686 Jednoduché a hnané stroje ">
          <a:extLst>
            <a:ext uri="{FF2B5EF4-FFF2-40B4-BE49-F238E27FC236}">
              <a16:creationId xmlns:a16="http://schemas.microsoft.com/office/drawing/2014/main" id="{A997329E-CD05-4516-AC5F-2B9BDFC23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668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37" name="Picture 4" descr="Semimikrosúpravy pre &amp;zcaron;iakov">
          <a:extLst>
            <a:ext uri="{FF2B5EF4-FFF2-40B4-BE49-F238E27FC236}">
              <a16:creationId xmlns:a16="http://schemas.microsoft.com/office/drawing/2014/main" id="{A9B5C095-B539-4F70-BA6D-BB05F1E1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1811318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38" name="Picture 5" descr="Resuscita&amp;ccaron;ná figurína na CPR">
          <a:extLst>
            <a:ext uri="{FF2B5EF4-FFF2-40B4-BE49-F238E27FC236}">
              <a16:creationId xmlns:a16="http://schemas.microsoft.com/office/drawing/2014/main" id="{D975007E-0CCA-4944-AD6D-BA14E936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1990200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39" name="Picture 6" descr="Modely trojrozmerné skladacie pre chémiu">
          <a:extLst>
            <a:ext uri="{FF2B5EF4-FFF2-40B4-BE49-F238E27FC236}">
              <a16:creationId xmlns:a16="http://schemas.microsoft.com/office/drawing/2014/main" id="{D29666AF-B1B4-4B47-858A-DA80AAE7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2173730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40" name="Picture 9" descr="Modely trojrozmerné skladacie pre biológiu - botaniku">
          <a:extLst>
            <a:ext uri="{FF2B5EF4-FFF2-40B4-BE49-F238E27FC236}">
              <a16:creationId xmlns:a16="http://schemas.microsoft.com/office/drawing/2014/main" id="{47ADE574-8081-4991-96EB-6C74EBDA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2712636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1553666</xdr:rowOff>
    </xdr:from>
    <xdr:ext cx="536668" cy="3175"/>
    <xdr:pic>
      <xdr:nvPicPr>
        <xdr:cNvPr id="41" name="TB_Image" descr="Chemická laboratórna sada na pokusy">
          <a:extLst>
            <a:ext uri="{FF2B5EF4-FFF2-40B4-BE49-F238E27FC236}">
              <a16:creationId xmlns:a16="http://schemas.microsoft.com/office/drawing/2014/main" id="{E7D775E3-3B9F-40FD-B1A7-4ED9F18A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8500" t="41500" r="39000" b="41833"/>
        <a:stretch>
          <a:fillRect/>
        </a:stretch>
      </xdr:blipFill>
      <xdr:spPr bwMode="auto">
        <a:xfrm>
          <a:off x="1828800" y="3618686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42" name="Picture 15" descr="Mikroskop pre &amp;zcaron;iaka">
          <a:extLst>
            <a:ext uri="{FF2B5EF4-FFF2-40B4-BE49-F238E27FC236}">
              <a16:creationId xmlns:a16="http://schemas.microsoft.com/office/drawing/2014/main" id="{ED827330-BB49-4FCB-910E-8518F16F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28800" y="3800475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43" name="Obrázok 42" descr="image">
          <a:extLst>
            <a:ext uri="{FF2B5EF4-FFF2-40B4-BE49-F238E27FC236}">
              <a16:creationId xmlns:a16="http://schemas.microsoft.com/office/drawing/2014/main" id="{2B1FFC2D-8DAB-49CA-8D8A-440EAC31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411344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70303</xdr:rowOff>
    </xdr:from>
    <xdr:ext cx="0" cy="125730"/>
    <xdr:pic>
      <xdr:nvPicPr>
        <xdr:cNvPr id="44" name="Obrázok 43" descr="image">
          <a:extLst>
            <a:ext uri="{FF2B5EF4-FFF2-40B4-BE49-F238E27FC236}">
              <a16:creationId xmlns:a16="http://schemas.microsoft.com/office/drawing/2014/main" id="{537C5FE0-4D7D-447E-9D0D-B71EE1BB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35698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45" name="Obrázok 44" descr="image">
          <a:extLst>
            <a:ext uri="{FF2B5EF4-FFF2-40B4-BE49-F238E27FC236}">
              <a16:creationId xmlns:a16="http://schemas.microsoft.com/office/drawing/2014/main" id="{EF6421D3-9300-4D9B-8F05-CA908501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839039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46" name="image" descr="Lekárni&amp;ccaron;ka kovová - nástenná Gramm A">
          <a:extLst>
            <a:ext uri="{FF2B5EF4-FFF2-40B4-BE49-F238E27FC236}">
              <a16:creationId xmlns:a16="http://schemas.microsoft.com/office/drawing/2014/main" id="{A77A1C3E-F199-4D81-B521-F014E89A704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786766" cy="384403"/>
    <xdr:sp macro="" textlink="">
      <xdr:nvSpPr>
        <xdr:cNvPr id="47" name="image" descr="Lekárni&amp;ccaron;ka kovová - nástenná Gramm A">
          <a:extLst>
            <a:ext uri="{FF2B5EF4-FFF2-40B4-BE49-F238E27FC236}">
              <a16:creationId xmlns:a16="http://schemas.microsoft.com/office/drawing/2014/main" id="{28A84391-636E-4846-A480-720C44762A3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786766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48" name="image" descr="Lekárni&amp;ccaron;ka kovová - nástenná Gramm A">
          <a:extLst>
            <a:ext uri="{FF2B5EF4-FFF2-40B4-BE49-F238E27FC236}">
              <a16:creationId xmlns:a16="http://schemas.microsoft.com/office/drawing/2014/main" id="{E6A907CB-F6F2-4A9F-B73C-D76514D7683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49" name="Picture 2" descr="http://www.meraj.sk/tovar/67-1.jpg">
          <a:extLst>
            <a:ext uri="{FF2B5EF4-FFF2-40B4-BE49-F238E27FC236}">
              <a16:creationId xmlns:a16="http://schemas.microsoft.com/office/drawing/2014/main" id="{C34F34EF-DA4C-4AF5-8A8C-F34459B6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1036107" cy="0"/>
    <xdr:pic>
      <xdr:nvPicPr>
        <xdr:cNvPr id="50" name="Picture 19" descr="DF457DWE">
          <a:extLst>
            <a:ext uri="{FF2B5EF4-FFF2-40B4-BE49-F238E27FC236}">
              <a16:creationId xmlns:a16="http://schemas.microsoft.com/office/drawing/2014/main" id="{6C36735D-D19E-4307-AEF5-9B37FA46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103610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0501" cy="570"/>
    <xdr:pic>
      <xdr:nvPicPr>
        <xdr:cNvPr id="51" name="Obrázok 50" descr="boffin.jpg">
          <a:extLst>
            <a:ext uri="{FF2B5EF4-FFF2-40B4-BE49-F238E27FC236}">
              <a16:creationId xmlns:a16="http://schemas.microsoft.com/office/drawing/2014/main" id="{935D8DC6-DB9C-4558-932D-67B363C0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3063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554899" cy="1320"/>
    <xdr:pic>
      <xdr:nvPicPr>
        <xdr:cNvPr id="52" name="Picture 6" descr="MERKUR E1 Elektro">
          <a:extLst>
            <a:ext uri="{FF2B5EF4-FFF2-40B4-BE49-F238E27FC236}">
              <a16:creationId xmlns:a16="http://schemas.microsoft.com/office/drawing/2014/main" id="{B657F9F4-1C28-4240-AA71-8EC68832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3063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3426" cy="7348"/>
    <xdr:pic>
      <xdr:nvPicPr>
        <xdr:cNvPr id="53" name="Picture 10" descr="22055.jpg">
          <a:extLst>
            <a:ext uri="{FF2B5EF4-FFF2-40B4-BE49-F238E27FC236}">
              <a16:creationId xmlns:a16="http://schemas.microsoft.com/office/drawing/2014/main" id="{68660DDA-ACCE-4CC9-8651-1002BB2B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28800" y="1230630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33400" cy="444"/>
    <xdr:pic>
      <xdr:nvPicPr>
        <xdr:cNvPr id="54" name="Picture 13" descr="http://www.pelikandaniel.com/products/KT-I-H260/b_0.jpg">
          <a:extLst>
            <a:ext uri="{FF2B5EF4-FFF2-40B4-BE49-F238E27FC236}">
              <a16:creationId xmlns:a16="http://schemas.microsoft.com/office/drawing/2014/main" id="{366B7B6C-26F1-4CFF-9736-BFA07C22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3063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48640" cy="686"/>
    <xdr:pic>
      <xdr:nvPicPr>
        <xdr:cNvPr id="55" name="Picture 15" descr="Kolektív autorov: Svet vedy a techniky">
          <a:extLst>
            <a:ext uri="{FF2B5EF4-FFF2-40B4-BE49-F238E27FC236}">
              <a16:creationId xmlns:a16="http://schemas.microsoft.com/office/drawing/2014/main" id="{8CF7CDFA-BCB6-4CA2-A576-E3A70299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23063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457200" cy="2286"/>
    <xdr:pic>
      <xdr:nvPicPr>
        <xdr:cNvPr id="56" name="Picture 16" descr="http://i1.martinus.sk/tovar/_l/14/l14659.jpg">
          <a:extLst>
            <a:ext uri="{FF2B5EF4-FFF2-40B4-BE49-F238E27FC236}">
              <a16:creationId xmlns:a16="http://schemas.microsoft.com/office/drawing/2014/main" id="{AB014253-45E8-40D4-A396-0A9C4220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3063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57" name="Picture 11" descr="Basetech merač spotreby COST CONTROL 3000">
          <a:extLst>
            <a:ext uri="{FF2B5EF4-FFF2-40B4-BE49-F238E27FC236}">
              <a16:creationId xmlns:a16="http://schemas.microsoft.com/office/drawing/2014/main" id="{246A6777-3821-4F42-A037-507F49C0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825075" cy="1"/>
    <xdr:pic>
      <xdr:nvPicPr>
        <xdr:cNvPr id="5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1814DCD-7D87-47BE-8F45-6131FC6E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825075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59" name="image" descr="Lekárni&amp;ccaron;ka kovová - nástenná Gramm A">
          <a:extLst>
            <a:ext uri="{FF2B5EF4-FFF2-40B4-BE49-F238E27FC236}">
              <a16:creationId xmlns:a16="http://schemas.microsoft.com/office/drawing/2014/main" id="{8A64BF22-10E5-4B74-8E73-4D8EE414CAF0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64682" cy="2426"/>
    <xdr:pic>
      <xdr:nvPicPr>
        <xdr:cNvPr id="60" name="Picture 12" descr="Výsledok vyhľadávania obrázkov pre dopyt eb520">
          <a:extLst>
            <a:ext uri="{FF2B5EF4-FFF2-40B4-BE49-F238E27FC236}">
              <a16:creationId xmlns:a16="http://schemas.microsoft.com/office/drawing/2014/main" id="{88F81331-7CFF-4582-89EF-A065F07A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3063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1510967" cy="0"/>
    <xdr:pic>
      <xdr:nvPicPr>
        <xdr:cNvPr id="61" name="Picture 3" descr="Lenovo V310-15ISK 80SY00URCK">
          <a:extLst>
            <a:ext uri="{FF2B5EF4-FFF2-40B4-BE49-F238E27FC236}">
              <a16:creationId xmlns:a16="http://schemas.microsoft.com/office/drawing/2014/main" id="{0A047756-F963-4CFA-B82B-1A2F96F2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487275"/>
          <a:ext cx="151096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0"/>
    <xdr:pic>
      <xdr:nvPicPr>
        <xdr:cNvPr id="62" name="Picture 15" descr="Kolektív autorov: Svet vedy a techniky">
          <a:extLst>
            <a:ext uri="{FF2B5EF4-FFF2-40B4-BE49-F238E27FC236}">
              <a16:creationId xmlns:a16="http://schemas.microsoft.com/office/drawing/2014/main" id="{7B225BC7-DF0E-467E-8827-26ED9FBA4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0"/>
    <xdr:pic>
      <xdr:nvPicPr>
        <xdr:cNvPr id="63" name="Picture 16" descr="http://i1.martinus.sk/tovar/_l/14/l14659.jpg">
          <a:extLst>
            <a:ext uri="{FF2B5EF4-FFF2-40B4-BE49-F238E27FC236}">
              <a16:creationId xmlns:a16="http://schemas.microsoft.com/office/drawing/2014/main" id="{6B5D7EE0-1676-4237-8854-D6B99858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0"/>
    <xdr:pic>
      <xdr:nvPicPr>
        <xdr:cNvPr id="64" name="Picture 12" descr="Výsledok vyhľadávania obrázkov pre dopyt eb520">
          <a:extLst>
            <a:ext uri="{FF2B5EF4-FFF2-40B4-BE49-F238E27FC236}">
              <a16:creationId xmlns:a16="http://schemas.microsoft.com/office/drawing/2014/main" id="{BB07F487-3B0F-4C9F-B35C-F96E3C22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686"/>
    <xdr:pic>
      <xdr:nvPicPr>
        <xdr:cNvPr id="65" name="Picture 15" descr="Kolektív autorov: Svet vedy a techniky">
          <a:extLst>
            <a:ext uri="{FF2B5EF4-FFF2-40B4-BE49-F238E27FC236}">
              <a16:creationId xmlns:a16="http://schemas.microsoft.com/office/drawing/2014/main" id="{AE03218B-FD67-4341-B3F2-F3D84420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2286"/>
    <xdr:pic>
      <xdr:nvPicPr>
        <xdr:cNvPr id="66" name="Picture 16" descr="http://i1.martinus.sk/tovar/_l/14/l14659.jpg">
          <a:extLst>
            <a:ext uri="{FF2B5EF4-FFF2-40B4-BE49-F238E27FC236}">
              <a16:creationId xmlns:a16="http://schemas.microsoft.com/office/drawing/2014/main" id="{3814D010-A0FC-4618-AC74-99856548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2426"/>
    <xdr:pic>
      <xdr:nvPicPr>
        <xdr:cNvPr id="67" name="Picture 12" descr="Výsledok vyhľadávania obrázkov pre dopyt eb520">
          <a:extLst>
            <a:ext uri="{FF2B5EF4-FFF2-40B4-BE49-F238E27FC236}">
              <a16:creationId xmlns:a16="http://schemas.microsoft.com/office/drawing/2014/main" id="{94783DEE-5645-4DC3-8643-FB1643B6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643677" cy="0"/>
    <xdr:pic>
      <xdr:nvPicPr>
        <xdr:cNvPr id="6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26DE92BA-0282-45D5-88C2-F2AABD1B5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64367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899040" cy="1991"/>
    <xdr:pic>
      <xdr:nvPicPr>
        <xdr:cNvPr id="69" name="Picture 1" descr="9686 Jednoduché a hnané stroje ">
          <a:extLst>
            <a:ext uri="{FF2B5EF4-FFF2-40B4-BE49-F238E27FC236}">
              <a16:creationId xmlns:a16="http://schemas.microsoft.com/office/drawing/2014/main" id="{CB89A71E-5D52-49D3-9EE3-B8E2B611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899040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645026" cy="377957"/>
    <xdr:sp macro="" textlink="">
      <xdr:nvSpPr>
        <xdr:cNvPr id="70" name="image" descr="Lekárni&amp;ccaron;ka kovová - nástenná Gramm A">
          <a:extLst>
            <a:ext uri="{FF2B5EF4-FFF2-40B4-BE49-F238E27FC236}">
              <a16:creationId xmlns:a16="http://schemas.microsoft.com/office/drawing/2014/main" id="{A9C58AF4-FDE4-4D2D-A816-40929E1D8170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645026" cy="37795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71" name="image" descr="Lekárni&amp;ccaron;ka kovová - nástenná Gramm A">
          <a:extLst>
            <a:ext uri="{FF2B5EF4-FFF2-40B4-BE49-F238E27FC236}">
              <a16:creationId xmlns:a16="http://schemas.microsoft.com/office/drawing/2014/main" id="{FB39B48D-30BA-4335-BC84-D577EDDBA0E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72" name="Picture 2" descr="http://www.meraj.sk/tovar/67-1.jpg">
          <a:extLst>
            <a:ext uri="{FF2B5EF4-FFF2-40B4-BE49-F238E27FC236}">
              <a16:creationId xmlns:a16="http://schemas.microsoft.com/office/drawing/2014/main" id="{471752BE-EAE5-45F5-B4B0-51654ACE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219075</xdr:rowOff>
    </xdr:from>
    <xdr:ext cx="4624705" cy="318136"/>
    <xdr:sp macro="" textlink="">
      <xdr:nvSpPr>
        <xdr:cNvPr id="73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FE6655E6-8723-46DC-960E-BEEE52A1E3A8}"/>
            </a:ext>
          </a:extLst>
        </xdr:cNvPr>
        <xdr:cNvSpPr>
          <a:spLocks noChangeAspect="1" noChangeArrowheads="1"/>
        </xdr:cNvSpPr>
      </xdr:nvSpPr>
      <xdr:spPr bwMode="auto">
        <a:xfrm>
          <a:off x="3200400" y="1544955"/>
          <a:ext cx="4624705" cy="31813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45026" cy="377957"/>
    <xdr:sp macro="" textlink="">
      <xdr:nvSpPr>
        <xdr:cNvPr id="74" name="image" descr="Lekárni&amp;ccaron;ka kovová - nástenná Gramm A">
          <a:extLst>
            <a:ext uri="{FF2B5EF4-FFF2-40B4-BE49-F238E27FC236}">
              <a16:creationId xmlns:a16="http://schemas.microsoft.com/office/drawing/2014/main" id="{165E990D-CFD3-4258-B9C2-34A4C6DA8FD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645026" cy="37795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75" name="image" descr="Lekárni&amp;ccaron;ka kovová - nástenná Gramm A">
          <a:extLst>
            <a:ext uri="{FF2B5EF4-FFF2-40B4-BE49-F238E27FC236}">
              <a16:creationId xmlns:a16="http://schemas.microsoft.com/office/drawing/2014/main" id="{ADA350E1-4B26-4821-A2A1-A3483B64AEB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76" name="Picture 2" descr="http://www.meraj.sk/tovar/67-1.jpg">
          <a:extLst>
            <a:ext uri="{FF2B5EF4-FFF2-40B4-BE49-F238E27FC236}">
              <a16:creationId xmlns:a16="http://schemas.microsoft.com/office/drawing/2014/main" id="{5EB844AA-1834-4993-98D7-F9292A1F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2596"/>
    <xdr:pic>
      <xdr:nvPicPr>
        <xdr:cNvPr id="7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B279D2D-3916-4364-BC84-2AA00A698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248274"/>
          <a:ext cx="441959" cy="259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7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482DD0D-DDCE-4BE1-84F3-538A21E3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21717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79" name="image" descr="Lekárni&amp;ccaron;ka kovová - nástenná Gramm A">
          <a:extLst>
            <a:ext uri="{FF2B5EF4-FFF2-40B4-BE49-F238E27FC236}">
              <a16:creationId xmlns:a16="http://schemas.microsoft.com/office/drawing/2014/main" id="{7C1F19A6-E546-487A-A22D-820AB7BDE75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80" name="image" descr="Lekárni&amp;ccaron;ka kovová - nástenná Gramm A">
          <a:extLst>
            <a:ext uri="{FF2B5EF4-FFF2-40B4-BE49-F238E27FC236}">
              <a16:creationId xmlns:a16="http://schemas.microsoft.com/office/drawing/2014/main" id="{0CA4BE24-C729-48D7-9742-3B90A62D7C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81" name="Picture 2" descr="http://www.meraj.sk/tovar/67-1.jpg">
          <a:extLst>
            <a:ext uri="{FF2B5EF4-FFF2-40B4-BE49-F238E27FC236}">
              <a16:creationId xmlns:a16="http://schemas.microsoft.com/office/drawing/2014/main" id="{244AE16C-5103-4389-B9C8-E05945EA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598170" cy="0"/>
    <xdr:pic>
      <xdr:nvPicPr>
        <xdr:cNvPr id="82" name="Picture 19" descr="DF457DWE">
          <a:extLst>
            <a:ext uri="{FF2B5EF4-FFF2-40B4-BE49-F238E27FC236}">
              <a16:creationId xmlns:a16="http://schemas.microsoft.com/office/drawing/2014/main" id="{668217DA-F15A-4425-9BFF-F759AB5D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1253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8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1E0A862-10C8-451F-B69B-B29128D9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8584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84" name="image" descr="Lekárni&amp;ccaron;ka kovová - nástenná Gramm A">
          <a:extLst>
            <a:ext uri="{FF2B5EF4-FFF2-40B4-BE49-F238E27FC236}">
              <a16:creationId xmlns:a16="http://schemas.microsoft.com/office/drawing/2014/main" id="{A3887724-F6CC-4153-9AB0-9A4DADB3EEE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85" name="image" descr="Lekárni&amp;ccaron;ka kovová - nástenná Gramm A">
          <a:extLst>
            <a:ext uri="{FF2B5EF4-FFF2-40B4-BE49-F238E27FC236}">
              <a16:creationId xmlns:a16="http://schemas.microsoft.com/office/drawing/2014/main" id="{EB87825C-B53F-4BFD-9D16-90874DBB0F8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86" name="Picture 2" descr="http://www.meraj.sk/tovar/67-1.jpg">
          <a:extLst>
            <a:ext uri="{FF2B5EF4-FFF2-40B4-BE49-F238E27FC236}">
              <a16:creationId xmlns:a16="http://schemas.microsoft.com/office/drawing/2014/main" id="{B47062F0-263A-4DCB-8AE9-DAE8E94D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87" name="Picture 19" descr="DF457DWE">
          <a:extLst>
            <a:ext uri="{FF2B5EF4-FFF2-40B4-BE49-F238E27FC236}">
              <a16:creationId xmlns:a16="http://schemas.microsoft.com/office/drawing/2014/main" id="{683DF211-0C3F-49E4-8112-EA0D40B9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192418"/>
    <xdr:pic>
      <xdr:nvPicPr>
        <xdr:cNvPr id="88" name="Picture 11" descr="Basetech merač spotreby COST CONTROL 3000">
          <a:extLst>
            <a:ext uri="{FF2B5EF4-FFF2-40B4-BE49-F238E27FC236}">
              <a16:creationId xmlns:a16="http://schemas.microsoft.com/office/drawing/2014/main" id="{2C165BE9-2154-4623-B3B9-BB282707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8492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89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0077971-9327-4754-A184-05BACA5A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364682" cy="2426"/>
    <xdr:pic>
      <xdr:nvPicPr>
        <xdr:cNvPr id="90" name="Picture 12" descr="Výsledok vyhľadávania obrázkov pre dopyt eb520">
          <a:extLst>
            <a:ext uri="{FF2B5EF4-FFF2-40B4-BE49-F238E27FC236}">
              <a16:creationId xmlns:a16="http://schemas.microsoft.com/office/drawing/2014/main" id="{CE56E062-17FA-4EF8-A229-DF4F14748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8492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205740" cy="0"/>
    <xdr:pic>
      <xdr:nvPicPr>
        <xdr:cNvPr id="9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FADA41B2-596D-446D-9076-A960E1BE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475919" cy="1991"/>
    <xdr:pic>
      <xdr:nvPicPr>
        <xdr:cNvPr id="92" name="Picture 1" descr="9686 Jednoduché a hnané stroje ">
          <a:extLst>
            <a:ext uri="{FF2B5EF4-FFF2-40B4-BE49-F238E27FC236}">
              <a16:creationId xmlns:a16="http://schemas.microsoft.com/office/drawing/2014/main" id="{6D59436B-67B2-46C2-BE45-246A54C9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93" name="image" descr="Lekárni&amp;ccaron;ka kovová - nástenná Gramm A">
          <a:extLst>
            <a:ext uri="{FF2B5EF4-FFF2-40B4-BE49-F238E27FC236}">
              <a16:creationId xmlns:a16="http://schemas.microsoft.com/office/drawing/2014/main" id="{6263E351-9C96-4E60-BAAF-6A0244294DE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94" name="image" descr="Lekárni&amp;ccaron;ka kovová - nástenná Gramm A">
          <a:extLst>
            <a:ext uri="{FF2B5EF4-FFF2-40B4-BE49-F238E27FC236}">
              <a16:creationId xmlns:a16="http://schemas.microsoft.com/office/drawing/2014/main" id="{C0DBDE5D-6045-4034-A8BB-6F0D75F64F8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95" name="Picture 1" descr="9686 Jednoduché a hnané stroje ">
          <a:extLst>
            <a:ext uri="{FF2B5EF4-FFF2-40B4-BE49-F238E27FC236}">
              <a16:creationId xmlns:a16="http://schemas.microsoft.com/office/drawing/2014/main" id="{1A87400C-8920-4397-A2A3-006C11A1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4872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266700</xdr:rowOff>
    </xdr:from>
    <xdr:ext cx="475919" cy="933"/>
    <xdr:pic>
      <xdr:nvPicPr>
        <xdr:cNvPr id="96" name="Picture 1" descr="9686 Jednoduché a hnané stroje ">
          <a:extLst>
            <a:ext uri="{FF2B5EF4-FFF2-40B4-BE49-F238E27FC236}">
              <a16:creationId xmlns:a16="http://schemas.microsoft.com/office/drawing/2014/main" id="{640BD180-7687-4B4B-AD60-6BB004BA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66825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97" name="Picture 4" descr="Semimikrosúpravy pre &amp;zcaron;iakov">
          <a:extLst>
            <a:ext uri="{FF2B5EF4-FFF2-40B4-BE49-F238E27FC236}">
              <a16:creationId xmlns:a16="http://schemas.microsoft.com/office/drawing/2014/main" id="{CC945743-C61A-4A4D-8598-75E3F56F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1811318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98" name="Picture 5" descr="Resuscita&amp;ccaron;ná figurína na CPR">
          <a:extLst>
            <a:ext uri="{FF2B5EF4-FFF2-40B4-BE49-F238E27FC236}">
              <a16:creationId xmlns:a16="http://schemas.microsoft.com/office/drawing/2014/main" id="{A37FA15C-F8B0-4B31-BEAB-C0AB0DE9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1990200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99" name="Picture 6" descr="Modely trojrozmerné skladacie pre chémiu">
          <a:extLst>
            <a:ext uri="{FF2B5EF4-FFF2-40B4-BE49-F238E27FC236}">
              <a16:creationId xmlns:a16="http://schemas.microsoft.com/office/drawing/2014/main" id="{248C4A0D-3229-4230-B204-A2D18627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2173730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100" name="Picture 9" descr="Modely trojrozmerné skladacie pre biológiu - botaniku">
          <a:extLst>
            <a:ext uri="{FF2B5EF4-FFF2-40B4-BE49-F238E27FC236}">
              <a16:creationId xmlns:a16="http://schemas.microsoft.com/office/drawing/2014/main" id="{BDEAE58A-3B02-4CB2-BD68-42F83E55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2712636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1553666</xdr:rowOff>
    </xdr:from>
    <xdr:ext cx="536668" cy="3175"/>
    <xdr:pic>
      <xdr:nvPicPr>
        <xdr:cNvPr id="101" name="TB_Image" descr="Chemická laboratórna sada na pokusy">
          <a:extLst>
            <a:ext uri="{FF2B5EF4-FFF2-40B4-BE49-F238E27FC236}">
              <a16:creationId xmlns:a16="http://schemas.microsoft.com/office/drawing/2014/main" id="{63872393-B152-46DC-8968-7910D395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8500" t="41500" r="39000" b="41833"/>
        <a:stretch>
          <a:fillRect/>
        </a:stretch>
      </xdr:blipFill>
      <xdr:spPr bwMode="auto">
        <a:xfrm>
          <a:off x="1828800" y="3618686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102" name="Picture 15" descr="Mikroskop pre &amp;zcaron;iaka">
          <a:extLst>
            <a:ext uri="{FF2B5EF4-FFF2-40B4-BE49-F238E27FC236}">
              <a16:creationId xmlns:a16="http://schemas.microsoft.com/office/drawing/2014/main" id="{A58B1CA8-E349-4E44-AEA1-BB6A67C6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28800" y="3800475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103" name="Obrázok 102" descr="image">
          <a:extLst>
            <a:ext uri="{FF2B5EF4-FFF2-40B4-BE49-F238E27FC236}">
              <a16:creationId xmlns:a16="http://schemas.microsoft.com/office/drawing/2014/main" id="{7D1E344E-D04F-4FD3-A32A-0B7949EA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411344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70303</xdr:rowOff>
    </xdr:from>
    <xdr:ext cx="0" cy="125730"/>
    <xdr:pic>
      <xdr:nvPicPr>
        <xdr:cNvPr id="104" name="Obrázok 103" descr="image">
          <a:extLst>
            <a:ext uri="{FF2B5EF4-FFF2-40B4-BE49-F238E27FC236}">
              <a16:creationId xmlns:a16="http://schemas.microsoft.com/office/drawing/2014/main" id="{84C7B61D-566D-4E85-8866-B7C4FA15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35698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105" name="Obrázok 104" descr="image">
          <a:extLst>
            <a:ext uri="{FF2B5EF4-FFF2-40B4-BE49-F238E27FC236}">
              <a16:creationId xmlns:a16="http://schemas.microsoft.com/office/drawing/2014/main" id="{C822D1AB-E26C-41CE-A0AC-6D6B37CE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839039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106" name="image" descr="Lekárni&amp;ccaron;ka kovová - nástenná Gramm A">
          <a:extLst>
            <a:ext uri="{FF2B5EF4-FFF2-40B4-BE49-F238E27FC236}">
              <a16:creationId xmlns:a16="http://schemas.microsoft.com/office/drawing/2014/main" id="{01F6D642-DBC6-4754-8A80-40AD50BDEDEA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786766" cy="384403"/>
    <xdr:sp macro="" textlink="">
      <xdr:nvSpPr>
        <xdr:cNvPr id="107" name="image" descr="Lekárni&amp;ccaron;ka kovová - nástenná Gramm A">
          <a:extLst>
            <a:ext uri="{FF2B5EF4-FFF2-40B4-BE49-F238E27FC236}">
              <a16:creationId xmlns:a16="http://schemas.microsoft.com/office/drawing/2014/main" id="{90FC81E7-0891-4704-B779-25B8BF9629C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786766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108" name="image" descr="Lekárni&amp;ccaron;ka kovová - nástenná Gramm A">
          <a:extLst>
            <a:ext uri="{FF2B5EF4-FFF2-40B4-BE49-F238E27FC236}">
              <a16:creationId xmlns:a16="http://schemas.microsoft.com/office/drawing/2014/main" id="{E3B4A9D6-7E4E-4025-8257-02CE905D5A8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109" name="Picture 2" descr="http://www.meraj.sk/tovar/67-1.jpg">
          <a:extLst>
            <a:ext uri="{FF2B5EF4-FFF2-40B4-BE49-F238E27FC236}">
              <a16:creationId xmlns:a16="http://schemas.microsoft.com/office/drawing/2014/main" id="{733B44D9-84CD-4C65-A6DB-CF5CBABB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1036107" cy="0"/>
    <xdr:pic>
      <xdr:nvPicPr>
        <xdr:cNvPr id="110" name="Picture 19" descr="DF457DWE">
          <a:extLst>
            <a:ext uri="{FF2B5EF4-FFF2-40B4-BE49-F238E27FC236}">
              <a16:creationId xmlns:a16="http://schemas.microsoft.com/office/drawing/2014/main" id="{A52C6B35-011B-447B-BDE6-B9AB1DDA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103610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0501" cy="570"/>
    <xdr:pic>
      <xdr:nvPicPr>
        <xdr:cNvPr id="111" name="Obrázok 110" descr="boffin.jpg">
          <a:extLst>
            <a:ext uri="{FF2B5EF4-FFF2-40B4-BE49-F238E27FC236}">
              <a16:creationId xmlns:a16="http://schemas.microsoft.com/office/drawing/2014/main" id="{D70A64EB-90A2-4A2F-9523-E561FC292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3063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554899" cy="1320"/>
    <xdr:pic>
      <xdr:nvPicPr>
        <xdr:cNvPr id="112" name="Picture 6" descr="MERKUR E1 Elektro">
          <a:extLst>
            <a:ext uri="{FF2B5EF4-FFF2-40B4-BE49-F238E27FC236}">
              <a16:creationId xmlns:a16="http://schemas.microsoft.com/office/drawing/2014/main" id="{1C70C7B8-FE11-485A-9F1D-37B883B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3063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3426" cy="7348"/>
    <xdr:pic>
      <xdr:nvPicPr>
        <xdr:cNvPr id="113" name="Picture 10" descr="22055.jpg">
          <a:extLst>
            <a:ext uri="{FF2B5EF4-FFF2-40B4-BE49-F238E27FC236}">
              <a16:creationId xmlns:a16="http://schemas.microsoft.com/office/drawing/2014/main" id="{BE3D619C-6D39-4D82-958E-88D07F7E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28800" y="1230630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33400" cy="444"/>
    <xdr:pic>
      <xdr:nvPicPr>
        <xdr:cNvPr id="114" name="Picture 13" descr="http://www.pelikandaniel.com/products/KT-I-H260/b_0.jpg">
          <a:extLst>
            <a:ext uri="{FF2B5EF4-FFF2-40B4-BE49-F238E27FC236}">
              <a16:creationId xmlns:a16="http://schemas.microsoft.com/office/drawing/2014/main" id="{9A346892-A13D-433B-9415-3ECDF7D9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3063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48640" cy="686"/>
    <xdr:pic>
      <xdr:nvPicPr>
        <xdr:cNvPr id="115" name="Picture 15" descr="Kolektív autorov: Svet vedy a techniky">
          <a:extLst>
            <a:ext uri="{FF2B5EF4-FFF2-40B4-BE49-F238E27FC236}">
              <a16:creationId xmlns:a16="http://schemas.microsoft.com/office/drawing/2014/main" id="{8E32AC99-4950-4E9E-A696-CB7AE018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23063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457200" cy="2286"/>
    <xdr:pic>
      <xdr:nvPicPr>
        <xdr:cNvPr id="116" name="Picture 16" descr="http://i1.martinus.sk/tovar/_l/14/l14659.jpg">
          <a:extLst>
            <a:ext uri="{FF2B5EF4-FFF2-40B4-BE49-F238E27FC236}">
              <a16:creationId xmlns:a16="http://schemas.microsoft.com/office/drawing/2014/main" id="{14D95E53-B7DA-43BE-8397-194D4AF9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3063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117" name="Picture 11" descr="Basetech merač spotreby COST CONTROL 3000">
          <a:extLst>
            <a:ext uri="{FF2B5EF4-FFF2-40B4-BE49-F238E27FC236}">
              <a16:creationId xmlns:a16="http://schemas.microsoft.com/office/drawing/2014/main" id="{793AB9E6-83A3-4E13-9CA3-60C70A5A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825075" cy="1"/>
    <xdr:pic>
      <xdr:nvPicPr>
        <xdr:cNvPr id="11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0E06872-984A-4756-9097-024867046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825075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119" name="image" descr="Lekárni&amp;ccaron;ka kovová - nástenná Gramm A">
          <a:extLst>
            <a:ext uri="{FF2B5EF4-FFF2-40B4-BE49-F238E27FC236}">
              <a16:creationId xmlns:a16="http://schemas.microsoft.com/office/drawing/2014/main" id="{6C71E1A5-5533-485F-8F76-EE9FDB52986B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64682" cy="2426"/>
    <xdr:pic>
      <xdr:nvPicPr>
        <xdr:cNvPr id="120" name="Picture 12" descr="Výsledok vyhľadávania obrázkov pre dopyt eb520">
          <a:extLst>
            <a:ext uri="{FF2B5EF4-FFF2-40B4-BE49-F238E27FC236}">
              <a16:creationId xmlns:a16="http://schemas.microsoft.com/office/drawing/2014/main" id="{333FF370-B053-4D01-B939-857A3FB1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3063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1510967" cy="0"/>
    <xdr:pic>
      <xdr:nvPicPr>
        <xdr:cNvPr id="121" name="Picture 3" descr="Lenovo V310-15ISK 80SY00URCK">
          <a:extLst>
            <a:ext uri="{FF2B5EF4-FFF2-40B4-BE49-F238E27FC236}">
              <a16:creationId xmlns:a16="http://schemas.microsoft.com/office/drawing/2014/main" id="{38182D3D-BAE2-49D8-B957-824F4997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487275"/>
          <a:ext cx="151096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0"/>
    <xdr:pic>
      <xdr:nvPicPr>
        <xdr:cNvPr id="122" name="Picture 15" descr="Kolektív autorov: Svet vedy a techniky">
          <a:extLst>
            <a:ext uri="{FF2B5EF4-FFF2-40B4-BE49-F238E27FC236}">
              <a16:creationId xmlns:a16="http://schemas.microsoft.com/office/drawing/2014/main" id="{EF48BF08-302A-4655-86B4-4D15C2B9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0"/>
    <xdr:pic>
      <xdr:nvPicPr>
        <xdr:cNvPr id="123" name="Picture 16" descr="http://i1.martinus.sk/tovar/_l/14/l14659.jpg">
          <a:extLst>
            <a:ext uri="{FF2B5EF4-FFF2-40B4-BE49-F238E27FC236}">
              <a16:creationId xmlns:a16="http://schemas.microsoft.com/office/drawing/2014/main" id="{98B320EA-FA70-433A-B16F-2766E119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0"/>
    <xdr:pic>
      <xdr:nvPicPr>
        <xdr:cNvPr id="124" name="Picture 12" descr="Výsledok vyhľadávania obrázkov pre dopyt eb520">
          <a:extLst>
            <a:ext uri="{FF2B5EF4-FFF2-40B4-BE49-F238E27FC236}">
              <a16:creationId xmlns:a16="http://schemas.microsoft.com/office/drawing/2014/main" id="{A4A18384-BE49-4459-B128-23E4E970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686"/>
    <xdr:pic>
      <xdr:nvPicPr>
        <xdr:cNvPr id="125" name="Picture 15" descr="Kolektív autorov: Svet vedy a techniky">
          <a:extLst>
            <a:ext uri="{FF2B5EF4-FFF2-40B4-BE49-F238E27FC236}">
              <a16:creationId xmlns:a16="http://schemas.microsoft.com/office/drawing/2014/main" id="{77778DC1-7DD6-4CDB-BE20-EC79D9CD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2286"/>
    <xdr:pic>
      <xdr:nvPicPr>
        <xdr:cNvPr id="126" name="Picture 16" descr="http://i1.martinus.sk/tovar/_l/14/l14659.jpg">
          <a:extLst>
            <a:ext uri="{FF2B5EF4-FFF2-40B4-BE49-F238E27FC236}">
              <a16:creationId xmlns:a16="http://schemas.microsoft.com/office/drawing/2014/main" id="{767D91BF-04EB-491B-8193-51C28D8B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2426"/>
    <xdr:pic>
      <xdr:nvPicPr>
        <xdr:cNvPr id="127" name="Picture 12" descr="Výsledok vyhľadávania obrázkov pre dopyt eb520">
          <a:extLst>
            <a:ext uri="{FF2B5EF4-FFF2-40B4-BE49-F238E27FC236}">
              <a16:creationId xmlns:a16="http://schemas.microsoft.com/office/drawing/2014/main" id="{3650C09C-965C-422F-AA91-516F51C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643677" cy="0"/>
    <xdr:pic>
      <xdr:nvPicPr>
        <xdr:cNvPr id="12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EDCCC77A-0383-4696-89D2-5B8F9CB4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64367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899040" cy="1991"/>
    <xdr:pic>
      <xdr:nvPicPr>
        <xdr:cNvPr id="129" name="Picture 1" descr="9686 Jednoduché a hnané stroje ">
          <a:extLst>
            <a:ext uri="{FF2B5EF4-FFF2-40B4-BE49-F238E27FC236}">
              <a16:creationId xmlns:a16="http://schemas.microsoft.com/office/drawing/2014/main" id="{4DDE1049-053D-41A8-B79B-9D3535E8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899040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130" name="image" descr="Lekárni&amp;ccaron;ka kovová - nástenná Gramm A">
          <a:extLst>
            <a:ext uri="{FF2B5EF4-FFF2-40B4-BE49-F238E27FC236}">
              <a16:creationId xmlns:a16="http://schemas.microsoft.com/office/drawing/2014/main" id="{36C9515A-2237-4C06-B093-A3C7E1480D2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131" name="image" descr="Lekárni&amp;ccaron;ka kovová - nástenná Gramm A">
          <a:extLst>
            <a:ext uri="{FF2B5EF4-FFF2-40B4-BE49-F238E27FC236}">
              <a16:creationId xmlns:a16="http://schemas.microsoft.com/office/drawing/2014/main" id="{76EF54E8-B62A-4483-8D45-7744A7ABEC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132" name="Picture 2" descr="http://www.meraj.sk/tovar/67-1.jpg">
          <a:extLst>
            <a:ext uri="{FF2B5EF4-FFF2-40B4-BE49-F238E27FC236}">
              <a16:creationId xmlns:a16="http://schemas.microsoft.com/office/drawing/2014/main" id="{E8424B17-63DA-4BCB-886E-4EBF336A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598170" cy="0"/>
    <xdr:pic>
      <xdr:nvPicPr>
        <xdr:cNvPr id="133" name="Picture 19" descr="DF457DWE">
          <a:extLst>
            <a:ext uri="{FF2B5EF4-FFF2-40B4-BE49-F238E27FC236}">
              <a16:creationId xmlns:a16="http://schemas.microsoft.com/office/drawing/2014/main" id="{EE1C409F-CD2E-4B1B-8CE8-45572C93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1253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13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BE66953F-FB87-4514-BEAE-07887AF2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8584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135" name="image" descr="Lekárni&amp;ccaron;ka kovová - nástenná Gramm A">
          <a:extLst>
            <a:ext uri="{FF2B5EF4-FFF2-40B4-BE49-F238E27FC236}">
              <a16:creationId xmlns:a16="http://schemas.microsoft.com/office/drawing/2014/main" id="{FE766800-0E47-436D-BE4C-9C78331CD3E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136" name="image" descr="Lekárni&amp;ccaron;ka kovová - nástenná Gramm A">
          <a:extLst>
            <a:ext uri="{FF2B5EF4-FFF2-40B4-BE49-F238E27FC236}">
              <a16:creationId xmlns:a16="http://schemas.microsoft.com/office/drawing/2014/main" id="{C6A33169-DDC8-4649-80D0-848C4531729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137" name="Picture 2" descr="http://www.meraj.sk/tovar/67-1.jpg">
          <a:extLst>
            <a:ext uri="{FF2B5EF4-FFF2-40B4-BE49-F238E27FC236}">
              <a16:creationId xmlns:a16="http://schemas.microsoft.com/office/drawing/2014/main" id="{807D1BCD-A704-495A-A40F-98584260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138" name="Picture 19" descr="DF457DWE">
          <a:extLst>
            <a:ext uri="{FF2B5EF4-FFF2-40B4-BE49-F238E27FC236}">
              <a16:creationId xmlns:a16="http://schemas.microsoft.com/office/drawing/2014/main" id="{2855C06A-7828-436B-B794-1092F8CE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192418"/>
    <xdr:pic>
      <xdr:nvPicPr>
        <xdr:cNvPr id="139" name="Picture 11" descr="Basetech merač spotreby COST CONTROL 3000">
          <a:extLst>
            <a:ext uri="{FF2B5EF4-FFF2-40B4-BE49-F238E27FC236}">
              <a16:creationId xmlns:a16="http://schemas.microsoft.com/office/drawing/2014/main" id="{4F04AA05-C8BF-4F9E-9C37-72FEDF6F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8492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14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6D9B511-C7D5-4B64-BC77-F107EE7C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364682" cy="2426"/>
    <xdr:pic>
      <xdr:nvPicPr>
        <xdr:cNvPr id="141" name="Picture 12" descr="Výsledok vyhľadávania obrázkov pre dopyt eb520">
          <a:extLst>
            <a:ext uri="{FF2B5EF4-FFF2-40B4-BE49-F238E27FC236}">
              <a16:creationId xmlns:a16="http://schemas.microsoft.com/office/drawing/2014/main" id="{0494C0C9-8D13-41A9-8055-720E3CB7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8492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205740" cy="0"/>
    <xdr:pic>
      <xdr:nvPicPr>
        <xdr:cNvPr id="14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E35E7F10-4326-4FBE-9597-014354E4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475919" cy="1991"/>
    <xdr:pic>
      <xdr:nvPicPr>
        <xdr:cNvPr id="143" name="Picture 1" descr="9686 Jednoduché a hnané stroje ">
          <a:extLst>
            <a:ext uri="{FF2B5EF4-FFF2-40B4-BE49-F238E27FC236}">
              <a16:creationId xmlns:a16="http://schemas.microsoft.com/office/drawing/2014/main" id="{DAB1F2EF-5AB2-44B9-801B-1F504D88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144" name="image" descr="Lekárni&amp;ccaron;ka kovová - nástenná Gramm A">
          <a:extLst>
            <a:ext uri="{FF2B5EF4-FFF2-40B4-BE49-F238E27FC236}">
              <a16:creationId xmlns:a16="http://schemas.microsoft.com/office/drawing/2014/main" id="{BFCAEF6D-1DF6-47E9-852D-62F2E8DE63D2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145" name="image" descr="Lekárni&amp;ccaron;ka kovová - nástenná Gramm A">
          <a:extLst>
            <a:ext uri="{FF2B5EF4-FFF2-40B4-BE49-F238E27FC236}">
              <a16:creationId xmlns:a16="http://schemas.microsoft.com/office/drawing/2014/main" id="{96D5254D-9371-45FC-AD64-7DF5DAB56C44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146" name="Picture 1" descr="9686 Jednoduché a hnané stroje ">
          <a:extLst>
            <a:ext uri="{FF2B5EF4-FFF2-40B4-BE49-F238E27FC236}">
              <a16:creationId xmlns:a16="http://schemas.microsoft.com/office/drawing/2014/main" id="{051E51DA-28D8-4857-A56B-F3CD96B7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4872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266700</xdr:rowOff>
    </xdr:from>
    <xdr:ext cx="475919" cy="933"/>
    <xdr:pic>
      <xdr:nvPicPr>
        <xdr:cNvPr id="147" name="Picture 1" descr="9686 Jednoduché a hnané stroje ">
          <a:extLst>
            <a:ext uri="{FF2B5EF4-FFF2-40B4-BE49-F238E27FC236}">
              <a16:creationId xmlns:a16="http://schemas.microsoft.com/office/drawing/2014/main" id="{CC392B43-E6FE-4A15-A9F0-E9DC6C6B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66825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148" name="image" descr="Lekárni&amp;ccaron;ka kovová - nástenná Gramm A">
          <a:extLst>
            <a:ext uri="{FF2B5EF4-FFF2-40B4-BE49-F238E27FC236}">
              <a16:creationId xmlns:a16="http://schemas.microsoft.com/office/drawing/2014/main" id="{3A7C708A-AF3E-4E47-8782-E8BFFA31225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266825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149" name="image" descr="Lekárni&amp;ccaron;ka kovová - nástenná Gramm A">
          <a:extLst>
            <a:ext uri="{FF2B5EF4-FFF2-40B4-BE49-F238E27FC236}">
              <a16:creationId xmlns:a16="http://schemas.microsoft.com/office/drawing/2014/main" id="{FA475732-FAED-4E0E-B1AD-AD364ED2A9E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2668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51" name="Picture 2" descr="http://www.meraj.sk/tovar/67-1.jpg">
          <a:extLst>
            <a:ext uri="{FF2B5EF4-FFF2-40B4-BE49-F238E27FC236}">
              <a16:creationId xmlns:a16="http://schemas.microsoft.com/office/drawing/2014/main" id="{00A6B76C-1100-4317-BDEA-005EBEF88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13710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52" name="Obrázok 151" descr="boffin.jpg">
          <a:extLst>
            <a:ext uri="{FF2B5EF4-FFF2-40B4-BE49-F238E27FC236}">
              <a16:creationId xmlns:a16="http://schemas.microsoft.com/office/drawing/2014/main" id="{710728FF-E47D-4C7C-B823-3C3DA46B3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668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153" name="Picture 6" descr="MERKUR E1 Elektro">
          <a:extLst>
            <a:ext uri="{FF2B5EF4-FFF2-40B4-BE49-F238E27FC236}">
              <a16:creationId xmlns:a16="http://schemas.microsoft.com/office/drawing/2014/main" id="{4A917FDC-A0AA-4969-8983-3D92EAAA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668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154" name="Picture 13" descr="http://www.pelikandaniel.com/products/KT-I-H260/b_0.jpg">
          <a:extLst>
            <a:ext uri="{FF2B5EF4-FFF2-40B4-BE49-F238E27FC236}">
              <a16:creationId xmlns:a16="http://schemas.microsoft.com/office/drawing/2014/main" id="{F79CBC65-E2C5-4B12-B404-730488EF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668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155" name="Picture 11" descr="Basetech merač spotreby COST CONTROL 3000">
          <a:extLst>
            <a:ext uri="{FF2B5EF4-FFF2-40B4-BE49-F238E27FC236}">
              <a16:creationId xmlns:a16="http://schemas.microsoft.com/office/drawing/2014/main" id="{AC080108-9176-419C-BA41-CFC50FA9E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156" name="Picture 5" descr="https://i.cdn.nrholding.net/15747457/2000/2000">
          <a:extLst>
            <a:ext uri="{FF2B5EF4-FFF2-40B4-BE49-F238E27FC236}">
              <a16:creationId xmlns:a16="http://schemas.microsoft.com/office/drawing/2014/main" id="{503FA42B-8CFC-4DFD-83D5-A622E0A5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28800" y="1266825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5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993991B6-75D8-4B67-910D-DB4646C5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2668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158" name="image" descr="Lekárni&amp;ccaron;ka kovová - nástenná Gramm A">
          <a:extLst>
            <a:ext uri="{FF2B5EF4-FFF2-40B4-BE49-F238E27FC236}">
              <a16:creationId xmlns:a16="http://schemas.microsoft.com/office/drawing/2014/main" id="{1FF0681E-BC08-4D84-857B-2008FF61EE3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266825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4302336" cy="445770"/>
    <xdr:sp macro="" textlink="">
      <xdr:nvSpPr>
        <xdr:cNvPr id="159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8E068F05-8C48-46DE-858E-AABB38FCE109}"/>
            </a:ext>
          </a:extLst>
        </xdr:cNvPr>
        <xdr:cNvSpPr>
          <a:spLocks noChangeAspect="1" noChangeArrowheads="1"/>
        </xdr:cNvSpPr>
      </xdr:nvSpPr>
      <xdr:spPr bwMode="auto">
        <a:xfrm>
          <a:off x="3200400" y="1261110"/>
          <a:ext cx="4302336" cy="44577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160" name="image" descr="Lekárni&amp;ccaron;ka kovová - nástenná Gramm A">
          <a:extLst>
            <a:ext uri="{FF2B5EF4-FFF2-40B4-BE49-F238E27FC236}">
              <a16:creationId xmlns:a16="http://schemas.microsoft.com/office/drawing/2014/main" id="{D578CBBA-E303-4547-99FC-774A78ED59B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266825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61" name="Picture 2" descr="http://www.meraj.sk/tovar/67-1.jpg">
          <a:extLst>
            <a:ext uri="{FF2B5EF4-FFF2-40B4-BE49-F238E27FC236}">
              <a16:creationId xmlns:a16="http://schemas.microsoft.com/office/drawing/2014/main" id="{788CEDA9-AFE3-47A4-A845-9DE82BB6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4604" y="13710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62" name="Obrázok 161" descr="boffin.jpg">
          <a:extLst>
            <a:ext uri="{FF2B5EF4-FFF2-40B4-BE49-F238E27FC236}">
              <a16:creationId xmlns:a16="http://schemas.microsoft.com/office/drawing/2014/main" id="{73DD88CF-FEB0-45D1-9286-02FF460A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668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163" name="Picture 6" descr="MERKUR E1 Elektro">
          <a:extLst>
            <a:ext uri="{FF2B5EF4-FFF2-40B4-BE49-F238E27FC236}">
              <a16:creationId xmlns:a16="http://schemas.microsoft.com/office/drawing/2014/main" id="{299C63A9-3B94-43C5-A088-2BA02103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668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164" name="Picture 13" descr="http://www.pelikandaniel.com/products/KT-I-H260/b_0.jpg">
          <a:extLst>
            <a:ext uri="{FF2B5EF4-FFF2-40B4-BE49-F238E27FC236}">
              <a16:creationId xmlns:a16="http://schemas.microsoft.com/office/drawing/2014/main" id="{97E97AE7-D40F-4190-95A2-605907FB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668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165" name="Picture 15" descr="Kolektív autorov: Svet vedy a techniky">
          <a:extLst>
            <a:ext uri="{FF2B5EF4-FFF2-40B4-BE49-F238E27FC236}">
              <a16:creationId xmlns:a16="http://schemas.microsoft.com/office/drawing/2014/main" id="{267BEAA5-81A3-430B-AD45-C6459C9A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26682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166" name="Picture 16" descr="http://i1.martinus.sk/tovar/_l/14/l14659.jpg">
          <a:extLst>
            <a:ext uri="{FF2B5EF4-FFF2-40B4-BE49-F238E27FC236}">
              <a16:creationId xmlns:a16="http://schemas.microsoft.com/office/drawing/2014/main" id="{83380F7A-C330-4608-A594-1D993B73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668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167" name="Picture 11" descr="Basetech merač spotreby COST CONTROL 3000">
          <a:extLst>
            <a:ext uri="{FF2B5EF4-FFF2-40B4-BE49-F238E27FC236}">
              <a16:creationId xmlns:a16="http://schemas.microsoft.com/office/drawing/2014/main" id="{FB34A535-80C4-453F-9A73-06B1835E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6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C7B9173-6CC2-4A3B-8781-7100ABB3A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2668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169" name="image" descr="Lekárni&amp;ccaron;ka kovová - nástenná Gramm A">
          <a:extLst>
            <a:ext uri="{FF2B5EF4-FFF2-40B4-BE49-F238E27FC236}">
              <a16:creationId xmlns:a16="http://schemas.microsoft.com/office/drawing/2014/main" id="{3670134A-7957-4CD2-8DC9-EBC7C9CD667A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266825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170" name="Picture 12" descr="Výsledok vyhľadávania obrázkov pre dopyt eb520">
          <a:extLst>
            <a:ext uri="{FF2B5EF4-FFF2-40B4-BE49-F238E27FC236}">
              <a16:creationId xmlns:a16="http://schemas.microsoft.com/office/drawing/2014/main" id="{1D666B55-0BA4-42C1-AC4B-5339C344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668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33873" cy="686"/>
    <xdr:pic>
      <xdr:nvPicPr>
        <xdr:cNvPr id="171" name="Picture 15" descr="Kolektív autorov: Svet vedy a techniky">
          <a:extLst>
            <a:ext uri="{FF2B5EF4-FFF2-40B4-BE49-F238E27FC236}">
              <a16:creationId xmlns:a16="http://schemas.microsoft.com/office/drawing/2014/main" id="{13B6706B-FECC-4ABB-B9DD-7D4F3F76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42433" cy="2286"/>
    <xdr:pic>
      <xdr:nvPicPr>
        <xdr:cNvPr id="172" name="Picture 16" descr="http://i1.martinus.sk/tovar/_l/14/l14659.jpg">
          <a:extLst>
            <a:ext uri="{FF2B5EF4-FFF2-40B4-BE49-F238E27FC236}">
              <a16:creationId xmlns:a16="http://schemas.microsoft.com/office/drawing/2014/main" id="{D1CC7567-67A6-4E35-9831-47A478CB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9915" cy="2426"/>
    <xdr:pic>
      <xdr:nvPicPr>
        <xdr:cNvPr id="173" name="Picture 12" descr="Výsledok vyhľadávania obrázkov pre dopyt eb520">
          <a:extLst>
            <a:ext uri="{FF2B5EF4-FFF2-40B4-BE49-F238E27FC236}">
              <a16:creationId xmlns:a16="http://schemas.microsoft.com/office/drawing/2014/main" id="{73083E4C-E950-4E38-9C2A-BC8426B3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174" name="Picture 1" descr="9686 Jednoduché a hnané stroje ">
          <a:extLst>
            <a:ext uri="{FF2B5EF4-FFF2-40B4-BE49-F238E27FC236}">
              <a16:creationId xmlns:a16="http://schemas.microsoft.com/office/drawing/2014/main" id="{2BAA84F8-13F2-4047-B86C-0409497E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668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175" name="Picture 4" descr="Semimikrosúpravy pre &amp;zcaron;iakov">
          <a:extLst>
            <a:ext uri="{FF2B5EF4-FFF2-40B4-BE49-F238E27FC236}">
              <a16:creationId xmlns:a16="http://schemas.microsoft.com/office/drawing/2014/main" id="{411A4891-031C-49BE-A35D-F611C1C8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1811318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176" name="Picture 5" descr="Resuscita&amp;ccaron;ná figurína na CPR">
          <a:extLst>
            <a:ext uri="{FF2B5EF4-FFF2-40B4-BE49-F238E27FC236}">
              <a16:creationId xmlns:a16="http://schemas.microsoft.com/office/drawing/2014/main" id="{4BF69711-0A6A-4B99-A670-A384FCD5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1990200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177" name="Picture 6" descr="Modely trojrozmerné skladacie pre chémiu">
          <a:extLst>
            <a:ext uri="{FF2B5EF4-FFF2-40B4-BE49-F238E27FC236}">
              <a16:creationId xmlns:a16="http://schemas.microsoft.com/office/drawing/2014/main" id="{660850BE-6279-4AD5-86DF-05D67C9F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2173730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178" name="Picture 9" descr="Modely trojrozmerné skladacie pre biológiu - botaniku">
          <a:extLst>
            <a:ext uri="{FF2B5EF4-FFF2-40B4-BE49-F238E27FC236}">
              <a16:creationId xmlns:a16="http://schemas.microsoft.com/office/drawing/2014/main" id="{B1811E2A-333F-4BF0-A765-E7C5A20A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2712636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1553666</xdr:rowOff>
    </xdr:from>
    <xdr:ext cx="536668" cy="3175"/>
    <xdr:pic>
      <xdr:nvPicPr>
        <xdr:cNvPr id="179" name="TB_Image" descr="Chemická laboratórna sada na pokusy">
          <a:extLst>
            <a:ext uri="{FF2B5EF4-FFF2-40B4-BE49-F238E27FC236}">
              <a16:creationId xmlns:a16="http://schemas.microsoft.com/office/drawing/2014/main" id="{CBF3946E-CF96-472D-90FD-DBAD3C82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8500" t="41500" r="39000" b="41833"/>
        <a:stretch>
          <a:fillRect/>
        </a:stretch>
      </xdr:blipFill>
      <xdr:spPr bwMode="auto">
        <a:xfrm>
          <a:off x="1828800" y="3618686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180" name="Picture 15" descr="Mikroskop pre &amp;zcaron;iaka">
          <a:extLst>
            <a:ext uri="{FF2B5EF4-FFF2-40B4-BE49-F238E27FC236}">
              <a16:creationId xmlns:a16="http://schemas.microsoft.com/office/drawing/2014/main" id="{76D0C160-E7F3-47C5-96D0-CB039308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28800" y="3800475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181" name="Obrázok 180" descr="image">
          <a:extLst>
            <a:ext uri="{FF2B5EF4-FFF2-40B4-BE49-F238E27FC236}">
              <a16:creationId xmlns:a16="http://schemas.microsoft.com/office/drawing/2014/main" id="{1F417745-13BC-458F-AEE5-2E97E62E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411344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70303</xdr:rowOff>
    </xdr:from>
    <xdr:ext cx="0" cy="125730"/>
    <xdr:pic>
      <xdr:nvPicPr>
        <xdr:cNvPr id="182" name="Obrázok 181" descr="image">
          <a:extLst>
            <a:ext uri="{FF2B5EF4-FFF2-40B4-BE49-F238E27FC236}">
              <a16:creationId xmlns:a16="http://schemas.microsoft.com/office/drawing/2014/main" id="{2B663275-E2C8-4DEF-8959-A6D50E86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35698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183" name="Obrázok 182" descr="image">
          <a:extLst>
            <a:ext uri="{FF2B5EF4-FFF2-40B4-BE49-F238E27FC236}">
              <a16:creationId xmlns:a16="http://schemas.microsoft.com/office/drawing/2014/main" id="{2BCF1A50-4A6E-43AD-A6D0-D56F9386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839039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2"/>
    <xdr:sp macro="" textlink="">
      <xdr:nvSpPr>
        <xdr:cNvPr id="184" name="image" descr="Lekárni&amp;ccaron;ka kovová - nástenná Gramm A">
          <a:extLst>
            <a:ext uri="{FF2B5EF4-FFF2-40B4-BE49-F238E27FC236}">
              <a16:creationId xmlns:a16="http://schemas.microsoft.com/office/drawing/2014/main" id="{C245CB4F-1604-4CA3-80E3-502D48897F7C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2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748666" cy="384402"/>
    <xdr:sp macro="" textlink="">
      <xdr:nvSpPr>
        <xdr:cNvPr id="185" name="image" descr="Lekárni&amp;ccaron;ka kovová - nástenná Gramm A">
          <a:extLst>
            <a:ext uri="{FF2B5EF4-FFF2-40B4-BE49-F238E27FC236}">
              <a16:creationId xmlns:a16="http://schemas.microsoft.com/office/drawing/2014/main" id="{71800DA6-91DE-42C0-80CB-A1ED4E27EEA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748666" cy="3844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186" name="image" descr="Lekárni&amp;ccaron;ka kovová - nástenná Gramm A">
          <a:extLst>
            <a:ext uri="{FF2B5EF4-FFF2-40B4-BE49-F238E27FC236}">
              <a16:creationId xmlns:a16="http://schemas.microsoft.com/office/drawing/2014/main" id="{A89123A1-046B-434C-861B-BEB1982DCAB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187" name="Picture 2" descr="http://www.meraj.sk/tovar/67-1.jpg">
          <a:extLst>
            <a:ext uri="{FF2B5EF4-FFF2-40B4-BE49-F238E27FC236}">
              <a16:creationId xmlns:a16="http://schemas.microsoft.com/office/drawing/2014/main" id="{0B98B770-8D30-4C36-9FD8-A704F30C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266700</xdr:rowOff>
    </xdr:from>
    <xdr:ext cx="1036107" cy="0"/>
    <xdr:pic>
      <xdr:nvPicPr>
        <xdr:cNvPr id="188" name="Picture 19" descr="DF457DWE">
          <a:extLst>
            <a:ext uri="{FF2B5EF4-FFF2-40B4-BE49-F238E27FC236}">
              <a16:creationId xmlns:a16="http://schemas.microsoft.com/office/drawing/2014/main" id="{8591A1DF-B874-4879-B139-AC61657A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039475"/>
          <a:ext cx="103610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0</xdr:rowOff>
    </xdr:from>
    <xdr:ext cx="0" cy="457001"/>
    <xdr:pic>
      <xdr:nvPicPr>
        <xdr:cNvPr id="189" name="Picture 11" descr="Basetech merač spotreby COST CONTROL 3000">
          <a:extLst>
            <a:ext uri="{FF2B5EF4-FFF2-40B4-BE49-F238E27FC236}">
              <a16:creationId xmlns:a16="http://schemas.microsoft.com/office/drawing/2014/main" id="{07616A8E-DE01-4ED3-AF35-B792E48E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0"/>
          <a:ext cx="0" cy="45700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342899</xdr:rowOff>
    </xdr:from>
    <xdr:ext cx="825075" cy="1"/>
    <xdr:pic>
      <xdr:nvPicPr>
        <xdr:cNvPr id="19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162D824-1D91-4E36-A180-842A82CE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9953624"/>
          <a:ext cx="825075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2"/>
    <xdr:sp macro="" textlink="">
      <xdr:nvSpPr>
        <xdr:cNvPr id="191" name="image" descr="Lekárni&amp;ccaron;ka kovová - nástenná Gramm A">
          <a:extLst>
            <a:ext uri="{FF2B5EF4-FFF2-40B4-BE49-F238E27FC236}">
              <a16:creationId xmlns:a16="http://schemas.microsoft.com/office/drawing/2014/main" id="{227B7C90-B034-40C3-A404-6A123C472B49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2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69</xdr:row>
      <xdr:rowOff>0</xdr:rowOff>
    </xdr:from>
    <xdr:ext cx="2024682" cy="0"/>
    <xdr:pic>
      <xdr:nvPicPr>
        <xdr:cNvPr id="192" name="Picture 3" descr="Lenovo V310-15ISK 80SY00URCK">
          <a:extLst>
            <a:ext uri="{FF2B5EF4-FFF2-40B4-BE49-F238E27FC236}">
              <a16:creationId xmlns:a16="http://schemas.microsoft.com/office/drawing/2014/main" id="{CA2A1B2E-14A2-45DC-BCFF-5C72C13D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849225"/>
          <a:ext cx="20246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933873" cy="0"/>
    <xdr:pic>
      <xdr:nvPicPr>
        <xdr:cNvPr id="193" name="Picture 15" descr="Kolektív autorov: Svet vedy a techniky">
          <a:extLst>
            <a:ext uri="{FF2B5EF4-FFF2-40B4-BE49-F238E27FC236}">
              <a16:creationId xmlns:a16="http://schemas.microsoft.com/office/drawing/2014/main" id="{1390FFF0-A267-4673-8CA8-3A4E875D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842433" cy="0"/>
    <xdr:pic>
      <xdr:nvPicPr>
        <xdr:cNvPr id="194" name="Picture 16" descr="http://i1.martinus.sk/tovar/_l/14/l14659.jpg">
          <a:extLst>
            <a:ext uri="{FF2B5EF4-FFF2-40B4-BE49-F238E27FC236}">
              <a16:creationId xmlns:a16="http://schemas.microsoft.com/office/drawing/2014/main" id="{20BC7BA0-4A87-4F7D-B695-B9D06F83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849225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749915" cy="0"/>
    <xdr:pic>
      <xdr:nvPicPr>
        <xdr:cNvPr id="195" name="Picture 12" descr="Výsledok vyhľadávania obrázkov pre dopyt eb520">
          <a:extLst>
            <a:ext uri="{FF2B5EF4-FFF2-40B4-BE49-F238E27FC236}">
              <a16:creationId xmlns:a16="http://schemas.microsoft.com/office/drawing/2014/main" id="{0AB95BC5-8623-43FD-8BA1-9555B2CF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849225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933873" cy="686"/>
    <xdr:pic>
      <xdr:nvPicPr>
        <xdr:cNvPr id="196" name="Picture 15" descr="Kolektív autorov: Svet vedy a techniky">
          <a:extLst>
            <a:ext uri="{FF2B5EF4-FFF2-40B4-BE49-F238E27FC236}">
              <a16:creationId xmlns:a16="http://schemas.microsoft.com/office/drawing/2014/main" id="{1D33C1D8-0E0A-470D-A7A0-9239E4B1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842433" cy="2286"/>
    <xdr:pic>
      <xdr:nvPicPr>
        <xdr:cNvPr id="197" name="Picture 16" descr="http://i1.martinus.sk/tovar/_l/14/l14659.jpg">
          <a:extLst>
            <a:ext uri="{FF2B5EF4-FFF2-40B4-BE49-F238E27FC236}">
              <a16:creationId xmlns:a16="http://schemas.microsoft.com/office/drawing/2014/main" id="{0CEA2F4E-5489-4011-AEBF-A5FB99F8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84922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69</xdr:row>
      <xdr:rowOff>0</xdr:rowOff>
    </xdr:from>
    <xdr:ext cx="749915" cy="2426"/>
    <xdr:pic>
      <xdr:nvPicPr>
        <xdr:cNvPr id="198" name="Picture 12" descr="Výsledok vyhľadávania obrázkov pre dopyt eb520">
          <a:extLst>
            <a:ext uri="{FF2B5EF4-FFF2-40B4-BE49-F238E27FC236}">
              <a16:creationId xmlns:a16="http://schemas.microsoft.com/office/drawing/2014/main" id="{0E3B0287-459E-446E-9E30-1052FBDC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84922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643677" cy="0"/>
    <xdr:pic>
      <xdr:nvPicPr>
        <xdr:cNvPr id="19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FC5F5B52-C803-4B6D-9881-530C7280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64367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899040" cy="1991"/>
    <xdr:pic>
      <xdr:nvPicPr>
        <xdr:cNvPr id="200" name="Picture 1" descr="9686 Jednoduché a hnané stroje ">
          <a:extLst>
            <a:ext uri="{FF2B5EF4-FFF2-40B4-BE49-F238E27FC236}">
              <a16:creationId xmlns:a16="http://schemas.microsoft.com/office/drawing/2014/main" id="{33CC88D5-2595-4FCE-870D-8E4DC79BE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1944350"/>
          <a:ext cx="899040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97324" cy="1591114"/>
    <xdr:sp macro="" textlink="">
      <xdr:nvSpPr>
        <xdr:cNvPr id="201" name="image" descr="Lekárni&amp;ccaron;ka kovová - nástenná Gramm A">
          <a:extLst>
            <a:ext uri="{FF2B5EF4-FFF2-40B4-BE49-F238E27FC236}">
              <a16:creationId xmlns:a16="http://schemas.microsoft.com/office/drawing/2014/main" id="{7B7B0D9B-0228-4767-B0B7-B90E95A56CB4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97324" cy="1591114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202" name="image" descr="Lekárni&amp;ccaron;ka kovová - nástenná Gramm A">
          <a:extLst>
            <a:ext uri="{FF2B5EF4-FFF2-40B4-BE49-F238E27FC236}">
              <a16:creationId xmlns:a16="http://schemas.microsoft.com/office/drawing/2014/main" id="{AF79DEDB-2BF3-47F2-A8B9-E6F8042ABE0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786766" cy="384403"/>
    <xdr:sp macro="" textlink="">
      <xdr:nvSpPr>
        <xdr:cNvPr id="203" name="image" descr="Lekárni&amp;ccaron;ka kovová - nástenná Gramm A">
          <a:extLst>
            <a:ext uri="{FF2B5EF4-FFF2-40B4-BE49-F238E27FC236}">
              <a16:creationId xmlns:a16="http://schemas.microsoft.com/office/drawing/2014/main" id="{02116029-E6C3-4FD0-A309-659ADBD189C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786766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04" name="image" descr="Lekárni&amp;ccaron;ka kovová - nástenná Gramm A">
          <a:extLst>
            <a:ext uri="{FF2B5EF4-FFF2-40B4-BE49-F238E27FC236}">
              <a16:creationId xmlns:a16="http://schemas.microsoft.com/office/drawing/2014/main" id="{F6A0ADC5-2B36-46B8-A5E0-8AF65493FE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205" name="Picture 2" descr="http://www.meraj.sk/tovar/67-1.jpg">
          <a:extLst>
            <a:ext uri="{FF2B5EF4-FFF2-40B4-BE49-F238E27FC236}">
              <a16:creationId xmlns:a16="http://schemas.microsoft.com/office/drawing/2014/main" id="{1B727A03-1529-48A8-8A4C-90E96EE6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1036107" cy="0"/>
    <xdr:pic>
      <xdr:nvPicPr>
        <xdr:cNvPr id="206" name="Picture 19" descr="DF457DWE">
          <a:extLst>
            <a:ext uri="{FF2B5EF4-FFF2-40B4-BE49-F238E27FC236}">
              <a16:creationId xmlns:a16="http://schemas.microsoft.com/office/drawing/2014/main" id="{CFF41DA2-D82F-4609-871A-FCC112BB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103610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0501" cy="570"/>
    <xdr:pic>
      <xdr:nvPicPr>
        <xdr:cNvPr id="207" name="Obrázok 206" descr="boffin.jpg">
          <a:extLst>
            <a:ext uri="{FF2B5EF4-FFF2-40B4-BE49-F238E27FC236}">
              <a16:creationId xmlns:a16="http://schemas.microsoft.com/office/drawing/2014/main" id="{BF3FC10C-D9C3-4DA5-BBA7-B90D6DC41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23063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554899" cy="1320"/>
    <xdr:pic>
      <xdr:nvPicPr>
        <xdr:cNvPr id="208" name="Picture 6" descr="MERKUR E1 Elektro">
          <a:extLst>
            <a:ext uri="{FF2B5EF4-FFF2-40B4-BE49-F238E27FC236}">
              <a16:creationId xmlns:a16="http://schemas.microsoft.com/office/drawing/2014/main" id="{58596D3E-1A1B-4F3F-A21B-4F9D9DD8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23063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53426" cy="7348"/>
    <xdr:pic>
      <xdr:nvPicPr>
        <xdr:cNvPr id="209" name="Picture 10" descr="22055.jpg">
          <a:extLst>
            <a:ext uri="{FF2B5EF4-FFF2-40B4-BE49-F238E27FC236}">
              <a16:creationId xmlns:a16="http://schemas.microsoft.com/office/drawing/2014/main" id="{576971B8-589A-4D11-B065-72606E59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28800" y="1230630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33400" cy="444"/>
    <xdr:pic>
      <xdr:nvPicPr>
        <xdr:cNvPr id="210" name="Picture 13" descr="http://www.pelikandaniel.com/products/KT-I-H260/b_0.jpg">
          <a:extLst>
            <a:ext uri="{FF2B5EF4-FFF2-40B4-BE49-F238E27FC236}">
              <a16:creationId xmlns:a16="http://schemas.microsoft.com/office/drawing/2014/main" id="{DD99556A-D335-425C-BDE2-41BA0813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3063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48640" cy="686"/>
    <xdr:pic>
      <xdr:nvPicPr>
        <xdr:cNvPr id="211" name="Picture 15" descr="Kolektív autorov: Svet vedy a techniky">
          <a:extLst>
            <a:ext uri="{FF2B5EF4-FFF2-40B4-BE49-F238E27FC236}">
              <a16:creationId xmlns:a16="http://schemas.microsoft.com/office/drawing/2014/main" id="{CD95C926-728C-41BF-A599-84746501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23063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457200" cy="2286"/>
    <xdr:pic>
      <xdr:nvPicPr>
        <xdr:cNvPr id="212" name="Picture 16" descr="http://i1.martinus.sk/tovar/_l/14/l14659.jpg">
          <a:extLst>
            <a:ext uri="{FF2B5EF4-FFF2-40B4-BE49-F238E27FC236}">
              <a16:creationId xmlns:a16="http://schemas.microsoft.com/office/drawing/2014/main" id="{4C220C2B-9525-4158-8CCC-79F535B6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3063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13" name="Picture 11" descr="Basetech merač spotreby COST CONTROL 3000">
          <a:extLst>
            <a:ext uri="{FF2B5EF4-FFF2-40B4-BE49-F238E27FC236}">
              <a16:creationId xmlns:a16="http://schemas.microsoft.com/office/drawing/2014/main" id="{1EC6259F-0620-40DB-BC45-10719179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825075" cy="1"/>
    <xdr:pic>
      <xdr:nvPicPr>
        <xdr:cNvPr id="21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9FF5850F-715C-4137-94BE-62E9B94B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825075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3"/>
    <xdr:sp macro="" textlink="">
      <xdr:nvSpPr>
        <xdr:cNvPr id="215" name="image" descr="Lekárni&amp;ccaron;ka kovová - nástenná Gramm A">
          <a:extLst>
            <a:ext uri="{FF2B5EF4-FFF2-40B4-BE49-F238E27FC236}">
              <a16:creationId xmlns:a16="http://schemas.microsoft.com/office/drawing/2014/main" id="{9A1F3C2D-B9EC-4AC2-A783-B14B7DE96B09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64682" cy="2426"/>
    <xdr:pic>
      <xdr:nvPicPr>
        <xdr:cNvPr id="216" name="Picture 12" descr="Výsledok vyhľadávania obrázkov pre dopyt eb520">
          <a:extLst>
            <a:ext uri="{FF2B5EF4-FFF2-40B4-BE49-F238E27FC236}">
              <a16:creationId xmlns:a16="http://schemas.microsoft.com/office/drawing/2014/main" id="{40C7C8A4-82A0-4AF0-B2B2-7605AD6C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3063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1280462" cy="0"/>
    <xdr:pic>
      <xdr:nvPicPr>
        <xdr:cNvPr id="217" name="Picture 3" descr="Lenovo V310-15ISK 80SY00URCK">
          <a:extLst>
            <a:ext uri="{FF2B5EF4-FFF2-40B4-BE49-F238E27FC236}">
              <a16:creationId xmlns:a16="http://schemas.microsoft.com/office/drawing/2014/main" id="{3F9C7594-D3FC-4DE2-9D34-F3AB8BAF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487275"/>
          <a:ext cx="128046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0"/>
    <xdr:pic>
      <xdr:nvPicPr>
        <xdr:cNvPr id="218" name="Picture 15" descr="Kolektív autorov: Svet vedy a techniky">
          <a:extLst>
            <a:ext uri="{FF2B5EF4-FFF2-40B4-BE49-F238E27FC236}">
              <a16:creationId xmlns:a16="http://schemas.microsoft.com/office/drawing/2014/main" id="{26689E41-6DF4-4B11-BAF3-4D0EA062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0"/>
    <xdr:pic>
      <xdr:nvPicPr>
        <xdr:cNvPr id="219" name="Picture 16" descr="http://i1.martinus.sk/tovar/_l/14/l14659.jpg">
          <a:extLst>
            <a:ext uri="{FF2B5EF4-FFF2-40B4-BE49-F238E27FC236}">
              <a16:creationId xmlns:a16="http://schemas.microsoft.com/office/drawing/2014/main" id="{5077666B-CE5A-4CEA-AE55-07994722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0"/>
    <xdr:pic>
      <xdr:nvPicPr>
        <xdr:cNvPr id="220" name="Picture 12" descr="Výsledok vyhľadávania obrázkov pre dopyt eb520">
          <a:extLst>
            <a:ext uri="{FF2B5EF4-FFF2-40B4-BE49-F238E27FC236}">
              <a16:creationId xmlns:a16="http://schemas.microsoft.com/office/drawing/2014/main" id="{C4607269-8185-4B64-B26C-109EF7FE2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33873" cy="686"/>
    <xdr:pic>
      <xdr:nvPicPr>
        <xdr:cNvPr id="221" name="Picture 15" descr="Kolektív autorov: Svet vedy a techniky">
          <a:extLst>
            <a:ext uri="{FF2B5EF4-FFF2-40B4-BE49-F238E27FC236}">
              <a16:creationId xmlns:a16="http://schemas.microsoft.com/office/drawing/2014/main" id="{12D5C14A-AE30-4F1D-A43E-BCC7BD45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487275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42433" cy="2286"/>
    <xdr:pic>
      <xdr:nvPicPr>
        <xdr:cNvPr id="222" name="Picture 16" descr="http://i1.martinus.sk/tovar/_l/14/l14659.jpg">
          <a:extLst>
            <a:ext uri="{FF2B5EF4-FFF2-40B4-BE49-F238E27FC236}">
              <a16:creationId xmlns:a16="http://schemas.microsoft.com/office/drawing/2014/main" id="{F68A6209-EDDD-4D76-9D0B-40ACD0E7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487275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9915" cy="2426"/>
    <xdr:pic>
      <xdr:nvPicPr>
        <xdr:cNvPr id="223" name="Picture 12" descr="Výsledok vyhľadávania obrázkov pre dopyt eb520">
          <a:extLst>
            <a:ext uri="{FF2B5EF4-FFF2-40B4-BE49-F238E27FC236}">
              <a16:creationId xmlns:a16="http://schemas.microsoft.com/office/drawing/2014/main" id="{78EFAC14-13F0-4B3F-8BD7-7C33DAFC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487275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643677" cy="0"/>
    <xdr:pic>
      <xdr:nvPicPr>
        <xdr:cNvPr id="22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1CFD4A36-0841-4D47-8A6F-597C93FF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64367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899040" cy="1991"/>
    <xdr:pic>
      <xdr:nvPicPr>
        <xdr:cNvPr id="225" name="Picture 1" descr="9686 Jednoduché a hnané stroje ">
          <a:extLst>
            <a:ext uri="{FF2B5EF4-FFF2-40B4-BE49-F238E27FC236}">
              <a16:creationId xmlns:a16="http://schemas.microsoft.com/office/drawing/2014/main" id="{38BB5B50-FF83-434A-8CA3-E996F709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899040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226" name="image" descr="Lekárni&amp;ccaron;ka kovová - nástenná Gramm A">
          <a:extLst>
            <a:ext uri="{FF2B5EF4-FFF2-40B4-BE49-F238E27FC236}">
              <a16:creationId xmlns:a16="http://schemas.microsoft.com/office/drawing/2014/main" id="{7B9426A2-12B9-46EF-8039-65984E916A7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27" name="image" descr="Lekárni&amp;ccaron;ka kovová - nástenná Gramm A">
          <a:extLst>
            <a:ext uri="{FF2B5EF4-FFF2-40B4-BE49-F238E27FC236}">
              <a16:creationId xmlns:a16="http://schemas.microsoft.com/office/drawing/2014/main" id="{BCCB19DB-FA34-42FF-A96D-721ACF5A4FA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228" name="Picture 2" descr="http://www.meraj.sk/tovar/67-1.jpg">
          <a:extLst>
            <a:ext uri="{FF2B5EF4-FFF2-40B4-BE49-F238E27FC236}">
              <a16:creationId xmlns:a16="http://schemas.microsoft.com/office/drawing/2014/main" id="{5C65567A-AD00-448C-AD8D-CA086C0F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598170" cy="0"/>
    <xdr:pic>
      <xdr:nvPicPr>
        <xdr:cNvPr id="229" name="Picture 19" descr="DF457DWE">
          <a:extLst>
            <a:ext uri="{FF2B5EF4-FFF2-40B4-BE49-F238E27FC236}">
              <a16:creationId xmlns:a16="http://schemas.microsoft.com/office/drawing/2014/main" id="{448DE412-2AAC-4926-96D7-50CB4288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1253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23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EB64D8C5-C210-4359-97D7-04446B5E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8584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59223" cy="193904"/>
    <xdr:sp macro="" textlink="">
      <xdr:nvSpPr>
        <xdr:cNvPr id="231" name="image" descr="Lekárni&amp;ccaron;ka kovová - nástenná Gramm A">
          <a:extLst>
            <a:ext uri="{FF2B5EF4-FFF2-40B4-BE49-F238E27FC236}">
              <a16:creationId xmlns:a16="http://schemas.microsoft.com/office/drawing/2014/main" id="{135738E2-3EB4-43E9-836C-520AB0A92446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59223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32" name="image" descr="Lekárni&amp;ccaron;ka kovová - nástenná Gramm A">
          <a:extLst>
            <a:ext uri="{FF2B5EF4-FFF2-40B4-BE49-F238E27FC236}">
              <a16:creationId xmlns:a16="http://schemas.microsoft.com/office/drawing/2014/main" id="{B2638949-9232-4886-8B2D-1B8A5584F3A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13670"/>
    <xdr:pic>
      <xdr:nvPicPr>
        <xdr:cNvPr id="233" name="Picture 2" descr="http://www.meraj.sk/tovar/67-1.jpg">
          <a:extLst>
            <a:ext uri="{FF2B5EF4-FFF2-40B4-BE49-F238E27FC236}">
              <a16:creationId xmlns:a16="http://schemas.microsoft.com/office/drawing/2014/main" id="{F403B27E-BE46-4428-81D0-99F1FA15C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23664" y="705561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234" name="Picture 19" descr="DF457DWE">
          <a:extLst>
            <a:ext uri="{FF2B5EF4-FFF2-40B4-BE49-F238E27FC236}">
              <a16:creationId xmlns:a16="http://schemas.microsoft.com/office/drawing/2014/main" id="{F6EFF61E-AD8E-43A0-845F-9DF00CBB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192418"/>
    <xdr:pic>
      <xdr:nvPicPr>
        <xdr:cNvPr id="235" name="Picture 11" descr="Basetech merač spotreby COST CONTROL 3000">
          <a:extLst>
            <a:ext uri="{FF2B5EF4-FFF2-40B4-BE49-F238E27FC236}">
              <a16:creationId xmlns:a16="http://schemas.microsoft.com/office/drawing/2014/main" id="{1FEF7F30-25E7-46B8-8823-E38A752F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8492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23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E5E46591-C396-4BA9-9AAA-95F47235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364682" cy="2426"/>
    <xdr:pic>
      <xdr:nvPicPr>
        <xdr:cNvPr id="237" name="Picture 12" descr="Výsledok vyhľadávania obrázkov pre dopyt eb520">
          <a:extLst>
            <a:ext uri="{FF2B5EF4-FFF2-40B4-BE49-F238E27FC236}">
              <a16:creationId xmlns:a16="http://schemas.microsoft.com/office/drawing/2014/main" id="{EDB8F5C3-365C-4CD9-BB6E-71FC2090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8492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205740" cy="0"/>
    <xdr:pic>
      <xdr:nvPicPr>
        <xdr:cNvPr id="23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0363CD25-4301-4219-9185-D3B90C97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475919" cy="1991"/>
    <xdr:pic>
      <xdr:nvPicPr>
        <xdr:cNvPr id="239" name="Picture 1" descr="9686 Jednoduché a hnané stroje ">
          <a:extLst>
            <a:ext uri="{FF2B5EF4-FFF2-40B4-BE49-F238E27FC236}">
              <a16:creationId xmlns:a16="http://schemas.microsoft.com/office/drawing/2014/main" id="{1D624C32-C0FD-4E8F-A1EE-B0344FCD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3063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240" name="image" descr="Lekárni&amp;ccaron;ka kovová - nástenná Gramm A">
          <a:extLst>
            <a:ext uri="{FF2B5EF4-FFF2-40B4-BE49-F238E27FC236}">
              <a16:creationId xmlns:a16="http://schemas.microsoft.com/office/drawing/2014/main" id="{C512E3CD-5A36-4CC4-B269-7979CEF3CEEA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585893" cy="384404"/>
    <xdr:sp macro="" textlink="">
      <xdr:nvSpPr>
        <xdr:cNvPr id="241" name="image" descr="Lekárni&amp;ccaron;ka kovová - nástenná Gramm A">
          <a:extLst>
            <a:ext uri="{FF2B5EF4-FFF2-40B4-BE49-F238E27FC236}">
              <a16:creationId xmlns:a16="http://schemas.microsoft.com/office/drawing/2014/main" id="{52489701-73B8-439B-9618-37E09CB425C6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85893" cy="3844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242" name="Picture 1" descr="9686 Jednoduché a hnané stroje ">
          <a:extLst>
            <a:ext uri="{FF2B5EF4-FFF2-40B4-BE49-F238E27FC236}">
              <a16:creationId xmlns:a16="http://schemas.microsoft.com/office/drawing/2014/main" id="{F98CA230-7C8E-444E-A80F-EDF7652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4872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266700</xdr:rowOff>
    </xdr:from>
    <xdr:ext cx="475919" cy="933"/>
    <xdr:pic>
      <xdr:nvPicPr>
        <xdr:cNvPr id="243" name="Picture 1" descr="9686 Jednoduché a hnané stroje ">
          <a:extLst>
            <a:ext uri="{FF2B5EF4-FFF2-40B4-BE49-F238E27FC236}">
              <a16:creationId xmlns:a16="http://schemas.microsoft.com/office/drawing/2014/main" id="{9A41E0C3-991F-4A8B-AFEA-FA1B47A3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66825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2"/>
    <xdr:sp macro="" textlink="">
      <xdr:nvSpPr>
        <xdr:cNvPr id="244" name="image" descr="Lekárni&amp;ccaron;ka kovová - nástenná Gramm A">
          <a:extLst>
            <a:ext uri="{FF2B5EF4-FFF2-40B4-BE49-F238E27FC236}">
              <a16:creationId xmlns:a16="http://schemas.microsoft.com/office/drawing/2014/main" id="{C5A25213-4C70-43EB-8BC0-D414D9D7895F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2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748666" cy="384402"/>
    <xdr:sp macro="" textlink="">
      <xdr:nvSpPr>
        <xdr:cNvPr id="245" name="image" descr="Lekárni&amp;ccaron;ka kovová - nástenná Gramm A">
          <a:extLst>
            <a:ext uri="{FF2B5EF4-FFF2-40B4-BE49-F238E27FC236}">
              <a16:creationId xmlns:a16="http://schemas.microsoft.com/office/drawing/2014/main" id="{93F451FB-47E2-438D-BEDA-A94E35FC93CC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748666" cy="3844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46" name="image" descr="Lekárni&amp;ccaron;ka kovová - nástenná Gramm A">
          <a:extLst>
            <a:ext uri="{FF2B5EF4-FFF2-40B4-BE49-F238E27FC236}">
              <a16:creationId xmlns:a16="http://schemas.microsoft.com/office/drawing/2014/main" id="{7CB51B3B-F140-4C1A-AD1D-68163CFF3D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247" name="Picture 2" descr="http://www.meraj.sk/tovar/67-1.jpg">
          <a:extLst>
            <a:ext uri="{FF2B5EF4-FFF2-40B4-BE49-F238E27FC236}">
              <a16:creationId xmlns:a16="http://schemas.microsoft.com/office/drawing/2014/main" id="{D71D8452-44E2-4C1F-A6B9-95141A29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266700</xdr:rowOff>
    </xdr:from>
    <xdr:ext cx="1036107" cy="0"/>
    <xdr:pic>
      <xdr:nvPicPr>
        <xdr:cNvPr id="248" name="Picture 19" descr="DF457DWE">
          <a:extLst>
            <a:ext uri="{FF2B5EF4-FFF2-40B4-BE49-F238E27FC236}">
              <a16:creationId xmlns:a16="http://schemas.microsoft.com/office/drawing/2014/main" id="{3458F438-981C-404D-B0FF-04DD7E53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039475"/>
          <a:ext cx="103610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0</xdr:rowOff>
    </xdr:from>
    <xdr:ext cx="0" cy="192418"/>
    <xdr:pic>
      <xdr:nvPicPr>
        <xdr:cNvPr id="249" name="Picture 11" descr="Basetech merač spotreby COST CONTROL 3000">
          <a:extLst>
            <a:ext uri="{FF2B5EF4-FFF2-40B4-BE49-F238E27FC236}">
              <a16:creationId xmlns:a16="http://schemas.microsoft.com/office/drawing/2014/main" id="{DE228687-BEE2-4AE1-B403-BDA43F28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342899</xdr:rowOff>
    </xdr:from>
    <xdr:ext cx="825075" cy="1"/>
    <xdr:pic>
      <xdr:nvPicPr>
        <xdr:cNvPr id="25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9E14F72-FCAF-438F-B7DF-9178EBC3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9953624"/>
          <a:ext cx="825075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7883" cy="384402"/>
    <xdr:sp macro="" textlink="">
      <xdr:nvSpPr>
        <xdr:cNvPr id="251" name="image" descr="Lekárni&amp;ccaron;ka kovová - nástenná Gramm A">
          <a:extLst>
            <a:ext uri="{FF2B5EF4-FFF2-40B4-BE49-F238E27FC236}">
              <a16:creationId xmlns:a16="http://schemas.microsoft.com/office/drawing/2014/main" id="{488BDEAB-415B-4DF6-87E5-092B2516788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07883" cy="3844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38</xdr:row>
      <xdr:rowOff>0</xdr:rowOff>
    </xdr:from>
    <xdr:ext cx="643677" cy="0"/>
    <xdr:pic>
      <xdr:nvPicPr>
        <xdr:cNvPr id="25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9A60173B-CDFB-4F3C-9331-D51F9E22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643677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899040" cy="1991"/>
    <xdr:pic>
      <xdr:nvPicPr>
        <xdr:cNvPr id="253" name="Picture 1" descr="9686 Jednoduché a hnané stroje ">
          <a:extLst>
            <a:ext uri="{FF2B5EF4-FFF2-40B4-BE49-F238E27FC236}">
              <a16:creationId xmlns:a16="http://schemas.microsoft.com/office/drawing/2014/main" id="{39717522-3FCB-4E2C-AFFA-E0AA6759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1944350"/>
          <a:ext cx="899040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35</xdr:row>
      <xdr:rowOff>1952624</xdr:rowOff>
    </xdr:from>
    <xdr:ext cx="597324" cy="1591113"/>
    <xdr:sp macro="" textlink="">
      <xdr:nvSpPr>
        <xdr:cNvPr id="254" name="image" descr="Lekárni&amp;ccaron;ka kovová - nástenná Gramm A">
          <a:extLst>
            <a:ext uri="{FF2B5EF4-FFF2-40B4-BE49-F238E27FC236}">
              <a16:creationId xmlns:a16="http://schemas.microsoft.com/office/drawing/2014/main" id="{8C07EB6F-B90D-41E7-89A3-754FBCDB3F54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597324" cy="159111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05978" cy="384403"/>
    <xdr:sp macro="" textlink="">
      <xdr:nvSpPr>
        <xdr:cNvPr id="255" name="image" descr="Lekárni&amp;ccaron;ka kovová - nástenná Gramm A">
          <a:extLst>
            <a:ext uri="{FF2B5EF4-FFF2-40B4-BE49-F238E27FC236}">
              <a16:creationId xmlns:a16="http://schemas.microsoft.com/office/drawing/2014/main" id="{824BE987-2566-4BA9-8DD2-003BFE6F30A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605978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610659" cy="384403"/>
    <xdr:sp macro="" textlink="">
      <xdr:nvSpPr>
        <xdr:cNvPr id="256" name="image" descr="Lekárni&amp;ccaron;ka kovová - nástenná Gramm A">
          <a:extLst>
            <a:ext uri="{FF2B5EF4-FFF2-40B4-BE49-F238E27FC236}">
              <a16:creationId xmlns:a16="http://schemas.microsoft.com/office/drawing/2014/main" id="{3CD8CF2D-63B2-4839-B08A-CF653461169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610659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57" name="image" descr="Lekárni&amp;ccaron;ka kovová - nástenná Gramm A">
          <a:extLst>
            <a:ext uri="{FF2B5EF4-FFF2-40B4-BE49-F238E27FC236}">
              <a16:creationId xmlns:a16="http://schemas.microsoft.com/office/drawing/2014/main" id="{95DF275F-A5AA-431A-BD17-713AB2F43A8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258" name="Picture 2" descr="http://www.meraj.sk/tovar/67-1.jpg">
          <a:extLst>
            <a:ext uri="{FF2B5EF4-FFF2-40B4-BE49-F238E27FC236}">
              <a16:creationId xmlns:a16="http://schemas.microsoft.com/office/drawing/2014/main" id="{8974934B-2E92-435E-A2E3-3D4C56BD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598170" cy="0"/>
    <xdr:pic>
      <xdr:nvPicPr>
        <xdr:cNvPr id="259" name="Picture 19" descr="DF457DWE">
          <a:extLst>
            <a:ext uri="{FF2B5EF4-FFF2-40B4-BE49-F238E27FC236}">
              <a16:creationId xmlns:a16="http://schemas.microsoft.com/office/drawing/2014/main" id="{F38BEDAD-A0B9-43B4-BE12-DC46C399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9443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33400" cy="444"/>
    <xdr:pic>
      <xdr:nvPicPr>
        <xdr:cNvPr id="260" name="Picture 13" descr="http://www.pelikandaniel.com/products/KT-I-H260/b_0.jpg">
          <a:extLst>
            <a:ext uri="{FF2B5EF4-FFF2-40B4-BE49-F238E27FC236}">
              <a16:creationId xmlns:a16="http://schemas.microsoft.com/office/drawing/2014/main" id="{565B9A55-731A-45CE-A300-6DBADBF2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3063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61" name="Picture 11" descr="Basetech merač spotreby COST CONTROL 3000">
          <a:extLst>
            <a:ext uri="{FF2B5EF4-FFF2-40B4-BE49-F238E27FC236}">
              <a16:creationId xmlns:a16="http://schemas.microsoft.com/office/drawing/2014/main" id="{8ECAC082-1FA9-49D1-844A-8DF5434C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342899</xdr:rowOff>
    </xdr:from>
    <xdr:ext cx="441959" cy="1"/>
    <xdr:pic>
      <xdr:nvPicPr>
        <xdr:cNvPr id="26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96B54E1-5B5D-4B33-89D1-86E8E42B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5978" cy="384403"/>
    <xdr:sp macro="" textlink="">
      <xdr:nvSpPr>
        <xdr:cNvPr id="263" name="image" descr="Lekárni&amp;ccaron;ka kovová - nástenná Gramm A">
          <a:extLst>
            <a:ext uri="{FF2B5EF4-FFF2-40B4-BE49-F238E27FC236}">
              <a16:creationId xmlns:a16="http://schemas.microsoft.com/office/drawing/2014/main" id="{A33F1FE0-9F99-4EFF-83CD-75F1291118EA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605978" cy="38440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3622" cy="384403"/>
    <xdr:sp macro="" textlink="">
      <xdr:nvSpPr>
        <xdr:cNvPr id="264" name="image" descr="Lekárni&amp;ccaron;ka kovová - nástenná Gramm A">
          <a:extLst>
            <a:ext uri="{FF2B5EF4-FFF2-40B4-BE49-F238E27FC236}">
              <a16:creationId xmlns:a16="http://schemas.microsoft.com/office/drawing/2014/main" id="{EBD0A719-0125-4F04-8AB7-7A55024A8F7A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3622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610659" cy="384403"/>
    <xdr:sp macro="" textlink="">
      <xdr:nvSpPr>
        <xdr:cNvPr id="265" name="image" descr="Lekárni&amp;ccaron;ka kovová - nástenná Gramm A">
          <a:extLst>
            <a:ext uri="{FF2B5EF4-FFF2-40B4-BE49-F238E27FC236}">
              <a16:creationId xmlns:a16="http://schemas.microsoft.com/office/drawing/2014/main" id="{8596CB40-986D-43FB-AC28-01445579EAF8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610659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266" name="image" descr="Lekárni&amp;ccaron;ka kovová - nástenná Gramm A">
          <a:extLst>
            <a:ext uri="{FF2B5EF4-FFF2-40B4-BE49-F238E27FC236}">
              <a16:creationId xmlns:a16="http://schemas.microsoft.com/office/drawing/2014/main" id="{964E05E8-6A68-46DC-83C3-B02948FC0D6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267" name="Picture 2" descr="http://www.meraj.sk/tovar/67-1.jpg">
          <a:extLst>
            <a:ext uri="{FF2B5EF4-FFF2-40B4-BE49-F238E27FC236}">
              <a16:creationId xmlns:a16="http://schemas.microsoft.com/office/drawing/2014/main" id="{5645BEFB-6C64-4170-A018-C53DB690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598170" cy="0"/>
    <xdr:pic>
      <xdr:nvPicPr>
        <xdr:cNvPr id="268" name="Picture 19" descr="DF457DWE">
          <a:extLst>
            <a:ext uri="{FF2B5EF4-FFF2-40B4-BE49-F238E27FC236}">
              <a16:creationId xmlns:a16="http://schemas.microsoft.com/office/drawing/2014/main" id="{96AF3644-C2F9-4D46-9721-C162B967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2204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457200" cy="2286"/>
    <xdr:pic>
      <xdr:nvPicPr>
        <xdr:cNvPr id="269" name="Picture 16" descr="http://i1.martinus.sk/tovar/_l/14/l14659.jpg">
          <a:extLst>
            <a:ext uri="{FF2B5EF4-FFF2-40B4-BE49-F238E27FC236}">
              <a16:creationId xmlns:a16="http://schemas.microsoft.com/office/drawing/2014/main" id="{C04BB8DD-9C83-4DAA-9F9C-9A6B8E1A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1253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192418"/>
    <xdr:pic>
      <xdr:nvPicPr>
        <xdr:cNvPr id="270" name="Picture 11" descr="Basetech merač spotreby COST CONTROL 3000">
          <a:extLst>
            <a:ext uri="{FF2B5EF4-FFF2-40B4-BE49-F238E27FC236}">
              <a16:creationId xmlns:a16="http://schemas.microsoft.com/office/drawing/2014/main" id="{79EAAB8F-2D02-4FA3-BCFB-5F3E8CAA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1253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441959" cy="1"/>
    <xdr:pic>
      <xdr:nvPicPr>
        <xdr:cNvPr id="27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3806C69-43DC-4B7F-B28C-D1EB0A2A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1345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3622" cy="384403"/>
    <xdr:sp macro="" textlink="">
      <xdr:nvSpPr>
        <xdr:cNvPr id="272" name="image" descr="Lekárni&amp;ccaron;ka kovová - nástenná Gramm A">
          <a:extLst>
            <a:ext uri="{FF2B5EF4-FFF2-40B4-BE49-F238E27FC236}">
              <a16:creationId xmlns:a16="http://schemas.microsoft.com/office/drawing/2014/main" id="{391468A2-1FAB-4115-AF65-2B10E7A1C9D6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3622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65</xdr:row>
      <xdr:rowOff>0</xdr:rowOff>
    </xdr:from>
    <xdr:ext cx="364682" cy="2426"/>
    <xdr:pic>
      <xdr:nvPicPr>
        <xdr:cNvPr id="273" name="Picture 12" descr="Výsledok vyhľadávania obrázkov pre dopyt eb520">
          <a:extLst>
            <a:ext uri="{FF2B5EF4-FFF2-40B4-BE49-F238E27FC236}">
              <a16:creationId xmlns:a16="http://schemas.microsoft.com/office/drawing/2014/main" id="{D3CAF3A4-DAD2-41A4-B8C1-82EE1901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1253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1789944" cy="0"/>
    <xdr:pic>
      <xdr:nvPicPr>
        <xdr:cNvPr id="274" name="Picture 3" descr="Lenovo V310-15ISK 80SY00URCK">
          <a:extLst>
            <a:ext uri="{FF2B5EF4-FFF2-40B4-BE49-F238E27FC236}">
              <a16:creationId xmlns:a16="http://schemas.microsoft.com/office/drawing/2014/main" id="{FC5C2644-0620-4293-8515-38C61B70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306300"/>
          <a:ext cx="178994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933873" cy="0"/>
    <xdr:pic>
      <xdr:nvPicPr>
        <xdr:cNvPr id="275" name="Picture 15" descr="Kolektív autorov: Svet vedy a techniky">
          <a:extLst>
            <a:ext uri="{FF2B5EF4-FFF2-40B4-BE49-F238E27FC236}">
              <a16:creationId xmlns:a16="http://schemas.microsoft.com/office/drawing/2014/main" id="{639C208B-E28B-48A6-961C-FE6D0EC0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306300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842433" cy="0"/>
    <xdr:pic>
      <xdr:nvPicPr>
        <xdr:cNvPr id="276" name="Picture 16" descr="http://i1.martinus.sk/tovar/_l/14/l14659.jpg">
          <a:extLst>
            <a:ext uri="{FF2B5EF4-FFF2-40B4-BE49-F238E27FC236}">
              <a16:creationId xmlns:a16="http://schemas.microsoft.com/office/drawing/2014/main" id="{3F8D0296-39DD-4625-A267-3BAC96A2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306300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749915" cy="0"/>
    <xdr:pic>
      <xdr:nvPicPr>
        <xdr:cNvPr id="277" name="Picture 12" descr="Výsledok vyhľadávania obrázkov pre dopyt eb520">
          <a:extLst>
            <a:ext uri="{FF2B5EF4-FFF2-40B4-BE49-F238E27FC236}">
              <a16:creationId xmlns:a16="http://schemas.microsoft.com/office/drawing/2014/main" id="{A78CFCA3-3EC6-4A10-B533-2DCB62B0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306300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933873" cy="686"/>
    <xdr:pic>
      <xdr:nvPicPr>
        <xdr:cNvPr id="278" name="Picture 15" descr="Kolektív autorov: Svet vedy a techniky">
          <a:extLst>
            <a:ext uri="{FF2B5EF4-FFF2-40B4-BE49-F238E27FC236}">
              <a16:creationId xmlns:a16="http://schemas.microsoft.com/office/drawing/2014/main" id="{33588C70-33E6-4570-B202-8C259F154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306300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842433" cy="2286"/>
    <xdr:pic>
      <xdr:nvPicPr>
        <xdr:cNvPr id="279" name="Picture 16" descr="http://i1.martinus.sk/tovar/_l/14/l14659.jpg">
          <a:extLst>
            <a:ext uri="{FF2B5EF4-FFF2-40B4-BE49-F238E27FC236}">
              <a16:creationId xmlns:a16="http://schemas.microsoft.com/office/drawing/2014/main" id="{39FCA1E4-408D-4E1A-ADEA-2C31BE2C1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306300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749915" cy="2426"/>
    <xdr:pic>
      <xdr:nvPicPr>
        <xdr:cNvPr id="280" name="Picture 12" descr="Výsledok vyhľadávania obrázkov pre dopyt eb520">
          <a:extLst>
            <a:ext uri="{FF2B5EF4-FFF2-40B4-BE49-F238E27FC236}">
              <a16:creationId xmlns:a16="http://schemas.microsoft.com/office/drawing/2014/main" id="{4ABCE685-1709-4E01-AAE9-0F304E7F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306300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205740" cy="0"/>
    <xdr:pic>
      <xdr:nvPicPr>
        <xdr:cNvPr id="28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7268153B-4454-4EB6-8028-8274158B1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475919" cy="1991"/>
    <xdr:pic>
      <xdr:nvPicPr>
        <xdr:cNvPr id="282" name="Picture 1" descr="9686 Jednoduché a hnané stroje ">
          <a:extLst>
            <a:ext uri="{FF2B5EF4-FFF2-40B4-BE49-F238E27FC236}">
              <a16:creationId xmlns:a16="http://schemas.microsoft.com/office/drawing/2014/main" id="{6BFECD61-8849-4880-8ABE-348F2912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1253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4372412"/>
    <xdr:pic>
      <xdr:nvPicPr>
        <xdr:cNvPr id="283" name="Picture 11" descr="Basetech merač spotreby COST CONTROL 3000">
          <a:extLst>
            <a:ext uri="{FF2B5EF4-FFF2-40B4-BE49-F238E27FC236}">
              <a16:creationId xmlns:a16="http://schemas.microsoft.com/office/drawing/2014/main" id="{0FC99022-86C1-4A4C-A16C-597DF302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849225"/>
          <a:ext cx="0" cy="437241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364682" cy="2426"/>
    <xdr:pic>
      <xdr:nvPicPr>
        <xdr:cNvPr id="284" name="Picture 12" descr="Výsledok vyhľadávania obrázkov pre dopyt eb520">
          <a:extLst>
            <a:ext uri="{FF2B5EF4-FFF2-40B4-BE49-F238E27FC236}">
              <a16:creationId xmlns:a16="http://schemas.microsoft.com/office/drawing/2014/main" id="{2BCC7D7F-AA19-4C3D-B63E-962A0D89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8492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533400" cy="444"/>
    <xdr:pic>
      <xdr:nvPicPr>
        <xdr:cNvPr id="285" name="Picture 13" descr="http://www.pelikandaniel.com/products/KT-I-H260/b_0.jpg">
          <a:extLst>
            <a:ext uri="{FF2B5EF4-FFF2-40B4-BE49-F238E27FC236}">
              <a16:creationId xmlns:a16="http://schemas.microsoft.com/office/drawing/2014/main" id="{3F36A008-52F1-4A76-8D66-CED93C7A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30302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9"/>
    <xdr:pic>
      <xdr:nvPicPr>
        <xdr:cNvPr id="286" name="Picture 11" descr="Basetech merač spotreby COST CONTROL 3000">
          <a:extLst>
            <a:ext uri="{FF2B5EF4-FFF2-40B4-BE49-F238E27FC236}">
              <a16:creationId xmlns:a16="http://schemas.microsoft.com/office/drawing/2014/main" id="{9DC81EA0-F20B-4770-8111-8B5858D6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030200"/>
          <a:ext cx="0" cy="1924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933873" cy="686"/>
    <xdr:pic>
      <xdr:nvPicPr>
        <xdr:cNvPr id="287" name="Picture 15" descr="Kolektív autorov: Svet vedy a techniky">
          <a:extLst>
            <a:ext uri="{FF2B5EF4-FFF2-40B4-BE49-F238E27FC236}">
              <a16:creationId xmlns:a16="http://schemas.microsoft.com/office/drawing/2014/main" id="{A1AFBFB4-0334-4E2B-89D8-882A25CE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030200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42433" cy="2286"/>
    <xdr:pic>
      <xdr:nvPicPr>
        <xdr:cNvPr id="288" name="Picture 16" descr="http://i1.martinus.sk/tovar/_l/14/l14659.jpg">
          <a:extLst>
            <a:ext uri="{FF2B5EF4-FFF2-40B4-BE49-F238E27FC236}">
              <a16:creationId xmlns:a16="http://schemas.microsoft.com/office/drawing/2014/main" id="{550CC3A3-02E7-4191-A717-495B8650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030200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749915" cy="2426"/>
    <xdr:pic>
      <xdr:nvPicPr>
        <xdr:cNvPr id="289" name="Picture 12" descr="Výsledok vyhľadávania obrázkov pre dopyt eb520">
          <a:extLst>
            <a:ext uri="{FF2B5EF4-FFF2-40B4-BE49-F238E27FC236}">
              <a16:creationId xmlns:a16="http://schemas.microsoft.com/office/drawing/2014/main" id="{C18C8F88-3ED4-496C-8532-EA284011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030200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290" name="Picture 15" descr="Kolektív autorov: Svet vedy a techniky">
          <a:extLst>
            <a:ext uri="{FF2B5EF4-FFF2-40B4-BE49-F238E27FC236}">
              <a16:creationId xmlns:a16="http://schemas.microsoft.com/office/drawing/2014/main" id="{AE735B87-AB17-4BED-8F82-A1B6B558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5151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291" name="Picture 16" descr="http://i1.martinus.sk/tovar/_l/14/l14659.jpg">
          <a:extLst>
            <a:ext uri="{FF2B5EF4-FFF2-40B4-BE49-F238E27FC236}">
              <a16:creationId xmlns:a16="http://schemas.microsoft.com/office/drawing/2014/main" id="{68C1A4BB-AB18-42B9-BDAD-F1601C97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5151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292" name="Picture 12" descr="Výsledok vyhľadávania obrázkov pre dopyt eb520">
          <a:extLst>
            <a:ext uri="{FF2B5EF4-FFF2-40B4-BE49-F238E27FC236}">
              <a16:creationId xmlns:a16="http://schemas.microsoft.com/office/drawing/2014/main" id="{7F4B7A79-33F8-4D49-BC46-EA9248C3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5151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293" name="Picture 15" descr="Kolektív autorov: Svet vedy a techniky">
          <a:extLst>
            <a:ext uri="{FF2B5EF4-FFF2-40B4-BE49-F238E27FC236}">
              <a16:creationId xmlns:a16="http://schemas.microsoft.com/office/drawing/2014/main" id="{6B66C2CA-0322-40B8-8199-B6A82FF3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2390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294" name="Picture 16" descr="http://i1.martinus.sk/tovar/_l/14/l14659.jpg">
          <a:extLst>
            <a:ext uri="{FF2B5EF4-FFF2-40B4-BE49-F238E27FC236}">
              <a16:creationId xmlns:a16="http://schemas.microsoft.com/office/drawing/2014/main" id="{3F7EDA65-49D8-4217-8E20-B5609C40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2390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295" name="Picture 12" descr="Výsledok vyhľadávania obrázkov pre dopyt eb520">
          <a:extLst>
            <a:ext uri="{FF2B5EF4-FFF2-40B4-BE49-F238E27FC236}">
              <a16:creationId xmlns:a16="http://schemas.microsoft.com/office/drawing/2014/main" id="{2C5CF197-7FBE-4581-8F0B-D97256BA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2390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296" name="Picture 15" descr="Kolektív autorov: Svet vedy a techniky">
          <a:extLst>
            <a:ext uri="{FF2B5EF4-FFF2-40B4-BE49-F238E27FC236}">
              <a16:creationId xmlns:a16="http://schemas.microsoft.com/office/drawing/2014/main" id="{9CA7E702-64E9-4C15-AD1C-584579E0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297" name="Picture 16" descr="http://i1.martinus.sk/tovar/_l/14/l14659.jpg">
          <a:extLst>
            <a:ext uri="{FF2B5EF4-FFF2-40B4-BE49-F238E27FC236}">
              <a16:creationId xmlns:a16="http://schemas.microsoft.com/office/drawing/2014/main" id="{0FE17319-8102-4FF3-9D5C-D256275D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298" name="Picture 12" descr="Výsledok vyhľadávania obrázkov pre dopyt eb520">
          <a:extLst>
            <a:ext uri="{FF2B5EF4-FFF2-40B4-BE49-F238E27FC236}">
              <a16:creationId xmlns:a16="http://schemas.microsoft.com/office/drawing/2014/main" id="{6B26ED84-9E86-462C-967F-70C527BB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9629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933450" cy="686"/>
    <xdr:pic>
      <xdr:nvPicPr>
        <xdr:cNvPr id="299" name="Picture 15" descr="Kolektív autorov: Svet vedy a techniky">
          <a:extLst>
            <a:ext uri="{FF2B5EF4-FFF2-40B4-BE49-F238E27FC236}">
              <a16:creationId xmlns:a16="http://schemas.microsoft.com/office/drawing/2014/main" id="{0C9A49B9-059B-41B6-A609-D0834DC9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6868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838200" cy="2286"/>
    <xdr:pic>
      <xdr:nvPicPr>
        <xdr:cNvPr id="300" name="Picture 16" descr="http://i1.martinus.sk/tovar/_l/14/l14659.jpg">
          <a:extLst>
            <a:ext uri="{FF2B5EF4-FFF2-40B4-BE49-F238E27FC236}">
              <a16:creationId xmlns:a16="http://schemas.microsoft.com/office/drawing/2014/main" id="{D7FB11E8-3609-431D-A17B-DE64BC4D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6868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741872" cy="2426"/>
    <xdr:pic>
      <xdr:nvPicPr>
        <xdr:cNvPr id="301" name="Picture 12" descr="Výsledok vyhľadávania obrázkov pre dopyt eb520">
          <a:extLst>
            <a:ext uri="{FF2B5EF4-FFF2-40B4-BE49-F238E27FC236}">
              <a16:creationId xmlns:a16="http://schemas.microsoft.com/office/drawing/2014/main" id="{19631292-387F-46E4-861A-DD3ED71B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6868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933450" cy="686"/>
    <xdr:pic>
      <xdr:nvPicPr>
        <xdr:cNvPr id="302" name="Picture 15" descr="Kolektív autorov: Svet vedy a techniky">
          <a:extLst>
            <a:ext uri="{FF2B5EF4-FFF2-40B4-BE49-F238E27FC236}">
              <a16:creationId xmlns:a16="http://schemas.microsoft.com/office/drawing/2014/main" id="{FA5BC185-63E8-403B-B6D8-CF83E3D6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4107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838200" cy="2286"/>
    <xdr:pic>
      <xdr:nvPicPr>
        <xdr:cNvPr id="303" name="Picture 16" descr="http://i1.martinus.sk/tovar/_l/14/l14659.jpg">
          <a:extLst>
            <a:ext uri="{FF2B5EF4-FFF2-40B4-BE49-F238E27FC236}">
              <a16:creationId xmlns:a16="http://schemas.microsoft.com/office/drawing/2014/main" id="{FC241F96-6FA7-4B2A-AA45-6E18A0F9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4107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741872" cy="2426"/>
    <xdr:pic>
      <xdr:nvPicPr>
        <xdr:cNvPr id="304" name="Picture 12" descr="Výsledok vyhľadávania obrázkov pre dopyt eb520">
          <a:extLst>
            <a:ext uri="{FF2B5EF4-FFF2-40B4-BE49-F238E27FC236}">
              <a16:creationId xmlns:a16="http://schemas.microsoft.com/office/drawing/2014/main" id="{32C1C133-C4AB-4B84-A7B5-D0C8BF3A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4107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933450" cy="686"/>
    <xdr:pic>
      <xdr:nvPicPr>
        <xdr:cNvPr id="305" name="Picture 15" descr="Kolektív autorov: Svet vedy a techniky">
          <a:extLst>
            <a:ext uri="{FF2B5EF4-FFF2-40B4-BE49-F238E27FC236}">
              <a16:creationId xmlns:a16="http://schemas.microsoft.com/office/drawing/2014/main" id="{0339222E-327C-4EF7-87B3-D40739CE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1346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838200" cy="2286"/>
    <xdr:pic>
      <xdr:nvPicPr>
        <xdr:cNvPr id="306" name="Picture 16" descr="http://i1.martinus.sk/tovar/_l/14/l14659.jpg">
          <a:extLst>
            <a:ext uri="{FF2B5EF4-FFF2-40B4-BE49-F238E27FC236}">
              <a16:creationId xmlns:a16="http://schemas.microsoft.com/office/drawing/2014/main" id="{D7371E8D-89D6-40FF-9E6C-137C4703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1346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741872" cy="2426"/>
    <xdr:pic>
      <xdr:nvPicPr>
        <xdr:cNvPr id="307" name="Picture 12" descr="Výsledok vyhľadávania obrázkov pre dopyt eb520">
          <a:extLst>
            <a:ext uri="{FF2B5EF4-FFF2-40B4-BE49-F238E27FC236}">
              <a16:creationId xmlns:a16="http://schemas.microsoft.com/office/drawing/2014/main" id="{484432E7-C6A3-43B3-B534-023D2978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1346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933450" cy="686"/>
    <xdr:pic>
      <xdr:nvPicPr>
        <xdr:cNvPr id="308" name="Picture 15" descr="Kolektív autorov: Svet vedy a techniky">
          <a:extLst>
            <a:ext uri="{FF2B5EF4-FFF2-40B4-BE49-F238E27FC236}">
              <a16:creationId xmlns:a16="http://schemas.microsoft.com/office/drawing/2014/main" id="{30C3AC32-C100-47A4-9B07-EA3463BF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8585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838200" cy="2286"/>
    <xdr:pic>
      <xdr:nvPicPr>
        <xdr:cNvPr id="309" name="Picture 16" descr="http://i1.martinus.sk/tovar/_l/14/l14659.jpg">
          <a:extLst>
            <a:ext uri="{FF2B5EF4-FFF2-40B4-BE49-F238E27FC236}">
              <a16:creationId xmlns:a16="http://schemas.microsoft.com/office/drawing/2014/main" id="{CB77E245-D4F2-4D67-9501-CB66D15E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8585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741872" cy="2426"/>
    <xdr:pic>
      <xdr:nvPicPr>
        <xdr:cNvPr id="310" name="Picture 12" descr="Výsledok vyhľadávania obrázkov pre dopyt eb520">
          <a:extLst>
            <a:ext uri="{FF2B5EF4-FFF2-40B4-BE49-F238E27FC236}">
              <a16:creationId xmlns:a16="http://schemas.microsoft.com/office/drawing/2014/main" id="{3B13C688-D790-458B-9DBB-4EA45198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8585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933450" cy="686"/>
    <xdr:pic>
      <xdr:nvPicPr>
        <xdr:cNvPr id="311" name="Picture 15" descr="Kolektív autorov: Svet vedy a techniky">
          <a:extLst>
            <a:ext uri="{FF2B5EF4-FFF2-40B4-BE49-F238E27FC236}">
              <a16:creationId xmlns:a16="http://schemas.microsoft.com/office/drawing/2014/main" id="{CD414DB0-8233-4024-9938-9DA359BF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5824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838200" cy="2286"/>
    <xdr:pic>
      <xdr:nvPicPr>
        <xdr:cNvPr id="312" name="Picture 16" descr="http://i1.martinus.sk/tovar/_l/14/l14659.jpg">
          <a:extLst>
            <a:ext uri="{FF2B5EF4-FFF2-40B4-BE49-F238E27FC236}">
              <a16:creationId xmlns:a16="http://schemas.microsoft.com/office/drawing/2014/main" id="{0F5A47F2-10C9-409E-9AD7-500EBDDA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5824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741872" cy="2426"/>
    <xdr:pic>
      <xdr:nvPicPr>
        <xdr:cNvPr id="313" name="Picture 12" descr="Výsledok vyhľadávania obrázkov pre dopyt eb520">
          <a:extLst>
            <a:ext uri="{FF2B5EF4-FFF2-40B4-BE49-F238E27FC236}">
              <a16:creationId xmlns:a16="http://schemas.microsoft.com/office/drawing/2014/main" id="{1F06FD85-A01D-4C1C-BC9D-B3AF7A0F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5824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5978" cy="384403"/>
    <xdr:sp macro="" textlink="">
      <xdr:nvSpPr>
        <xdr:cNvPr id="314" name="image" descr="Lekárni&amp;ccaron;ka kovová - nástenná Gramm A">
          <a:extLst>
            <a:ext uri="{FF2B5EF4-FFF2-40B4-BE49-F238E27FC236}">
              <a16:creationId xmlns:a16="http://schemas.microsoft.com/office/drawing/2014/main" id="{30E6ED26-8B46-453E-8BAA-38AD8C73F769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605978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610659" cy="384403"/>
    <xdr:sp macro="" textlink="">
      <xdr:nvSpPr>
        <xdr:cNvPr id="315" name="image" descr="Lekárni&amp;ccaron;ka kovová - nástenná Gramm A">
          <a:extLst>
            <a:ext uri="{FF2B5EF4-FFF2-40B4-BE49-F238E27FC236}">
              <a16:creationId xmlns:a16="http://schemas.microsoft.com/office/drawing/2014/main" id="{75604064-7285-4AAD-A878-930AF22AAC0C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610659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316" name="image" descr="Lekárni&amp;ccaron;ka kovová - nástenná Gramm A">
          <a:extLst>
            <a:ext uri="{FF2B5EF4-FFF2-40B4-BE49-F238E27FC236}">
              <a16:creationId xmlns:a16="http://schemas.microsoft.com/office/drawing/2014/main" id="{E234E5E4-A40D-4FAD-B1FB-33CF9BCBB5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317" name="Picture 2" descr="http://www.meraj.sk/tovar/67-1.jpg">
          <a:extLst>
            <a:ext uri="{FF2B5EF4-FFF2-40B4-BE49-F238E27FC236}">
              <a16:creationId xmlns:a16="http://schemas.microsoft.com/office/drawing/2014/main" id="{68614FC4-196C-429F-BB90-D9EC359F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598170" cy="0"/>
    <xdr:pic>
      <xdr:nvPicPr>
        <xdr:cNvPr id="318" name="Picture 19" descr="DF457DWE">
          <a:extLst>
            <a:ext uri="{FF2B5EF4-FFF2-40B4-BE49-F238E27FC236}">
              <a16:creationId xmlns:a16="http://schemas.microsoft.com/office/drawing/2014/main" id="{533FA094-466A-48AE-BF4D-F2CDA155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9443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533400" cy="444"/>
    <xdr:pic>
      <xdr:nvPicPr>
        <xdr:cNvPr id="319" name="Picture 13" descr="http://www.pelikandaniel.com/products/KT-I-H260/b_0.jpg">
          <a:extLst>
            <a:ext uri="{FF2B5EF4-FFF2-40B4-BE49-F238E27FC236}">
              <a16:creationId xmlns:a16="http://schemas.microsoft.com/office/drawing/2014/main" id="{6A85A449-AEF3-4790-9AB9-E56D17E4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23063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320" name="Picture 11" descr="Basetech merač spotreby COST CONTROL 3000">
          <a:extLst>
            <a:ext uri="{FF2B5EF4-FFF2-40B4-BE49-F238E27FC236}">
              <a16:creationId xmlns:a16="http://schemas.microsoft.com/office/drawing/2014/main" id="{98B484F1-85DB-4212-AC37-946A7C53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342899</xdr:rowOff>
    </xdr:from>
    <xdr:ext cx="441959" cy="1"/>
    <xdr:pic>
      <xdr:nvPicPr>
        <xdr:cNvPr id="32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38A8832-55F0-490D-8E68-9340D591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05978" cy="384403"/>
    <xdr:sp macro="" textlink="">
      <xdr:nvSpPr>
        <xdr:cNvPr id="322" name="image" descr="Lekárni&amp;ccaron;ka kovová - nástenná Gramm A">
          <a:extLst>
            <a:ext uri="{FF2B5EF4-FFF2-40B4-BE49-F238E27FC236}">
              <a16:creationId xmlns:a16="http://schemas.microsoft.com/office/drawing/2014/main" id="{5333AF7E-A098-4BA9-92AE-1D1FE8BE64CD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605978" cy="38440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3622" cy="384403"/>
    <xdr:sp macro="" textlink="">
      <xdr:nvSpPr>
        <xdr:cNvPr id="323" name="image" descr="Lekárni&amp;ccaron;ka kovová - nástenná Gramm A">
          <a:extLst>
            <a:ext uri="{FF2B5EF4-FFF2-40B4-BE49-F238E27FC236}">
              <a16:creationId xmlns:a16="http://schemas.microsoft.com/office/drawing/2014/main" id="{1D0CB819-B7F5-4252-A072-B89B398B3E44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3622" cy="38440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35</xdr:row>
      <xdr:rowOff>1952624</xdr:rowOff>
    </xdr:from>
    <xdr:ext cx="610659" cy="384403"/>
    <xdr:sp macro="" textlink="">
      <xdr:nvSpPr>
        <xdr:cNvPr id="324" name="image" descr="Lekárni&amp;ccaron;ka kovová - nástenná Gramm A">
          <a:extLst>
            <a:ext uri="{FF2B5EF4-FFF2-40B4-BE49-F238E27FC236}">
              <a16:creationId xmlns:a16="http://schemas.microsoft.com/office/drawing/2014/main" id="{FB73890E-9A56-4733-99E1-3F91ADD74AEE}"/>
            </a:ext>
          </a:extLst>
        </xdr:cNvPr>
        <xdr:cNvSpPr>
          <a:spLocks noChangeAspect="1" noChangeArrowheads="1"/>
        </xdr:cNvSpPr>
      </xdr:nvSpPr>
      <xdr:spPr bwMode="auto">
        <a:xfrm>
          <a:off x="1832609" y="6878954"/>
          <a:ext cx="610659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190500"/>
    <xdr:sp macro="" textlink="">
      <xdr:nvSpPr>
        <xdr:cNvPr id="325" name="image" descr="Lekárni&amp;ccaron;ka kovová - nástenná Gramm A">
          <a:extLst>
            <a:ext uri="{FF2B5EF4-FFF2-40B4-BE49-F238E27FC236}">
              <a16:creationId xmlns:a16="http://schemas.microsoft.com/office/drawing/2014/main" id="{7556A433-9F12-4346-8C8B-7075D7ECA07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70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36</xdr:row>
      <xdr:rowOff>169619</xdr:rowOff>
    </xdr:from>
    <xdr:ext cx="3398" cy="204170"/>
    <xdr:pic>
      <xdr:nvPicPr>
        <xdr:cNvPr id="326" name="Picture 2" descr="http://www.meraj.sk/tovar/67-1.jpg">
          <a:extLst>
            <a:ext uri="{FF2B5EF4-FFF2-40B4-BE49-F238E27FC236}">
              <a16:creationId xmlns:a16="http://schemas.microsoft.com/office/drawing/2014/main" id="{AD0F5DD0-DB5F-4A7B-A9FF-B51A7EB9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1508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598170" cy="0"/>
    <xdr:pic>
      <xdr:nvPicPr>
        <xdr:cNvPr id="327" name="Picture 19" descr="DF457DWE">
          <a:extLst>
            <a:ext uri="{FF2B5EF4-FFF2-40B4-BE49-F238E27FC236}">
              <a16:creationId xmlns:a16="http://schemas.microsoft.com/office/drawing/2014/main" id="{A911CA00-E539-4402-91C4-EFEC080AF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2204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457200" cy="2286"/>
    <xdr:pic>
      <xdr:nvPicPr>
        <xdr:cNvPr id="328" name="Picture 16" descr="http://i1.martinus.sk/tovar/_l/14/l14659.jpg">
          <a:extLst>
            <a:ext uri="{FF2B5EF4-FFF2-40B4-BE49-F238E27FC236}">
              <a16:creationId xmlns:a16="http://schemas.microsoft.com/office/drawing/2014/main" id="{96AB179A-A69A-4ED3-A2F7-246899D3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21253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192418"/>
    <xdr:pic>
      <xdr:nvPicPr>
        <xdr:cNvPr id="329" name="Picture 11" descr="Basetech merač spotreby COST CONTROL 3000">
          <a:extLst>
            <a:ext uri="{FF2B5EF4-FFF2-40B4-BE49-F238E27FC236}">
              <a16:creationId xmlns:a16="http://schemas.microsoft.com/office/drawing/2014/main" id="{8B9DCB74-2938-44B9-A377-F52AD7D8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1253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441959" cy="1"/>
    <xdr:pic>
      <xdr:nvPicPr>
        <xdr:cNvPr id="33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F9FB4C7-37A1-4361-B525-2979A9A0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1345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3622" cy="384403"/>
    <xdr:sp macro="" textlink="">
      <xdr:nvSpPr>
        <xdr:cNvPr id="331" name="image" descr="Lekárni&amp;ccaron;ka kovová - nástenná Gramm A">
          <a:extLst>
            <a:ext uri="{FF2B5EF4-FFF2-40B4-BE49-F238E27FC236}">
              <a16:creationId xmlns:a16="http://schemas.microsoft.com/office/drawing/2014/main" id="{280A68CD-26C0-4B4B-BDDA-CA3EE01E9808}"/>
            </a:ext>
          </a:extLst>
        </xdr:cNvPr>
        <xdr:cNvSpPr>
          <a:spLocks noChangeAspect="1" noChangeArrowheads="1"/>
        </xdr:cNvSpPr>
      </xdr:nvSpPr>
      <xdr:spPr bwMode="auto">
        <a:xfrm>
          <a:off x="3657600" y="6878954"/>
          <a:ext cx="3622" cy="384403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65</xdr:row>
      <xdr:rowOff>0</xdr:rowOff>
    </xdr:from>
    <xdr:ext cx="364682" cy="2426"/>
    <xdr:pic>
      <xdr:nvPicPr>
        <xdr:cNvPr id="332" name="Picture 12" descr="Výsledok vyhľadávania obrázkov pre dopyt eb520">
          <a:extLst>
            <a:ext uri="{FF2B5EF4-FFF2-40B4-BE49-F238E27FC236}">
              <a16:creationId xmlns:a16="http://schemas.microsoft.com/office/drawing/2014/main" id="{F61AD0E2-A9A7-47F6-A846-5E271530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1253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1789944" cy="0"/>
    <xdr:pic>
      <xdr:nvPicPr>
        <xdr:cNvPr id="333" name="Picture 3" descr="Lenovo V310-15ISK 80SY00URCK">
          <a:extLst>
            <a:ext uri="{FF2B5EF4-FFF2-40B4-BE49-F238E27FC236}">
              <a16:creationId xmlns:a16="http://schemas.microsoft.com/office/drawing/2014/main" id="{E3207ACA-5378-4D43-A7B7-A16C00B4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306300"/>
          <a:ext cx="178994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933873" cy="0"/>
    <xdr:pic>
      <xdr:nvPicPr>
        <xdr:cNvPr id="334" name="Picture 15" descr="Kolektív autorov: Svet vedy a techniky">
          <a:extLst>
            <a:ext uri="{FF2B5EF4-FFF2-40B4-BE49-F238E27FC236}">
              <a16:creationId xmlns:a16="http://schemas.microsoft.com/office/drawing/2014/main" id="{A8BD498D-1C53-4159-B702-AF076B0A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306300"/>
          <a:ext cx="93387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842433" cy="0"/>
    <xdr:pic>
      <xdr:nvPicPr>
        <xdr:cNvPr id="335" name="Picture 16" descr="http://i1.martinus.sk/tovar/_l/14/l14659.jpg">
          <a:extLst>
            <a:ext uri="{FF2B5EF4-FFF2-40B4-BE49-F238E27FC236}">
              <a16:creationId xmlns:a16="http://schemas.microsoft.com/office/drawing/2014/main" id="{43F22BEB-8B7B-40A7-8FCD-FF811521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306300"/>
          <a:ext cx="842433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749915" cy="0"/>
    <xdr:pic>
      <xdr:nvPicPr>
        <xdr:cNvPr id="336" name="Picture 12" descr="Výsledok vyhľadávania obrázkov pre dopyt eb520">
          <a:extLst>
            <a:ext uri="{FF2B5EF4-FFF2-40B4-BE49-F238E27FC236}">
              <a16:creationId xmlns:a16="http://schemas.microsoft.com/office/drawing/2014/main" id="{DA7B6C3D-C5D8-4648-B186-E651FFAF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306300"/>
          <a:ext cx="749915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933873" cy="686"/>
    <xdr:pic>
      <xdr:nvPicPr>
        <xdr:cNvPr id="337" name="Picture 15" descr="Kolektív autorov: Svet vedy a techniky">
          <a:extLst>
            <a:ext uri="{FF2B5EF4-FFF2-40B4-BE49-F238E27FC236}">
              <a16:creationId xmlns:a16="http://schemas.microsoft.com/office/drawing/2014/main" id="{288FFF26-E9A0-4F29-A0EE-3E53C534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306300"/>
          <a:ext cx="933873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842433" cy="2286"/>
    <xdr:pic>
      <xdr:nvPicPr>
        <xdr:cNvPr id="338" name="Picture 16" descr="http://i1.martinus.sk/tovar/_l/14/l14659.jpg">
          <a:extLst>
            <a:ext uri="{FF2B5EF4-FFF2-40B4-BE49-F238E27FC236}">
              <a16:creationId xmlns:a16="http://schemas.microsoft.com/office/drawing/2014/main" id="{A1F5F067-439F-4335-91C6-0F85325C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306300"/>
          <a:ext cx="842433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66</xdr:row>
      <xdr:rowOff>0</xdr:rowOff>
    </xdr:from>
    <xdr:ext cx="749915" cy="2426"/>
    <xdr:pic>
      <xdr:nvPicPr>
        <xdr:cNvPr id="339" name="Picture 12" descr="Výsledok vyhľadávania obrázkov pre dopyt eb520">
          <a:extLst>
            <a:ext uri="{FF2B5EF4-FFF2-40B4-BE49-F238E27FC236}">
              <a16:creationId xmlns:a16="http://schemas.microsoft.com/office/drawing/2014/main" id="{BA42B424-D915-494E-B890-4E9EB29E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306300"/>
          <a:ext cx="749915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38</xdr:row>
      <xdr:rowOff>0</xdr:rowOff>
    </xdr:from>
    <xdr:ext cx="205740" cy="0"/>
    <xdr:pic>
      <xdr:nvPicPr>
        <xdr:cNvPr id="34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9D45BAB7-7D5F-4EA1-8003-C5C61EEF1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2390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475919" cy="1991"/>
    <xdr:pic>
      <xdr:nvPicPr>
        <xdr:cNvPr id="341" name="Picture 1" descr="9686 Jednoduché a hnané stroje ">
          <a:extLst>
            <a:ext uri="{FF2B5EF4-FFF2-40B4-BE49-F238E27FC236}">
              <a16:creationId xmlns:a16="http://schemas.microsoft.com/office/drawing/2014/main" id="{1A6AE9C7-87F2-4FA9-A060-556BC16A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21253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4372412"/>
    <xdr:pic>
      <xdr:nvPicPr>
        <xdr:cNvPr id="342" name="Picture 11" descr="Basetech merač spotreby COST CONTROL 3000">
          <a:extLst>
            <a:ext uri="{FF2B5EF4-FFF2-40B4-BE49-F238E27FC236}">
              <a16:creationId xmlns:a16="http://schemas.microsoft.com/office/drawing/2014/main" id="{0FE5C063-9094-4F32-A1AF-948B01E0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849225"/>
          <a:ext cx="0" cy="437241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364682" cy="2426"/>
    <xdr:pic>
      <xdr:nvPicPr>
        <xdr:cNvPr id="343" name="Picture 12" descr="Výsledok vyhľadávania obrázkov pre dopyt eb520">
          <a:extLst>
            <a:ext uri="{FF2B5EF4-FFF2-40B4-BE49-F238E27FC236}">
              <a16:creationId xmlns:a16="http://schemas.microsoft.com/office/drawing/2014/main" id="{2BFDC4B4-E67C-448F-84C8-286F3BE1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28492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344" name="Picture 15" descr="Kolektív autorov: Svet vedy a techniky">
          <a:extLst>
            <a:ext uri="{FF2B5EF4-FFF2-40B4-BE49-F238E27FC236}">
              <a16:creationId xmlns:a16="http://schemas.microsoft.com/office/drawing/2014/main" id="{C252ED29-0DB3-4AB1-A1F3-3118CFE4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5151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345" name="Picture 16" descr="http://i1.martinus.sk/tovar/_l/14/l14659.jpg">
          <a:extLst>
            <a:ext uri="{FF2B5EF4-FFF2-40B4-BE49-F238E27FC236}">
              <a16:creationId xmlns:a16="http://schemas.microsoft.com/office/drawing/2014/main" id="{165DBDAC-ADE1-48F1-BF89-9BFA4C35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5151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346" name="Picture 12" descr="Výsledok vyhľadávania obrázkov pre dopyt eb520">
          <a:extLst>
            <a:ext uri="{FF2B5EF4-FFF2-40B4-BE49-F238E27FC236}">
              <a16:creationId xmlns:a16="http://schemas.microsoft.com/office/drawing/2014/main" id="{8DCD2C7F-44B8-43F8-9C21-7153B9AF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5151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347" name="Picture 15" descr="Kolektív autorov: Svet vedy a techniky">
          <a:extLst>
            <a:ext uri="{FF2B5EF4-FFF2-40B4-BE49-F238E27FC236}">
              <a16:creationId xmlns:a16="http://schemas.microsoft.com/office/drawing/2014/main" id="{BAD74963-72F2-47A8-BC57-D9C81AC8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2390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348" name="Picture 16" descr="http://i1.martinus.sk/tovar/_l/14/l14659.jpg">
          <a:extLst>
            <a:ext uri="{FF2B5EF4-FFF2-40B4-BE49-F238E27FC236}">
              <a16:creationId xmlns:a16="http://schemas.microsoft.com/office/drawing/2014/main" id="{10930094-1237-4A51-8E9A-8022702C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2390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349" name="Picture 12" descr="Výsledok vyhľadávania obrázkov pre dopyt eb520">
          <a:extLst>
            <a:ext uri="{FF2B5EF4-FFF2-40B4-BE49-F238E27FC236}">
              <a16:creationId xmlns:a16="http://schemas.microsoft.com/office/drawing/2014/main" id="{EBCBDF79-6CEC-4FEA-9E82-780C6B68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2390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350" name="Picture 15" descr="Kolektív autorov: Svet vedy a techniky">
          <a:extLst>
            <a:ext uri="{FF2B5EF4-FFF2-40B4-BE49-F238E27FC236}">
              <a16:creationId xmlns:a16="http://schemas.microsoft.com/office/drawing/2014/main" id="{274C36D2-6225-4DCE-A1BD-C962E7D9B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9629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351" name="Picture 16" descr="http://i1.martinus.sk/tovar/_l/14/l14659.jpg">
          <a:extLst>
            <a:ext uri="{FF2B5EF4-FFF2-40B4-BE49-F238E27FC236}">
              <a16:creationId xmlns:a16="http://schemas.microsoft.com/office/drawing/2014/main" id="{591E6022-1E08-45DB-AC56-8F34BAFF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629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352" name="Picture 12" descr="Výsledok vyhľadávania obrázkov pre dopyt eb520">
          <a:extLst>
            <a:ext uri="{FF2B5EF4-FFF2-40B4-BE49-F238E27FC236}">
              <a16:creationId xmlns:a16="http://schemas.microsoft.com/office/drawing/2014/main" id="{497D34B6-6210-458A-AFEA-D38E000A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9629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933450" cy="686"/>
    <xdr:pic>
      <xdr:nvPicPr>
        <xdr:cNvPr id="353" name="Picture 15" descr="Kolektív autorov: Svet vedy a techniky">
          <a:extLst>
            <a:ext uri="{FF2B5EF4-FFF2-40B4-BE49-F238E27FC236}">
              <a16:creationId xmlns:a16="http://schemas.microsoft.com/office/drawing/2014/main" id="{627C4096-1C24-4AB8-B1A6-3E746644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6868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838200" cy="2286"/>
    <xdr:pic>
      <xdr:nvPicPr>
        <xdr:cNvPr id="354" name="Picture 16" descr="http://i1.martinus.sk/tovar/_l/14/l14659.jpg">
          <a:extLst>
            <a:ext uri="{FF2B5EF4-FFF2-40B4-BE49-F238E27FC236}">
              <a16:creationId xmlns:a16="http://schemas.microsoft.com/office/drawing/2014/main" id="{EFDCE85F-3EC9-4968-927F-A14AE51E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6868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741872" cy="2426"/>
    <xdr:pic>
      <xdr:nvPicPr>
        <xdr:cNvPr id="355" name="Picture 12" descr="Výsledok vyhľadávania obrázkov pre dopyt eb520">
          <a:extLst>
            <a:ext uri="{FF2B5EF4-FFF2-40B4-BE49-F238E27FC236}">
              <a16:creationId xmlns:a16="http://schemas.microsoft.com/office/drawing/2014/main" id="{8FF0EC1E-2C42-4B7F-8A68-8A8A4B7E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6868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933450" cy="686"/>
    <xdr:pic>
      <xdr:nvPicPr>
        <xdr:cNvPr id="356" name="Picture 15" descr="Kolektív autorov: Svet vedy a techniky">
          <a:extLst>
            <a:ext uri="{FF2B5EF4-FFF2-40B4-BE49-F238E27FC236}">
              <a16:creationId xmlns:a16="http://schemas.microsoft.com/office/drawing/2014/main" id="{55DFD003-FFC6-4BAC-A115-B368D9EB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4107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838200" cy="2286"/>
    <xdr:pic>
      <xdr:nvPicPr>
        <xdr:cNvPr id="357" name="Picture 16" descr="http://i1.martinus.sk/tovar/_l/14/l14659.jpg">
          <a:extLst>
            <a:ext uri="{FF2B5EF4-FFF2-40B4-BE49-F238E27FC236}">
              <a16:creationId xmlns:a16="http://schemas.microsoft.com/office/drawing/2014/main" id="{258EEB48-8251-4AAA-B5AB-927FE407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4107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741872" cy="2426"/>
    <xdr:pic>
      <xdr:nvPicPr>
        <xdr:cNvPr id="358" name="Picture 12" descr="Výsledok vyhľadávania obrázkov pre dopyt eb520">
          <a:extLst>
            <a:ext uri="{FF2B5EF4-FFF2-40B4-BE49-F238E27FC236}">
              <a16:creationId xmlns:a16="http://schemas.microsoft.com/office/drawing/2014/main" id="{3E928BE7-1CAD-4335-ADA3-A7A622AE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4107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933450" cy="686"/>
    <xdr:pic>
      <xdr:nvPicPr>
        <xdr:cNvPr id="359" name="Picture 15" descr="Kolektív autorov: Svet vedy a techniky">
          <a:extLst>
            <a:ext uri="{FF2B5EF4-FFF2-40B4-BE49-F238E27FC236}">
              <a16:creationId xmlns:a16="http://schemas.microsoft.com/office/drawing/2014/main" id="{61BA3987-73A1-4418-9F5A-4591B253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1346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838200" cy="2286"/>
    <xdr:pic>
      <xdr:nvPicPr>
        <xdr:cNvPr id="360" name="Picture 16" descr="http://i1.martinus.sk/tovar/_l/14/l14659.jpg">
          <a:extLst>
            <a:ext uri="{FF2B5EF4-FFF2-40B4-BE49-F238E27FC236}">
              <a16:creationId xmlns:a16="http://schemas.microsoft.com/office/drawing/2014/main" id="{D65382DC-5B73-47EA-A450-161AD7D0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1346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741872" cy="2426"/>
    <xdr:pic>
      <xdr:nvPicPr>
        <xdr:cNvPr id="361" name="Picture 12" descr="Výsledok vyhľadávania obrázkov pre dopyt eb520">
          <a:extLst>
            <a:ext uri="{FF2B5EF4-FFF2-40B4-BE49-F238E27FC236}">
              <a16:creationId xmlns:a16="http://schemas.microsoft.com/office/drawing/2014/main" id="{CA859E2E-1E4F-481D-94FF-69FF9E3D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1346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933450" cy="686"/>
    <xdr:pic>
      <xdr:nvPicPr>
        <xdr:cNvPr id="362" name="Picture 15" descr="Kolektív autorov: Svet vedy a techniky">
          <a:extLst>
            <a:ext uri="{FF2B5EF4-FFF2-40B4-BE49-F238E27FC236}">
              <a16:creationId xmlns:a16="http://schemas.microsoft.com/office/drawing/2014/main" id="{58F34C00-9DDD-4EE0-BCC4-17F94C6A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8585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838200" cy="2286"/>
    <xdr:pic>
      <xdr:nvPicPr>
        <xdr:cNvPr id="363" name="Picture 16" descr="http://i1.martinus.sk/tovar/_l/14/l14659.jpg">
          <a:extLst>
            <a:ext uri="{FF2B5EF4-FFF2-40B4-BE49-F238E27FC236}">
              <a16:creationId xmlns:a16="http://schemas.microsoft.com/office/drawing/2014/main" id="{0F7E36A7-A5E1-4730-8F0D-30529D2C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8585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741872" cy="2426"/>
    <xdr:pic>
      <xdr:nvPicPr>
        <xdr:cNvPr id="364" name="Picture 12" descr="Výsledok vyhľadávania obrázkov pre dopyt eb520">
          <a:extLst>
            <a:ext uri="{FF2B5EF4-FFF2-40B4-BE49-F238E27FC236}">
              <a16:creationId xmlns:a16="http://schemas.microsoft.com/office/drawing/2014/main" id="{FE2EA1A5-0AD5-4461-9B1E-DFE40300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8585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933450" cy="686"/>
    <xdr:pic>
      <xdr:nvPicPr>
        <xdr:cNvPr id="365" name="Picture 15" descr="Kolektív autorov: Svet vedy a techniky">
          <a:extLst>
            <a:ext uri="{FF2B5EF4-FFF2-40B4-BE49-F238E27FC236}">
              <a16:creationId xmlns:a16="http://schemas.microsoft.com/office/drawing/2014/main" id="{6327D837-33B2-483C-94CA-5389CA48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58240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838200" cy="2286"/>
    <xdr:pic>
      <xdr:nvPicPr>
        <xdr:cNvPr id="366" name="Picture 16" descr="http://i1.martinus.sk/tovar/_l/14/l14659.jpg">
          <a:extLst>
            <a:ext uri="{FF2B5EF4-FFF2-40B4-BE49-F238E27FC236}">
              <a16:creationId xmlns:a16="http://schemas.microsoft.com/office/drawing/2014/main" id="{C37B6322-139C-4F49-9FBC-EC8D1748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58240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741872" cy="2426"/>
    <xdr:pic>
      <xdr:nvPicPr>
        <xdr:cNvPr id="367" name="Picture 12" descr="Výsledok vyhľadávania obrázkov pre dopyt eb520">
          <a:extLst>
            <a:ext uri="{FF2B5EF4-FFF2-40B4-BE49-F238E27FC236}">
              <a16:creationId xmlns:a16="http://schemas.microsoft.com/office/drawing/2014/main" id="{7DB89F97-B4E8-42D2-A2A8-EBE57EE8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58240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35</xdr:row>
      <xdr:rowOff>1952624</xdr:rowOff>
    </xdr:from>
    <xdr:ext cx="621218" cy="384402"/>
    <xdr:sp macro="" textlink="">
      <xdr:nvSpPr>
        <xdr:cNvPr id="368" name="image" descr="Lekárni&amp;ccaron;ka kovová - nástenná Gramm A">
          <a:extLst>
            <a:ext uri="{FF2B5EF4-FFF2-40B4-BE49-F238E27FC236}">
              <a16:creationId xmlns:a16="http://schemas.microsoft.com/office/drawing/2014/main" id="{E8E7BE76-633C-4B7F-B28D-21E6D2B7B887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21218" cy="38440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21218" cy="384402"/>
    <xdr:sp macro="" textlink="">
      <xdr:nvSpPr>
        <xdr:cNvPr id="369" name="image" descr="Lekárni&amp;ccaron;ka kovová - nástenná Gramm A">
          <a:extLst>
            <a:ext uri="{FF2B5EF4-FFF2-40B4-BE49-F238E27FC236}">
              <a16:creationId xmlns:a16="http://schemas.microsoft.com/office/drawing/2014/main" id="{65B9832B-414B-4D1E-BE80-D89BE6CFBFFE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21218" cy="38440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21218" cy="384403"/>
    <xdr:sp macro="" textlink="">
      <xdr:nvSpPr>
        <xdr:cNvPr id="370" name="image" descr="Lekárni&amp;ccaron;ka kovová - nástenná Gramm A">
          <a:extLst>
            <a:ext uri="{FF2B5EF4-FFF2-40B4-BE49-F238E27FC236}">
              <a16:creationId xmlns:a16="http://schemas.microsoft.com/office/drawing/2014/main" id="{3265A344-E0C9-46AC-84E9-60196D9F941C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21218" cy="38440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21218" cy="384403"/>
    <xdr:sp macro="" textlink="">
      <xdr:nvSpPr>
        <xdr:cNvPr id="371" name="image" descr="Lekárni&amp;ccaron;ka kovová - nástenná Gramm A">
          <a:extLst>
            <a:ext uri="{FF2B5EF4-FFF2-40B4-BE49-F238E27FC236}">
              <a16:creationId xmlns:a16="http://schemas.microsoft.com/office/drawing/2014/main" id="{8AC3C754-180F-4A38-9837-7CABEDC20938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21218" cy="38440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1952624</xdr:rowOff>
    </xdr:from>
    <xdr:ext cx="621218" cy="384402"/>
    <xdr:sp macro="" textlink="">
      <xdr:nvSpPr>
        <xdr:cNvPr id="372" name="image" descr="Lekárni&amp;ccaron;ka kovová - nástenná Gramm A">
          <a:extLst>
            <a:ext uri="{FF2B5EF4-FFF2-40B4-BE49-F238E27FC236}">
              <a16:creationId xmlns:a16="http://schemas.microsoft.com/office/drawing/2014/main" id="{DF975245-2087-4E48-85AE-2E8668E959EC}"/>
            </a:ext>
          </a:extLst>
        </xdr:cNvPr>
        <xdr:cNvSpPr>
          <a:spLocks noChangeAspect="1" noChangeArrowheads="1"/>
        </xdr:cNvSpPr>
      </xdr:nvSpPr>
      <xdr:spPr bwMode="auto">
        <a:xfrm>
          <a:off x="3661409" y="6878954"/>
          <a:ext cx="621218" cy="3844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0" cy="125730"/>
    <xdr:pic>
      <xdr:nvPicPr>
        <xdr:cNvPr id="373" name="Obrázok 372" descr="image">
          <a:extLst>
            <a:ext uri="{FF2B5EF4-FFF2-40B4-BE49-F238E27FC236}">
              <a16:creationId xmlns:a16="http://schemas.microsoft.com/office/drawing/2014/main" id="{735335AA-995D-4330-AABE-B04BEBD4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08699300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59809"/>
    <xdr:pic>
      <xdr:nvPicPr>
        <xdr:cNvPr id="374" name="Obrázok 373" descr="image">
          <a:extLst>
            <a:ext uri="{FF2B5EF4-FFF2-40B4-BE49-F238E27FC236}">
              <a16:creationId xmlns:a16="http://schemas.microsoft.com/office/drawing/2014/main" id="{96A342C2-390A-4626-A38E-A5E43A08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08699300"/>
          <a:ext cx="0" cy="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375" name="Picture 11" descr="Basetech merač spotreby COST CONTROL 3000">
          <a:extLst>
            <a:ext uri="{FF2B5EF4-FFF2-40B4-BE49-F238E27FC236}">
              <a16:creationId xmlns:a16="http://schemas.microsoft.com/office/drawing/2014/main" id="{EA168161-49BD-4EF7-BF98-D6A4B901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376" name="Picture 11" descr="Basetech merač spotreby COST CONTROL 3000">
          <a:extLst>
            <a:ext uri="{FF2B5EF4-FFF2-40B4-BE49-F238E27FC236}">
              <a16:creationId xmlns:a16="http://schemas.microsoft.com/office/drawing/2014/main" id="{2F070FDA-CC11-43FB-9835-346406D4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78441</xdr:rowOff>
    </xdr:from>
    <xdr:ext cx="1355704" cy="0"/>
    <xdr:pic>
      <xdr:nvPicPr>
        <xdr:cNvPr id="377" name="Picture 3" descr="Lenovo V310-15ISK 80SY00URCK">
          <a:extLst>
            <a:ext uri="{FF2B5EF4-FFF2-40B4-BE49-F238E27FC236}">
              <a16:creationId xmlns:a16="http://schemas.microsoft.com/office/drawing/2014/main" id="{0CF21219-383D-4C96-84DF-5907E097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14800" y="108777741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25158" cy="686"/>
    <xdr:pic>
      <xdr:nvPicPr>
        <xdr:cNvPr id="378" name="Picture 15" descr="Kolektív autorov: Svet vedy a techniky">
          <a:extLst>
            <a:ext uri="{FF2B5EF4-FFF2-40B4-BE49-F238E27FC236}">
              <a16:creationId xmlns:a16="http://schemas.microsoft.com/office/drawing/2014/main" id="{F86C90A2-1211-4898-883C-0574791F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8699300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3718" cy="2286"/>
    <xdr:pic>
      <xdr:nvPicPr>
        <xdr:cNvPr id="379" name="Picture 16" descr="http://i1.martinus.sk/tovar/_l/14/l14659.jpg">
          <a:extLst>
            <a:ext uri="{FF2B5EF4-FFF2-40B4-BE49-F238E27FC236}">
              <a16:creationId xmlns:a16="http://schemas.microsoft.com/office/drawing/2014/main" id="{3D6C60DD-E187-4470-9492-4F0A28EC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8699300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200" cy="2426"/>
    <xdr:pic>
      <xdr:nvPicPr>
        <xdr:cNvPr id="380" name="Picture 12" descr="Výsledok vyhľadávania obrázkov pre dopyt eb520">
          <a:extLst>
            <a:ext uri="{FF2B5EF4-FFF2-40B4-BE49-F238E27FC236}">
              <a16:creationId xmlns:a16="http://schemas.microsoft.com/office/drawing/2014/main" id="{5276C2DB-7120-4E3D-AA98-AFD4A39E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8699300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34692" cy="686"/>
    <xdr:pic>
      <xdr:nvPicPr>
        <xdr:cNvPr id="381" name="Picture 15" descr="Kolektív autorov: Svet vedy a techniky">
          <a:extLst>
            <a:ext uri="{FF2B5EF4-FFF2-40B4-BE49-F238E27FC236}">
              <a16:creationId xmlns:a16="http://schemas.microsoft.com/office/drawing/2014/main" id="{6A0C9223-A4FA-45D2-8B12-F3C62A73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869930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5632" cy="2286"/>
    <xdr:pic>
      <xdr:nvPicPr>
        <xdr:cNvPr id="382" name="Picture 16" descr="http://i1.martinus.sk/tovar/_l/14/l14659.jpg">
          <a:extLst>
            <a:ext uri="{FF2B5EF4-FFF2-40B4-BE49-F238E27FC236}">
              <a16:creationId xmlns:a16="http://schemas.microsoft.com/office/drawing/2014/main" id="{C52E7E67-032C-4FB0-AA6A-3270F827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869930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29</xdr:row>
      <xdr:rowOff>31060</xdr:rowOff>
    </xdr:from>
    <xdr:ext cx="743114" cy="2426"/>
    <xdr:pic>
      <xdr:nvPicPr>
        <xdr:cNvPr id="383" name="Picture 12" descr="Výsledok vyhľadávania obrázkov pre dopyt eb520">
          <a:extLst>
            <a:ext uri="{FF2B5EF4-FFF2-40B4-BE49-F238E27FC236}">
              <a16:creationId xmlns:a16="http://schemas.microsoft.com/office/drawing/2014/main" id="{915BF641-7802-4072-BD46-E549043D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4269" y="10872845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30480"/>
    <xdr:pic>
      <xdr:nvPicPr>
        <xdr:cNvPr id="384" name="Obrázok 383" descr="image">
          <a:extLst>
            <a:ext uri="{FF2B5EF4-FFF2-40B4-BE49-F238E27FC236}">
              <a16:creationId xmlns:a16="http://schemas.microsoft.com/office/drawing/2014/main" id="{3E54DFDA-F856-4737-B8D1-88E7DB6A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0869930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29710"/>
    <xdr:pic>
      <xdr:nvPicPr>
        <xdr:cNvPr id="385" name="Obrázok 384" descr="image">
          <a:extLst>
            <a:ext uri="{FF2B5EF4-FFF2-40B4-BE49-F238E27FC236}">
              <a16:creationId xmlns:a16="http://schemas.microsoft.com/office/drawing/2014/main" id="{4E0DDFFC-6496-4247-8F3C-4F529002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0869930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86" name="Picture 11" descr="Basetech merač spotreby COST CONTROL 3000">
          <a:extLst>
            <a:ext uri="{FF2B5EF4-FFF2-40B4-BE49-F238E27FC236}">
              <a16:creationId xmlns:a16="http://schemas.microsoft.com/office/drawing/2014/main" id="{4ABB349B-CAFC-426D-AA66-6D11AF53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87" name="Picture 11" descr="Basetech merač spotreby COST CONTROL 3000">
          <a:extLst>
            <a:ext uri="{FF2B5EF4-FFF2-40B4-BE49-F238E27FC236}">
              <a16:creationId xmlns:a16="http://schemas.microsoft.com/office/drawing/2014/main" id="{2D8ABA6D-6FEC-477D-9CAA-2790A8AF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88" name="Picture 11" descr="Basetech merač spotreby COST CONTROL 3000">
          <a:extLst>
            <a:ext uri="{FF2B5EF4-FFF2-40B4-BE49-F238E27FC236}">
              <a16:creationId xmlns:a16="http://schemas.microsoft.com/office/drawing/2014/main" id="{88F8210C-C5D1-4BC4-8E75-B0DA35D5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89" name="Picture 11" descr="Basetech merač spotreby COST CONTROL 3000">
          <a:extLst>
            <a:ext uri="{FF2B5EF4-FFF2-40B4-BE49-F238E27FC236}">
              <a16:creationId xmlns:a16="http://schemas.microsoft.com/office/drawing/2014/main" id="{E73CC18E-0C39-428D-BBFA-99F6CACE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90" name="Picture 11" descr="Basetech merač spotreby COST CONTROL 3000">
          <a:extLst>
            <a:ext uri="{FF2B5EF4-FFF2-40B4-BE49-F238E27FC236}">
              <a16:creationId xmlns:a16="http://schemas.microsoft.com/office/drawing/2014/main" id="{4841E8F8-481B-4EEE-94AD-6DCAE1A0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91" name="Picture 11" descr="Basetech merač spotreby COST CONTROL 3000">
          <a:extLst>
            <a:ext uri="{FF2B5EF4-FFF2-40B4-BE49-F238E27FC236}">
              <a16:creationId xmlns:a16="http://schemas.microsoft.com/office/drawing/2014/main" id="{F2EE9306-F8CA-4896-ADE3-8F1EA98C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392" name="Picture 11" descr="Basetech merač spotreby COST CONTROL 3000">
          <a:extLst>
            <a:ext uri="{FF2B5EF4-FFF2-40B4-BE49-F238E27FC236}">
              <a16:creationId xmlns:a16="http://schemas.microsoft.com/office/drawing/2014/main" id="{75C7C8C3-A656-41B5-BAC5-C7E4D462B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393" name="Picture 11" descr="Basetech merač spotreby COST CONTROL 3000">
          <a:extLst>
            <a:ext uri="{FF2B5EF4-FFF2-40B4-BE49-F238E27FC236}">
              <a16:creationId xmlns:a16="http://schemas.microsoft.com/office/drawing/2014/main" id="{5910E422-D360-4603-A78F-28F942CC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94" name="Picture 11" descr="Basetech merač spotreby COST CONTROL 3000">
          <a:extLst>
            <a:ext uri="{FF2B5EF4-FFF2-40B4-BE49-F238E27FC236}">
              <a16:creationId xmlns:a16="http://schemas.microsoft.com/office/drawing/2014/main" id="{FEB50287-1270-4244-A9E7-07302E65B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95" name="Picture 11" descr="Basetech merač spotreby COST CONTROL 3000">
          <a:extLst>
            <a:ext uri="{FF2B5EF4-FFF2-40B4-BE49-F238E27FC236}">
              <a16:creationId xmlns:a16="http://schemas.microsoft.com/office/drawing/2014/main" id="{6950D696-2522-42E4-BDB0-8D66E0D8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96" name="Picture 11" descr="Basetech merač spotreby COST CONTROL 3000">
          <a:extLst>
            <a:ext uri="{FF2B5EF4-FFF2-40B4-BE49-F238E27FC236}">
              <a16:creationId xmlns:a16="http://schemas.microsoft.com/office/drawing/2014/main" id="{80DDA959-4775-440E-AE82-538D6A4C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97" name="Picture 11" descr="Basetech merač spotreby COST CONTROL 3000">
          <a:extLst>
            <a:ext uri="{FF2B5EF4-FFF2-40B4-BE49-F238E27FC236}">
              <a16:creationId xmlns:a16="http://schemas.microsoft.com/office/drawing/2014/main" id="{538C141D-7BFC-4F12-8908-34482289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398" name="Picture 11" descr="Basetech merač spotreby COST CONTROL 3000">
          <a:extLst>
            <a:ext uri="{FF2B5EF4-FFF2-40B4-BE49-F238E27FC236}">
              <a16:creationId xmlns:a16="http://schemas.microsoft.com/office/drawing/2014/main" id="{3EE11531-822E-4FBA-A11B-8764B098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399" name="Picture 11" descr="Basetech merač spotreby COST CONTROL 3000">
          <a:extLst>
            <a:ext uri="{FF2B5EF4-FFF2-40B4-BE49-F238E27FC236}">
              <a16:creationId xmlns:a16="http://schemas.microsoft.com/office/drawing/2014/main" id="{C4158EBE-AD7E-47AB-91FE-5A0A85C2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25730"/>
    <xdr:pic>
      <xdr:nvPicPr>
        <xdr:cNvPr id="400" name="Obrázok 399" descr="image">
          <a:extLst>
            <a:ext uri="{FF2B5EF4-FFF2-40B4-BE49-F238E27FC236}">
              <a16:creationId xmlns:a16="http://schemas.microsoft.com/office/drawing/2014/main" id="{E91DBEE7-CEC2-4AB1-9D08-FC95548E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3898417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0" cy="59809"/>
    <xdr:pic>
      <xdr:nvPicPr>
        <xdr:cNvPr id="401" name="Obrázok 400" descr="image">
          <a:extLst>
            <a:ext uri="{FF2B5EF4-FFF2-40B4-BE49-F238E27FC236}">
              <a16:creationId xmlns:a16="http://schemas.microsoft.com/office/drawing/2014/main" id="{78809324-FA6D-40C0-8B05-0AC30EC7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3898417"/>
          <a:ext cx="0" cy="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02" name="Picture 11" descr="Basetech merač spotreby COST CONTROL 3000">
          <a:extLst>
            <a:ext uri="{FF2B5EF4-FFF2-40B4-BE49-F238E27FC236}">
              <a16:creationId xmlns:a16="http://schemas.microsoft.com/office/drawing/2014/main" id="{9D4B9FBB-CC9F-45D2-AEAD-82B34220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03" name="Picture 11" descr="Basetech merač spotreby COST CONTROL 3000">
          <a:extLst>
            <a:ext uri="{FF2B5EF4-FFF2-40B4-BE49-F238E27FC236}">
              <a16:creationId xmlns:a16="http://schemas.microsoft.com/office/drawing/2014/main" id="{732A7178-F1FC-43F7-9E00-73354B4B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70</xdr:row>
      <xdr:rowOff>78441</xdr:rowOff>
    </xdr:from>
    <xdr:ext cx="1355704" cy="0"/>
    <xdr:pic>
      <xdr:nvPicPr>
        <xdr:cNvPr id="404" name="Picture 3" descr="Lenovo V310-15ISK 80SY00URCK">
          <a:extLst>
            <a:ext uri="{FF2B5EF4-FFF2-40B4-BE49-F238E27FC236}">
              <a16:creationId xmlns:a16="http://schemas.microsoft.com/office/drawing/2014/main" id="{EF5B4E59-AC87-41F5-A639-307BF10F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34417" y="33976858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925158" cy="686"/>
    <xdr:pic>
      <xdr:nvPicPr>
        <xdr:cNvPr id="405" name="Picture 15" descr="Kolektív autorov: Svet vedy a techniky">
          <a:extLst>
            <a:ext uri="{FF2B5EF4-FFF2-40B4-BE49-F238E27FC236}">
              <a16:creationId xmlns:a16="http://schemas.microsoft.com/office/drawing/2014/main" id="{8F5AECCA-BD20-467D-B2B9-9D823DCD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3898417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33718" cy="2286"/>
    <xdr:pic>
      <xdr:nvPicPr>
        <xdr:cNvPr id="406" name="Picture 16" descr="http://i1.martinus.sk/tovar/_l/14/l14659.jpg">
          <a:extLst>
            <a:ext uri="{FF2B5EF4-FFF2-40B4-BE49-F238E27FC236}">
              <a16:creationId xmlns:a16="http://schemas.microsoft.com/office/drawing/2014/main" id="{A71FFDCF-D138-45B6-82C3-A3756806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3898417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741200" cy="2426"/>
    <xdr:pic>
      <xdr:nvPicPr>
        <xdr:cNvPr id="407" name="Picture 12" descr="Výsledok vyhľadávania obrázkov pre dopyt eb520">
          <a:extLst>
            <a:ext uri="{FF2B5EF4-FFF2-40B4-BE49-F238E27FC236}">
              <a16:creationId xmlns:a16="http://schemas.microsoft.com/office/drawing/2014/main" id="{05270C7B-7EB4-4FBE-901C-EF734C70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3898417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934692" cy="686"/>
    <xdr:pic>
      <xdr:nvPicPr>
        <xdr:cNvPr id="408" name="Picture 15" descr="Kolektív autorov: Svet vedy a techniky">
          <a:extLst>
            <a:ext uri="{FF2B5EF4-FFF2-40B4-BE49-F238E27FC236}">
              <a16:creationId xmlns:a16="http://schemas.microsoft.com/office/drawing/2014/main" id="{FEA2FDC1-B6F5-4614-A290-8FD596B14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3898417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35632" cy="2286"/>
    <xdr:pic>
      <xdr:nvPicPr>
        <xdr:cNvPr id="409" name="Picture 16" descr="http://i1.martinus.sk/tovar/_l/14/l14659.jpg">
          <a:extLst>
            <a:ext uri="{FF2B5EF4-FFF2-40B4-BE49-F238E27FC236}">
              <a16:creationId xmlns:a16="http://schemas.microsoft.com/office/drawing/2014/main" id="{32919324-E9B2-4B7A-881B-F3217D80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3898417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70</xdr:row>
      <xdr:rowOff>31060</xdr:rowOff>
    </xdr:from>
    <xdr:ext cx="743114" cy="2426"/>
    <xdr:pic>
      <xdr:nvPicPr>
        <xdr:cNvPr id="410" name="Picture 12" descr="Výsledok vyhľadávania obrázkov pre dopyt eb520">
          <a:extLst>
            <a:ext uri="{FF2B5EF4-FFF2-40B4-BE49-F238E27FC236}">
              <a16:creationId xmlns:a16="http://schemas.microsoft.com/office/drawing/2014/main" id="{3465588F-60B5-4F7F-98BD-06C44E20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8502" y="33927572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30480"/>
    <xdr:pic>
      <xdr:nvPicPr>
        <xdr:cNvPr id="411" name="Obrázok 410" descr="image">
          <a:extLst>
            <a:ext uri="{FF2B5EF4-FFF2-40B4-BE49-F238E27FC236}">
              <a16:creationId xmlns:a16="http://schemas.microsoft.com/office/drawing/2014/main" id="{034DD163-7708-44E5-A5E4-831F3F05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3898417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0" cy="29710"/>
    <xdr:pic>
      <xdr:nvPicPr>
        <xdr:cNvPr id="412" name="Obrázok 411" descr="image">
          <a:extLst>
            <a:ext uri="{FF2B5EF4-FFF2-40B4-BE49-F238E27FC236}">
              <a16:creationId xmlns:a16="http://schemas.microsoft.com/office/drawing/2014/main" id="{D287CE9A-9A3C-41B2-8253-9CB84688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3898417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13" name="Picture 11" descr="Basetech merač spotreby COST CONTROL 3000">
          <a:extLst>
            <a:ext uri="{FF2B5EF4-FFF2-40B4-BE49-F238E27FC236}">
              <a16:creationId xmlns:a16="http://schemas.microsoft.com/office/drawing/2014/main" id="{4CDE348D-C874-4CA7-AB0B-9F5B619D2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14" name="Picture 11" descr="Basetech merač spotreby COST CONTROL 3000">
          <a:extLst>
            <a:ext uri="{FF2B5EF4-FFF2-40B4-BE49-F238E27FC236}">
              <a16:creationId xmlns:a16="http://schemas.microsoft.com/office/drawing/2014/main" id="{E24EE29D-30EF-4D6B-A881-87C9F866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15" name="Picture 11" descr="Basetech merač spotreby COST CONTROL 3000">
          <a:extLst>
            <a:ext uri="{FF2B5EF4-FFF2-40B4-BE49-F238E27FC236}">
              <a16:creationId xmlns:a16="http://schemas.microsoft.com/office/drawing/2014/main" id="{6B29FDD9-1550-4A28-BEAF-D7133470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16" name="Picture 11" descr="Basetech merač spotreby COST CONTROL 3000">
          <a:extLst>
            <a:ext uri="{FF2B5EF4-FFF2-40B4-BE49-F238E27FC236}">
              <a16:creationId xmlns:a16="http://schemas.microsoft.com/office/drawing/2014/main" id="{6856F2EC-2FC0-4E75-B244-8A9E6796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17" name="Picture 11" descr="Basetech merač spotreby COST CONTROL 3000">
          <a:extLst>
            <a:ext uri="{FF2B5EF4-FFF2-40B4-BE49-F238E27FC236}">
              <a16:creationId xmlns:a16="http://schemas.microsoft.com/office/drawing/2014/main" id="{D4A803F3-12BC-4242-8996-15A943EE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18" name="Picture 11" descr="Basetech merač spotreby COST CONTROL 3000">
          <a:extLst>
            <a:ext uri="{FF2B5EF4-FFF2-40B4-BE49-F238E27FC236}">
              <a16:creationId xmlns:a16="http://schemas.microsoft.com/office/drawing/2014/main" id="{4D465B30-A48E-4950-9EB8-3BBB0F3E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19" name="Picture 11" descr="Basetech merač spotreby COST CONTROL 3000">
          <a:extLst>
            <a:ext uri="{FF2B5EF4-FFF2-40B4-BE49-F238E27FC236}">
              <a16:creationId xmlns:a16="http://schemas.microsoft.com/office/drawing/2014/main" id="{B4E97E0C-5B63-4307-86A4-1055A686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20" name="Picture 11" descr="Basetech merač spotreby COST CONTROL 3000">
          <a:extLst>
            <a:ext uri="{FF2B5EF4-FFF2-40B4-BE49-F238E27FC236}">
              <a16:creationId xmlns:a16="http://schemas.microsoft.com/office/drawing/2014/main" id="{EF85902F-68C5-4A01-907E-2B3A3236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21" name="Picture 11" descr="Basetech merač spotreby COST CONTROL 3000">
          <a:extLst>
            <a:ext uri="{FF2B5EF4-FFF2-40B4-BE49-F238E27FC236}">
              <a16:creationId xmlns:a16="http://schemas.microsoft.com/office/drawing/2014/main" id="{D180680B-D36A-4952-9DDA-862AF3C7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22" name="Picture 11" descr="Basetech merač spotreby COST CONTROL 3000">
          <a:extLst>
            <a:ext uri="{FF2B5EF4-FFF2-40B4-BE49-F238E27FC236}">
              <a16:creationId xmlns:a16="http://schemas.microsoft.com/office/drawing/2014/main" id="{3BD98A9D-D514-4567-865A-C735DD609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23" name="Picture 11" descr="Basetech merač spotreby COST CONTROL 3000">
          <a:extLst>
            <a:ext uri="{FF2B5EF4-FFF2-40B4-BE49-F238E27FC236}">
              <a16:creationId xmlns:a16="http://schemas.microsoft.com/office/drawing/2014/main" id="{5D6160DE-AF20-4D6D-8CA9-20ED3770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24" name="Picture 11" descr="Basetech merač spotreby COST CONTROL 3000">
          <a:extLst>
            <a:ext uri="{FF2B5EF4-FFF2-40B4-BE49-F238E27FC236}">
              <a16:creationId xmlns:a16="http://schemas.microsoft.com/office/drawing/2014/main" id="{E1B64172-1FE0-4564-BA8D-1C7307D6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25" name="Picture 11" descr="Basetech merač spotreby COST CONTROL 3000">
          <a:extLst>
            <a:ext uri="{FF2B5EF4-FFF2-40B4-BE49-F238E27FC236}">
              <a16:creationId xmlns:a16="http://schemas.microsoft.com/office/drawing/2014/main" id="{3D819E5B-DD83-4306-A438-81C87981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26" name="Picture 11" descr="Basetech merač spotreby COST CONTROL 3000">
          <a:extLst>
            <a:ext uri="{FF2B5EF4-FFF2-40B4-BE49-F238E27FC236}">
              <a16:creationId xmlns:a16="http://schemas.microsoft.com/office/drawing/2014/main" id="{71A56DE0-60EB-4CEE-BD65-87B362A16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6750" y="33898417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27" name="Picture 11" descr="Basetech merač spotreby COST CONTROL 3000">
          <a:extLst>
            <a:ext uri="{FF2B5EF4-FFF2-40B4-BE49-F238E27FC236}">
              <a16:creationId xmlns:a16="http://schemas.microsoft.com/office/drawing/2014/main" id="{79B6FEFC-AD70-41D5-95BC-464A6C4D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28" name="Picture 11" descr="Basetech merač spotreby COST CONTROL 3000">
          <a:extLst>
            <a:ext uri="{FF2B5EF4-FFF2-40B4-BE49-F238E27FC236}">
              <a16:creationId xmlns:a16="http://schemas.microsoft.com/office/drawing/2014/main" id="{862EE3A3-5141-42E7-A437-74A10B9BE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29" name="Picture 11" descr="Basetech merač spotreby COST CONTROL 3000">
          <a:extLst>
            <a:ext uri="{FF2B5EF4-FFF2-40B4-BE49-F238E27FC236}">
              <a16:creationId xmlns:a16="http://schemas.microsoft.com/office/drawing/2014/main" id="{E618715F-6ADE-4FDD-9893-731C6B4D1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30" name="Picture 11" descr="Basetech merač spotreby COST CONTROL 3000">
          <a:extLst>
            <a:ext uri="{FF2B5EF4-FFF2-40B4-BE49-F238E27FC236}">
              <a16:creationId xmlns:a16="http://schemas.microsoft.com/office/drawing/2014/main" id="{BC4CD36D-9C80-4774-B55A-F1907A5B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31" name="Picture 11" descr="Basetech merač spotreby COST CONTROL 3000">
          <a:extLst>
            <a:ext uri="{FF2B5EF4-FFF2-40B4-BE49-F238E27FC236}">
              <a16:creationId xmlns:a16="http://schemas.microsoft.com/office/drawing/2014/main" id="{5A9DE988-595A-4549-BA29-78AA7007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32" name="Picture 11" descr="Basetech merač spotreby COST CONTROL 3000">
          <a:extLst>
            <a:ext uri="{FF2B5EF4-FFF2-40B4-BE49-F238E27FC236}">
              <a16:creationId xmlns:a16="http://schemas.microsoft.com/office/drawing/2014/main" id="{0BE4EE17-1B52-4CEA-8985-34962F689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33" name="Picture 11" descr="Basetech merač spotreby COST CONTROL 3000">
          <a:extLst>
            <a:ext uri="{FF2B5EF4-FFF2-40B4-BE49-F238E27FC236}">
              <a16:creationId xmlns:a16="http://schemas.microsoft.com/office/drawing/2014/main" id="{7E9CED17-7783-4426-83DA-3D9F880D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34" name="Picture 11" descr="Basetech merač spotreby COST CONTROL 3000">
          <a:extLst>
            <a:ext uri="{FF2B5EF4-FFF2-40B4-BE49-F238E27FC236}">
              <a16:creationId xmlns:a16="http://schemas.microsoft.com/office/drawing/2014/main" id="{0016015D-068E-4686-ACE4-79CAB067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35" name="Picture 11" descr="Basetech merač spotreby COST CONTROL 3000">
          <a:extLst>
            <a:ext uri="{FF2B5EF4-FFF2-40B4-BE49-F238E27FC236}">
              <a16:creationId xmlns:a16="http://schemas.microsoft.com/office/drawing/2014/main" id="{3DCD9131-03B1-40D3-8AC8-FAB24B7C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6562"/>
    <xdr:pic>
      <xdr:nvPicPr>
        <xdr:cNvPr id="436" name="Picture 11" descr="Basetech merač spotreby COST CONTROL 3000">
          <a:extLst>
            <a:ext uri="{FF2B5EF4-FFF2-40B4-BE49-F238E27FC236}">
              <a16:creationId xmlns:a16="http://schemas.microsoft.com/office/drawing/2014/main" id="{A3302642-B63C-4C67-AD5A-017CCDB0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37" name="Picture 11" descr="Basetech merač spotreby COST CONTROL 3000">
          <a:extLst>
            <a:ext uri="{FF2B5EF4-FFF2-40B4-BE49-F238E27FC236}">
              <a16:creationId xmlns:a16="http://schemas.microsoft.com/office/drawing/2014/main" id="{AB6710B5-B759-4C0E-995D-F8F40DB5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38" name="Picture 11" descr="Basetech merač spotreby COST CONTROL 3000">
          <a:extLst>
            <a:ext uri="{FF2B5EF4-FFF2-40B4-BE49-F238E27FC236}">
              <a16:creationId xmlns:a16="http://schemas.microsoft.com/office/drawing/2014/main" id="{6B45542F-1DE5-4789-92F6-576C12A3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39" name="Picture 11" descr="Basetech merač spotreby COST CONTROL 3000">
          <a:extLst>
            <a:ext uri="{FF2B5EF4-FFF2-40B4-BE49-F238E27FC236}">
              <a16:creationId xmlns:a16="http://schemas.microsoft.com/office/drawing/2014/main" id="{B9DEA7F8-E3BA-46FF-9A90-9DD46202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40" name="Picture 11" descr="Basetech merač spotreby COST CONTROL 3000">
          <a:extLst>
            <a:ext uri="{FF2B5EF4-FFF2-40B4-BE49-F238E27FC236}">
              <a16:creationId xmlns:a16="http://schemas.microsoft.com/office/drawing/2014/main" id="{259CCAC6-E70D-4724-8BE6-2901259E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441" name="Picture 11" descr="Basetech merač spotreby COST CONTROL 3000">
          <a:extLst>
            <a:ext uri="{FF2B5EF4-FFF2-40B4-BE49-F238E27FC236}">
              <a16:creationId xmlns:a16="http://schemas.microsoft.com/office/drawing/2014/main" id="{71CA294D-8CFB-4ED7-9E7A-9E87DEC6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6"/>
    <xdr:pic>
      <xdr:nvPicPr>
        <xdr:cNvPr id="442" name="Picture 11" descr="Basetech merač spotreby COST CONTROL 3000">
          <a:extLst>
            <a:ext uri="{FF2B5EF4-FFF2-40B4-BE49-F238E27FC236}">
              <a16:creationId xmlns:a16="http://schemas.microsoft.com/office/drawing/2014/main" id="{770DA3BE-F975-4B1A-BBAB-759010E0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47950" y="1086993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443" name="image" descr="Lekárni&amp;ccaron;ka kovová - nástenná Gramm A">
          <a:extLst>
            <a:ext uri="{FF2B5EF4-FFF2-40B4-BE49-F238E27FC236}">
              <a16:creationId xmlns:a16="http://schemas.microsoft.com/office/drawing/2014/main" id="{81878FD1-A235-4199-8657-250A4271DF2D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52550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444" name="Picture 2" descr="http://www.meraj.sk/tovar/67-1.jpg">
          <a:extLst>
            <a:ext uri="{FF2B5EF4-FFF2-40B4-BE49-F238E27FC236}">
              <a16:creationId xmlns:a16="http://schemas.microsoft.com/office/drawing/2014/main" id="{34570A2D-3698-4410-8ED3-722D854B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45674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1</xdr:col>
      <xdr:colOff>828675</xdr:colOff>
      <xdr:row>6</xdr:row>
      <xdr:rowOff>0</xdr:rowOff>
    </xdr:from>
    <xdr:ext cx="241935" cy="190500"/>
    <xdr:sp macro="" textlink="">
      <xdr:nvSpPr>
        <xdr:cNvPr id="445" name="image" descr="Lekárni&amp;ccaron;ka kovová - nástenná Gramm A">
          <a:extLst>
            <a:ext uri="{FF2B5EF4-FFF2-40B4-BE49-F238E27FC236}">
              <a16:creationId xmlns:a16="http://schemas.microsoft.com/office/drawing/2014/main" id="{28285CA0-2023-4B32-8F50-6CE660116655}"/>
            </a:ext>
          </a:extLst>
        </xdr:cNvPr>
        <xdr:cNvSpPr>
          <a:spLocks noChangeAspect="1" noChangeArrowheads="1"/>
        </xdr:cNvSpPr>
      </xdr:nvSpPr>
      <xdr:spPr bwMode="auto">
        <a:xfrm>
          <a:off x="1390650" y="1352550"/>
          <a:ext cx="241935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446" name="Picture 2" descr="http://www.meraj.sk/tovar/67-1.jpg">
          <a:extLst>
            <a:ext uri="{FF2B5EF4-FFF2-40B4-BE49-F238E27FC236}">
              <a16:creationId xmlns:a16="http://schemas.microsoft.com/office/drawing/2014/main" id="{F48515B5-316D-42CA-BCD3-3280F291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45674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33</xdr:row>
      <xdr:rowOff>0</xdr:rowOff>
    </xdr:from>
    <xdr:ext cx="632250" cy="372549"/>
    <xdr:sp macro="" textlink="">
      <xdr:nvSpPr>
        <xdr:cNvPr id="447" name="image" descr="Lekárni&amp;ccaron;ka kovová - nástenná Gramm A">
          <a:extLst>
            <a:ext uri="{FF2B5EF4-FFF2-40B4-BE49-F238E27FC236}">
              <a16:creationId xmlns:a16="http://schemas.microsoft.com/office/drawing/2014/main" id="{797B207A-BA74-44E4-974D-EDB283717C50}"/>
            </a:ext>
          </a:extLst>
        </xdr:cNvPr>
        <xdr:cNvSpPr>
          <a:spLocks noChangeAspect="1" noChangeArrowheads="1"/>
        </xdr:cNvSpPr>
      </xdr:nvSpPr>
      <xdr:spPr bwMode="auto">
        <a:xfrm>
          <a:off x="3032907" y="1156607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48" name="Picture 2" descr="http://www.meraj.sk/tovar/67-1.jpg">
          <a:extLst>
            <a:ext uri="{FF2B5EF4-FFF2-40B4-BE49-F238E27FC236}">
              <a16:creationId xmlns:a16="http://schemas.microsoft.com/office/drawing/2014/main" id="{419C734C-A59A-4231-A329-4F5884DE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49" name="Picture 2" descr="http://www.meraj.sk/tovar/67-1.jpg">
          <a:extLst>
            <a:ext uri="{FF2B5EF4-FFF2-40B4-BE49-F238E27FC236}">
              <a16:creationId xmlns:a16="http://schemas.microsoft.com/office/drawing/2014/main" id="{40C5BA2E-540E-4963-8D85-612C467F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33</xdr:row>
      <xdr:rowOff>0</xdr:rowOff>
    </xdr:from>
    <xdr:ext cx="594150" cy="372549"/>
    <xdr:sp macro="" textlink="">
      <xdr:nvSpPr>
        <xdr:cNvPr id="450" name="image" descr="Lekárni&amp;ccaron;ka kovová - nástenná Gramm A">
          <a:extLst>
            <a:ext uri="{FF2B5EF4-FFF2-40B4-BE49-F238E27FC236}">
              <a16:creationId xmlns:a16="http://schemas.microsoft.com/office/drawing/2014/main" id="{A89B9724-F3D1-4E4E-9B32-23F95825B1DB}"/>
            </a:ext>
          </a:extLst>
        </xdr:cNvPr>
        <xdr:cNvSpPr>
          <a:spLocks noChangeAspect="1" noChangeArrowheads="1"/>
        </xdr:cNvSpPr>
      </xdr:nvSpPr>
      <xdr:spPr bwMode="auto">
        <a:xfrm>
          <a:off x="3032907" y="1156607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51" name="Picture 2" descr="http://www.meraj.sk/tovar/67-1.jpg">
          <a:extLst>
            <a:ext uri="{FF2B5EF4-FFF2-40B4-BE49-F238E27FC236}">
              <a16:creationId xmlns:a16="http://schemas.microsoft.com/office/drawing/2014/main" id="{0422B647-3F47-4BD2-9316-26C28275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52" name="Picture 2" descr="http://www.meraj.sk/tovar/67-1.jpg">
          <a:extLst>
            <a:ext uri="{FF2B5EF4-FFF2-40B4-BE49-F238E27FC236}">
              <a16:creationId xmlns:a16="http://schemas.microsoft.com/office/drawing/2014/main" id="{9454F176-C31A-4F6F-BB35-E5562106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33</xdr:row>
      <xdr:rowOff>0</xdr:rowOff>
    </xdr:from>
    <xdr:ext cx="605790" cy="382074"/>
    <xdr:sp macro="" textlink="">
      <xdr:nvSpPr>
        <xdr:cNvPr id="453" name="image" descr="Lekárni&amp;ccaron;ka kovová - nástenná Gramm A">
          <a:extLst>
            <a:ext uri="{FF2B5EF4-FFF2-40B4-BE49-F238E27FC236}">
              <a16:creationId xmlns:a16="http://schemas.microsoft.com/office/drawing/2014/main" id="{1CFC700E-99C7-4591-829A-5C1D41585207}"/>
            </a:ext>
          </a:extLst>
        </xdr:cNvPr>
        <xdr:cNvSpPr>
          <a:spLocks noChangeAspect="1" noChangeArrowheads="1"/>
        </xdr:cNvSpPr>
      </xdr:nvSpPr>
      <xdr:spPr bwMode="auto">
        <a:xfrm>
          <a:off x="3032907" y="1156607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54" name="Picture 2" descr="http://www.meraj.sk/tovar/67-1.jpg">
          <a:extLst>
            <a:ext uri="{FF2B5EF4-FFF2-40B4-BE49-F238E27FC236}">
              <a16:creationId xmlns:a16="http://schemas.microsoft.com/office/drawing/2014/main" id="{C5262BF2-C2C1-464E-B2B1-8B5F9FCA3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3398" cy="211790"/>
    <xdr:pic>
      <xdr:nvPicPr>
        <xdr:cNvPr id="455" name="Picture 2" descr="http://www.meraj.sk/tovar/67-1.jpg">
          <a:extLst>
            <a:ext uri="{FF2B5EF4-FFF2-40B4-BE49-F238E27FC236}">
              <a16:creationId xmlns:a16="http://schemas.microsoft.com/office/drawing/2014/main" id="{E600C0A8-96FD-4EF4-A9FC-ADC4EC27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31632" y="1260803"/>
          <a:ext cx="211790" cy="3398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17408" cy="332544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7FA03A95-7D22-423C-9CEE-51746D3BEDD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47800"/>
          <a:ext cx="617408" cy="33254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645479" cy="332544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82A3B538-0B15-4153-B50B-2DEE2E10EA7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447800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C75D3D70-24A5-49ED-A03C-6911283469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478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6F0E830B-4095-48D3-A066-DC632D98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6" name="Picture 19" descr="DF457DWE">
          <a:extLst>
            <a:ext uri="{FF2B5EF4-FFF2-40B4-BE49-F238E27FC236}">
              <a16:creationId xmlns:a16="http://schemas.microsoft.com/office/drawing/2014/main" id="{C0CE1119-1ED9-4C41-AD77-EECC7B7A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7" name="Obrázok 6" descr="boffin.jpg">
          <a:extLst>
            <a:ext uri="{FF2B5EF4-FFF2-40B4-BE49-F238E27FC236}">
              <a16:creationId xmlns:a16="http://schemas.microsoft.com/office/drawing/2014/main" id="{81506F1F-1664-4018-AD75-28F3EA906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8" name="Picture 6" descr="MERKUR E1 Elektro">
          <a:extLst>
            <a:ext uri="{FF2B5EF4-FFF2-40B4-BE49-F238E27FC236}">
              <a16:creationId xmlns:a16="http://schemas.microsoft.com/office/drawing/2014/main" id="{FF56B5A7-02B7-46B8-8999-C10D989A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9" name="Picture 13" descr="http://www.pelikandaniel.com/products/KT-I-H260/b_0.jpg">
          <a:extLst>
            <a:ext uri="{FF2B5EF4-FFF2-40B4-BE49-F238E27FC236}">
              <a16:creationId xmlns:a16="http://schemas.microsoft.com/office/drawing/2014/main" id="{8AFC50EA-381F-40A3-8BF5-B40E268A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A2687476-2AB5-46AA-A709-B9FAFF51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11" name="Picture 5" descr="https://i.cdn.nrholding.net/15747457/2000/2000">
          <a:extLst>
            <a:ext uri="{FF2B5EF4-FFF2-40B4-BE49-F238E27FC236}">
              <a16:creationId xmlns:a16="http://schemas.microsoft.com/office/drawing/2014/main" id="{EA044BBE-8E13-45E8-8238-3166E496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2880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C2DFBEED-76F6-4B3A-B065-9BB7AF54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199" cy="0"/>
    <xdr:pic>
      <xdr:nvPicPr>
        <xdr:cNvPr id="13" name="Picture 13" descr="Hoblík Worx WU621, elektrický">
          <a:extLst>
            <a:ext uri="{FF2B5EF4-FFF2-40B4-BE49-F238E27FC236}">
              <a16:creationId xmlns:a16="http://schemas.microsoft.com/office/drawing/2014/main" id="{F0FE9BDB-CB25-4556-AA86-AC851B1E4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1447800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32544"/>
    <xdr:sp macro="" textlink="">
      <xdr:nvSpPr>
        <xdr:cNvPr id="14" name="image" descr="Lekárni&amp;ccaron;ka kovová - nástenná Gramm A">
          <a:extLst>
            <a:ext uri="{FF2B5EF4-FFF2-40B4-BE49-F238E27FC236}">
              <a16:creationId xmlns:a16="http://schemas.microsoft.com/office/drawing/2014/main" id="{BA2759F2-FA9A-4361-AF70-2B724FFBD015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47800"/>
          <a:ext cx="617408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4316306" cy="624046"/>
    <xdr:sp macro="" textlink="">
      <xdr:nvSpPr>
        <xdr:cNvPr id="15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C5E6D5BF-3436-4A83-8294-EC3DC79D8F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96365"/>
          <a:ext cx="4316306" cy="62404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3998" cy="332544"/>
    <xdr:sp macro="" textlink="">
      <xdr:nvSpPr>
        <xdr:cNvPr id="16" name="image" descr="Lekárni&amp;ccaron;ka kovová - nástenná Gramm A">
          <a:extLst>
            <a:ext uri="{FF2B5EF4-FFF2-40B4-BE49-F238E27FC236}">
              <a16:creationId xmlns:a16="http://schemas.microsoft.com/office/drawing/2014/main" id="{CAF53304-BE41-4A8F-A934-DC49B3678C9F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47800"/>
          <a:ext cx="3998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7" name="Picture 2" descr="http://www.meraj.sk/tovar/67-1.jpg">
          <a:extLst>
            <a:ext uri="{FF2B5EF4-FFF2-40B4-BE49-F238E27FC236}">
              <a16:creationId xmlns:a16="http://schemas.microsoft.com/office/drawing/2014/main" id="{5652A921-36DD-4053-9891-57642FBD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18" name="Picture 19" descr="DF457DWE">
          <a:extLst>
            <a:ext uri="{FF2B5EF4-FFF2-40B4-BE49-F238E27FC236}">
              <a16:creationId xmlns:a16="http://schemas.microsoft.com/office/drawing/2014/main" id="{D7DF975F-106B-4772-A387-13AD7BA8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9" name="Obrázok 18" descr="boffin.jpg">
          <a:extLst>
            <a:ext uri="{FF2B5EF4-FFF2-40B4-BE49-F238E27FC236}">
              <a16:creationId xmlns:a16="http://schemas.microsoft.com/office/drawing/2014/main" id="{E8D14CE4-2E84-4C58-BC2B-FCB4A9F0B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20" name="Picture 6" descr="MERKUR E1 Elektro">
          <a:extLst>
            <a:ext uri="{FF2B5EF4-FFF2-40B4-BE49-F238E27FC236}">
              <a16:creationId xmlns:a16="http://schemas.microsoft.com/office/drawing/2014/main" id="{108B9DED-ABE6-4106-81E1-3FB08E8E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21" name="Picture 13" descr="http://www.pelikandaniel.com/products/KT-I-H260/b_0.jpg">
          <a:extLst>
            <a:ext uri="{FF2B5EF4-FFF2-40B4-BE49-F238E27FC236}">
              <a16:creationId xmlns:a16="http://schemas.microsoft.com/office/drawing/2014/main" id="{5E13F576-4CB6-4453-A7F7-0323D11E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22" name="Picture 15" descr="Kolektív autorov: Svet vedy a techniky">
          <a:extLst>
            <a:ext uri="{FF2B5EF4-FFF2-40B4-BE49-F238E27FC236}">
              <a16:creationId xmlns:a16="http://schemas.microsoft.com/office/drawing/2014/main" id="{E4878483-865F-4078-B95C-7B7661E5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4478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8EEA6987-A5A6-4627-8926-4C1C414A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3998" cy="332544"/>
    <xdr:sp macro="" textlink="">
      <xdr:nvSpPr>
        <xdr:cNvPr id="24" name="image" descr="Lekárni&amp;ccaron;ka kovová - nástenná Gramm A">
          <a:extLst>
            <a:ext uri="{FF2B5EF4-FFF2-40B4-BE49-F238E27FC236}">
              <a16:creationId xmlns:a16="http://schemas.microsoft.com/office/drawing/2014/main" id="{FE56FE11-E23E-44A0-B58E-0DE2D49794F0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47800"/>
          <a:ext cx="3998" cy="332544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</xdr:row>
      <xdr:rowOff>0</xdr:rowOff>
    </xdr:from>
    <xdr:ext cx="1466782" cy="0"/>
    <xdr:pic>
      <xdr:nvPicPr>
        <xdr:cNvPr id="25" name="Picture 3" descr="Lenovo V310-15ISK 80SY00URCK">
          <a:extLst>
            <a:ext uri="{FF2B5EF4-FFF2-40B4-BE49-F238E27FC236}">
              <a16:creationId xmlns:a16="http://schemas.microsoft.com/office/drawing/2014/main" id="{61D5E7B0-13F2-42B1-985F-A009EAF0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447800"/>
          <a:ext cx="146678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27259" cy="0"/>
    <xdr:pic>
      <xdr:nvPicPr>
        <xdr:cNvPr id="26" name="Picture 15" descr="Kolektív autorov: Svet vedy a techniky">
          <a:extLst>
            <a:ext uri="{FF2B5EF4-FFF2-40B4-BE49-F238E27FC236}">
              <a16:creationId xmlns:a16="http://schemas.microsoft.com/office/drawing/2014/main" id="{EEA3A634-F57C-45B9-BD77-57DCA99B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47800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35819" cy="0"/>
    <xdr:pic>
      <xdr:nvPicPr>
        <xdr:cNvPr id="27" name="Picture 16" descr="http://i1.martinus.sk/tovar/_l/14/l14659.jpg">
          <a:extLst>
            <a:ext uri="{FF2B5EF4-FFF2-40B4-BE49-F238E27FC236}">
              <a16:creationId xmlns:a16="http://schemas.microsoft.com/office/drawing/2014/main" id="{612BF207-1029-44A1-BAE1-C12E3B90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47800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43301" cy="0"/>
    <xdr:pic>
      <xdr:nvPicPr>
        <xdr:cNvPr id="28" name="Picture 12" descr="Výsledok vyhľadávania obrázkov pre dopyt eb520">
          <a:extLst>
            <a:ext uri="{FF2B5EF4-FFF2-40B4-BE49-F238E27FC236}">
              <a16:creationId xmlns:a16="http://schemas.microsoft.com/office/drawing/2014/main" id="{ABBE1CDB-1E55-456C-977F-C9F72B74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447800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205740" cy="0"/>
    <xdr:pic>
      <xdr:nvPicPr>
        <xdr:cNvPr id="2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4A0B6A5B-CE5E-4785-8AD5-E033FB8D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14478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30" name="Picture 4" descr="Semimikrosúpravy pre &amp;zcaron;iakov">
          <a:extLst>
            <a:ext uri="{FF2B5EF4-FFF2-40B4-BE49-F238E27FC236}">
              <a16:creationId xmlns:a16="http://schemas.microsoft.com/office/drawing/2014/main" id="{8F18F73C-B487-421A-9914-6A5A2D4D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992293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31" name="Picture 5" descr="Resuscita&amp;ccaron;ná figurína na CPR">
          <a:extLst>
            <a:ext uri="{FF2B5EF4-FFF2-40B4-BE49-F238E27FC236}">
              <a16:creationId xmlns:a16="http://schemas.microsoft.com/office/drawing/2014/main" id="{7BCE5545-5EBC-48A7-B4DC-475284F7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2171175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32" name="Picture 6" descr="Modely trojrozmerné skladacie pre chémiu">
          <a:extLst>
            <a:ext uri="{FF2B5EF4-FFF2-40B4-BE49-F238E27FC236}">
              <a16:creationId xmlns:a16="http://schemas.microsoft.com/office/drawing/2014/main" id="{EB120529-D980-45D9-8A93-56CD5E33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2354705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33" name="Picture 9" descr="Modely trojrozmerné skladacie pre biológiu - botaniku">
          <a:extLst>
            <a:ext uri="{FF2B5EF4-FFF2-40B4-BE49-F238E27FC236}">
              <a16:creationId xmlns:a16="http://schemas.microsoft.com/office/drawing/2014/main" id="{B8FE11DA-66FF-49DB-91BC-8581B2D5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2893611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34" name="Picture 15" descr="Mikroskop pre &amp;zcaron;iaka">
          <a:extLst>
            <a:ext uri="{FF2B5EF4-FFF2-40B4-BE49-F238E27FC236}">
              <a16:creationId xmlns:a16="http://schemas.microsoft.com/office/drawing/2014/main" id="{8A564F5F-EAF1-4779-A112-D50A7D7B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3981450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35" name="Obrázok 34" descr="image">
          <a:extLst>
            <a:ext uri="{FF2B5EF4-FFF2-40B4-BE49-F238E27FC236}">
              <a16:creationId xmlns:a16="http://schemas.microsoft.com/office/drawing/2014/main" id="{B3A5DFAC-9B7D-4927-BBE5-9CF154D2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592319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70303</xdr:rowOff>
    </xdr:from>
    <xdr:ext cx="0" cy="125730"/>
    <xdr:pic>
      <xdr:nvPicPr>
        <xdr:cNvPr id="36" name="Obrázok 35" descr="image">
          <a:extLst>
            <a:ext uri="{FF2B5EF4-FFF2-40B4-BE49-F238E27FC236}">
              <a16:creationId xmlns:a16="http://schemas.microsoft.com/office/drawing/2014/main" id="{22A8F5B6-20B6-484D-9F44-0455C694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316673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37" name="Obrázok 36" descr="image">
          <a:extLst>
            <a:ext uri="{FF2B5EF4-FFF2-40B4-BE49-F238E27FC236}">
              <a16:creationId xmlns:a16="http://schemas.microsoft.com/office/drawing/2014/main" id="{245F2566-DDB3-4C80-9EB3-3EA89622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20014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6"/>
    <xdr:sp macro="" textlink="">
      <xdr:nvSpPr>
        <xdr:cNvPr id="38" name="image" descr="Lekárni&amp;ccaron;ka kovová - nástenná Gramm A">
          <a:extLst>
            <a:ext uri="{FF2B5EF4-FFF2-40B4-BE49-F238E27FC236}">
              <a16:creationId xmlns:a16="http://schemas.microsoft.com/office/drawing/2014/main" id="{17E6303E-8CA0-4378-9BDF-A20C2B522D2D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817193" cy="377786"/>
    <xdr:sp macro="" textlink="">
      <xdr:nvSpPr>
        <xdr:cNvPr id="39" name="image" descr="Lekárni&amp;ccaron;ka kovová - nástenná Gramm A">
          <a:extLst>
            <a:ext uri="{FF2B5EF4-FFF2-40B4-BE49-F238E27FC236}">
              <a16:creationId xmlns:a16="http://schemas.microsoft.com/office/drawing/2014/main" id="{D93B2C04-DD58-4857-8315-56C15C645397}"/>
            </a:ext>
          </a:extLst>
        </xdr:cNvPr>
        <xdr:cNvSpPr>
          <a:spLocks noChangeAspect="1" noChangeArrowheads="1"/>
        </xdr:cNvSpPr>
      </xdr:nvSpPr>
      <xdr:spPr bwMode="auto">
        <a:xfrm>
          <a:off x="1832609" y="7240904"/>
          <a:ext cx="817193" cy="3777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40" name="image" descr="Lekárni&amp;ccaron;ka kovová - nástenná Gramm A">
          <a:extLst>
            <a:ext uri="{FF2B5EF4-FFF2-40B4-BE49-F238E27FC236}">
              <a16:creationId xmlns:a16="http://schemas.microsoft.com/office/drawing/2014/main" id="{C58B5D58-CE2B-4A6F-9247-8EF43F1B69A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41" name="Picture 2" descr="http://www.meraj.sk/tovar/67-1.jpg">
          <a:extLst>
            <a:ext uri="{FF2B5EF4-FFF2-40B4-BE49-F238E27FC236}">
              <a16:creationId xmlns:a16="http://schemas.microsoft.com/office/drawing/2014/main" id="{85FF73CA-A208-461B-93E3-B181E809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1055210" cy="0"/>
    <xdr:pic>
      <xdr:nvPicPr>
        <xdr:cNvPr id="42" name="Picture 19" descr="DF457DWE">
          <a:extLst>
            <a:ext uri="{FF2B5EF4-FFF2-40B4-BE49-F238E27FC236}">
              <a16:creationId xmlns:a16="http://schemas.microsoft.com/office/drawing/2014/main" id="{1E40424E-2368-4107-8B72-3BD48371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105521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457690"/>
    <xdr:pic>
      <xdr:nvPicPr>
        <xdr:cNvPr id="43" name="Picture 11" descr="Basetech merač spotreby COST CONTROL 3000">
          <a:extLst>
            <a:ext uri="{FF2B5EF4-FFF2-40B4-BE49-F238E27FC236}">
              <a16:creationId xmlns:a16="http://schemas.microsoft.com/office/drawing/2014/main" id="{E508B8EE-6D16-428F-993F-08A941A2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030200"/>
          <a:ext cx="0" cy="45769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834653" cy="1"/>
    <xdr:pic>
      <xdr:nvPicPr>
        <xdr:cNvPr id="4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6B9ABAA-F377-4FE1-8AE8-445F2A73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834653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6"/>
    <xdr:sp macro="" textlink="">
      <xdr:nvSpPr>
        <xdr:cNvPr id="45" name="image" descr="Lekárni&amp;ccaron;ka kovová - nástenná Gramm A">
          <a:extLst>
            <a:ext uri="{FF2B5EF4-FFF2-40B4-BE49-F238E27FC236}">
              <a16:creationId xmlns:a16="http://schemas.microsoft.com/office/drawing/2014/main" id="{974E2D3D-C829-4261-B501-B58EAB24AE8B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6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70</xdr:row>
      <xdr:rowOff>0</xdr:rowOff>
    </xdr:from>
    <xdr:ext cx="927259" cy="0"/>
    <xdr:pic>
      <xdr:nvPicPr>
        <xdr:cNvPr id="46" name="Picture 15" descr="Kolektív autorov: Svet vedy a techniky">
          <a:extLst>
            <a:ext uri="{FF2B5EF4-FFF2-40B4-BE49-F238E27FC236}">
              <a16:creationId xmlns:a16="http://schemas.microsoft.com/office/drawing/2014/main" id="{F4D37962-1E9A-4188-AA9E-09B3D23D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211175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35819" cy="0"/>
    <xdr:pic>
      <xdr:nvPicPr>
        <xdr:cNvPr id="47" name="Picture 16" descr="http://i1.martinus.sk/tovar/_l/14/l14659.jpg">
          <a:extLst>
            <a:ext uri="{FF2B5EF4-FFF2-40B4-BE49-F238E27FC236}">
              <a16:creationId xmlns:a16="http://schemas.microsoft.com/office/drawing/2014/main" id="{AE7F204D-C5BA-4D38-B2C0-8FDBCAA3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211175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743301" cy="0"/>
    <xdr:pic>
      <xdr:nvPicPr>
        <xdr:cNvPr id="48" name="Picture 12" descr="Výsledok vyhľadávania obrázkov pre dopyt eb520">
          <a:extLst>
            <a:ext uri="{FF2B5EF4-FFF2-40B4-BE49-F238E27FC236}">
              <a16:creationId xmlns:a16="http://schemas.microsoft.com/office/drawing/2014/main" id="{C945149B-A600-48E9-A3CE-C3BA0D71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211175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637063" cy="0"/>
    <xdr:pic>
      <xdr:nvPicPr>
        <xdr:cNvPr id="4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8A311CA4-04A5-444A-963D-EE0058F5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637063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75</xdr:row>
      <xdr:rowOff>0</xdr:rowOff>
    </xdr:from>
    <xdr:ext cx="617408" cy="191574"/>
    <xdr:sp macro="" textlink="">
      <xdr:nvSpPr>
        <xdr:cNvPr id="50" name="image" descr="Lekárni&amp;ccaron;ka kovová - nástenná Gramm A">
          <a:extLst>
            <a:ext uri="{FF2B5EF4-FFF2-40B4-BE49-F238E27FC236}">
              <a16:creationId xmlns:a16="http://schemas.microsoft.com/office/drawing/2014/main" id="{22F1AE02-26C8-48E0-A55C-77B59925D978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297025"/>
          <a:ext cx="617408" cy="19157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75</xdr:row>
      <xdr:rowOff>0</xdr:rowOff>
    </xdr:from>
    <xdr:ext cx="645479" cy="191574"/>
    <xdr:sp macro="" textlink="">
      <xdr:nvSpPr>
        <xdr:cNvPr id="51" name="image" descr="Lekárni&amp;ccaron;ka kovová - nástenná Gramm A">
          <a:extLst>
            <a:ext uri="{FF2B5EF4-FFF2-40B4-BE49-F238E27FC236}">
              <a16:creationId xmlns:a16="http://schemas.microsoft.com/office/drawing/2014/main" id="{962086CD-5633-4EF1-B940-B5E900B479BF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4297025"/>
          <a:ext cx="645479" cy="1915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190500"/>
    <xdr:sp macro="" textlink="">
      <xdr:nvSpPr>
        <xdr:cNvPr id="52" name="image" descr="Lekárni&amp;ccaron;ka kovová - nástenná Gramm A">
          <a:extLst>
            <a:ext uri="{FF2B5EF4-FFF2-40B4-BE49-F238E27FC236}">
              <a16:creationId xmlns:a16="http://schemas.microsoft.com/office/drawing/2014/main" id="{A757EFF3-555B-4437-B921-36A53A05DEF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2970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188930"/>
    <xdr:pic>
      <xdr:nvPicPr>
        <xdr:cNvPr id="53" name="Picture 2" descr="http://www.meraj.sk/tovar/67-1.jpg">
          <a:extLst>
            <a:ext uri="{FF2B5EF4-FFF2-40B4-BE49-F238E27FC236}">
              <a16:creationId xmlns:a16="http://schemas.microsoft.com/office/drawing/2014/main" id="{682E7451-CAEE-4D8F-8F86-56D15C81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36034" y="14389791"/>
          <a:ext cx="18893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550501" cy="570"/>
    <xdr:pic>
      <xdr:nvPicPr>
        <xdr:cNvPr id="54" name="Obrázok 53" descr="boffin.jpg">
          <a:extLst>
            <a:ext uri="{FF2B5EF4-FFF2-40B4-BE49-F238E27FC236}">
              <a16:creationId xmlns:a16="http://schemas.microsoft.com/office/drawing/2014/main" id="{AB7D19BC-DFC6-497F-AE72-1BD62EFC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2970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554899" cy="1320"/>
    <xdr:pic>
      <xdr:nvPicPr>
        <xdr:cNvPr id="55" name="Picture 6" descr="MERKUR E1 Elektro">
          <a:extLst>
            <a:ext uri="{FF2B5EF4-FFF2-40B4-BE49-F238E27FC236}">
              <a16:creationId xmlns:a16="http://schemas.microsoft.com/office/drawing/2014/main" id="{BD4B2BBF-E53F-4DE7-A4DC-3BDFFD2C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2970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533400" cy="444"/>
    <xdr:pic>
      <xdr:nvPicPr>
        <xdr:cNvPr id="56" name="Picture 13" descr="http://www.pelikandaniel.com/products/KT-I-H260/b_0.jpg">
          <a:extLst>
            <a:ext uri="{FF2B5EF4-FFF2-40B4-BE49-F238E27FC236}">
              <a16:creationId xmlns:a16="http://schemas.microsoft.com/office/drawing/2014/main" id="{9C9A4917-95EA-40DB-A492-D2C8804D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2970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0" cy="192418"/>
    <xdr:pic>
      <xdr:nvPicPr>
        <xdr:cNvPr id="57" name="Picture 11" descr="Basetech merač spotreby COST CONTROL 3000">
          <a:extLst>
            <a:ext uri="{FF2B5EF4-FFF2-40B4-BE49-F238E27FC236}">
              <a16:creationId xmlns:a16="http://schemas.microsoft.com/office/drawing/2014/main" id="{14E8399C-2835-439B-A54B-A5DB1B8D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2970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419100" cy="5932"/>
    <xdr:pic>
      <xdr:nvPicPr>
        <xdr:cNvPr id="58" name="Picture 5" descr="https://i.cdn.nrholding.net/15747457/2000/2000">
          <a:extLst>
            <a:ext uri="{FF2B5EF4-FFF2-40B4-BE49-F238E27FC236}">
              <a16:creationId xmlns:a16="http://schemas.microsoft.com/office/drawing/2014/main" id="{FAB6E6A7-E124-446B-87E8-C1962E7B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28800" y="14297025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441959" cy="1"/>
    <xdr:pic>
      <xdr:nvPicPr>
        <xdr:cNvPr id="59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CAEC1FB-82A3-453A-9FBE-8D4BAA8B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2970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75</xdr:row>
      <xdr:rowOff>0</xdr:rowOff>
    </xdr:from>
    <xdr:ext cx="617408" cy="191574"/>
    <xdr:sp macro="" textlink="">
      <xdr:nvSpPr>
        <xdr:cNvPr id="60" name="image" descr="Lekárni&amp;ccaron;ka kovová - nástenná Gramm A">
          <a:extLst>
            <a:ext uri="{FF2B5EF4-FFF2-40B4-BE49-F238E27FC236}">
              <a16:creationId xmlns:a16="http://schemas.microsoft.com/office/drawing/2014/main" id="{2A034E6C-46ED-4B0C-B43F-F4F98D2FECBF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297025"/>
          <a:ext cx="617408" cy="1915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4316306" cy="464712"/>
    <xdr:sp macro="" textlink="">
      <xdr:nvSpPr>
        <xdr:cNvPr id="61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2FF63DFB-FAB3-46CE-AEFD-3D37F6D3F5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245590"/>
          <a:ext cx="4316306" cy="46471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75</xdr:row>
      <xdr:rowOff>0</xdr:rowOff>
    </xdr:from>
    <xdr:ext cx="3998" cy="191574"/>
    <xdr:sp macro="" textlink="">
      <xdr:nvSpPr>
        <xdr:cNvPr id="62" name="image" descr="Lekárni&amp;ccaron;ka kovová - nástenná Gramm A">
          <a:extLst>
            <a:ext uri="{FF2B5EF4-FFF2-40B4-BE49-F238E27FC236}">
              <a16:creationId xmlns:a16="http://schemas.microsoft.com/office/drawing/2014/main" id="{83B529B4-B007-431D-B4A9-400FEBC24FAF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297025"/>
          <a:ext cx="3998" cy="1915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188930"/>
    <xdr:pic>
      <xdr:nvPicPr>
        <xdr:cNvPr id="63" name="Picture 2" descr="http://www.meraj.sk/tovar/67-1.jpg">
          <a:extLst>
            <a:ext uri="{FF2B5EF4-FFF2-40B4-BE49-F238E27FC236}">
              <a16:creationId xmlns:a16="http://schemas.microsoft.com/office/drawing/2014/main" id="{90E147F7-657A-4E03-B7CD-4C28D308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36034" y="14389791"/>
          <a:ext cx="18893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550501" cy="570"/>
    <xdr:pic>
      <xdr:nvPicPr>
        <xdr:cNvPr id="64" name="Obrázok 63" descr="boffin.jpg">
          <a:extLst>
            <a:ext uri="{FF2B5EF4-FFF2-40B4-BE49-F238E27FC236}">
              <a16:creationId xmlns:a16="http://schemas.microsoft.com/office/drawing/2014/main" id="{CB621712-A6F7-4102-A3C1-8F19D1E6B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142970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554899" cy="1320"/>
    <xdr:pic>
      <xdr:nvPicPr>
        <xdr:cNvPr id="65" name="Picture 6" descr="MERKUR E1 Elektro">
          <a:extLst>
            <a:ext uri="{FF2B5EF4-FFF2-40B4-BE49-F238E27FC236}">
              <a16:creationId xmlns:a16="http://schemas.microsoft.com/office/drawing/2014/main" id="{7E243EF8-61B0-4D8D-9E4C-B538607F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2970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533400" cy="444"/>
    <xdr:pic>
      <xdr:nvPicPr>
        <xdr:cNvPr id="66" name="Picture 13" descr="http://www.pelikandaniel.com/products/KT-I-H260/b_0.jpg">
          <a:extLst>
            <a:ext uri="{FF2B5EF4-FFF2-40B4-BE49-F238E27FC236}">
              <a16:creationId xmlns:a16="http://schemas.microsoft.com/office/drawing/2014/main" id="{AF3487D8-1A77-4D04-99FE-7C01928C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42970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548640" cy="686"/>
    <xdr:pic>
      <xdr:nvPicPr>
        <xdr:cNvPr id="67" name="Picture 15" descr="Kolektív autorov: Svet vedy a techniky">
          <a:extLst>
            <a:ext uri="{FF2B5EF4-FFF2-40B4-BE49-F238E27FC236}">
              <a16:creationId xmlns:a16="http://schemas.microsoft.com/office/drawing/2014/main" id="{114832F8-AA57-4228-AD09-F3C7CCAE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429702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457200" cy="2286"/>
    <xdr:pic>
      <xdr:nvPicPr>
        <xdr:cNvPr id="68" name="Picture 16" descr="http://i1.martinus.sk/tovar/_l/14/l14659.jpg">
          <a:extLst>
            <a:ext uri="{FF2B5EF4-FFF2-40B4-BE49-F238E27FC236}">
              <a16:creationId xmlns:a16="http://schemas.microsoft.com/office/drawing/2014/main" id="{FBEDB0D9-829B-49FF-BFBB-6F8B69C7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142970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0" cy="192418"/>
    <xdr:pic>
      <xdr:nvPicPr>
        <xdr:cNvPr id="69" name="Picture 11" descr="Basetech merač spotreby COST CONTROL 3000">
          <a:extLst>
            <a:ext uri="{FF2B5EF4-FFF2-40B4-BE49-F238E27FC236}">
              <a16:creationId xmlns:a16="http://schemas.microsoft.com/office/drawing/2014/main" id="{3A25DE2D-7E65-4F6B-A5D5-A170A665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2970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441959" cy="1"/>
    <xdr:pic>
      <xdr:nvPicPr>
        <xdr:cNvPr id="7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B0347443-2835-4AE4-9836-6F94DD41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2970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75</xdr:row>
      <xdr:rowOff>0</xdr:rowOff>
    </xdr:from>
    <xdr:ext cx="3998" cy="191574"/>
    <xdr:sp macro="" textlink="">
      <xdr:nvSpPr>
        <xdr:cNvPr id="71" name="image" descr="Lekárni&amp;ccaron;ka kovová - nástenná Gramm A">
          <a:extLst>
            <a:ext uri="{FF2B5EF4-FFF2-40B4-BE49-F238E27FC236}">
              <a16:creationId xmlns:a16="http://schemas.microsoft.com/office/drawing/2014/main" id="{5355B682-F4C9-4F0E-B65D-4E7AAEF8873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297025"/>
          <a:ext cx="3998" cy="1915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64682" cy="2426"/>
    <xdr:pic>
      <xdr:nvPicPr>
        <xdr:cNvPr id="72" name="Picture 12" descr="Výsledok vyhľadávania obrázkov pre dopyt eb520">
          <a:extLst>
            <a:ext uri="{FF2B5EF4-FFF2-40B4-BE49-F238E27FC236}">
              <a16:creationId xmlns:a16="http://schemas.microsoft.com/office/drawing/2014/main" id="{0369E70D-FEAB-4E32-822C-400A95C6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142970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75</xdr:row>
      <xdr:rowOff>0</xdr:rowOff>
    </xdr:from>
    <xdr:ext cx="927259" cy="686"/>
    <xdr:pic>
      <xdr:nvPicPr>
        <xdr:cNvPr id="73" name="Picture 15" descr="Kolektív autorov: Svet vedy a techniky">
          <a:extLst>
            <a:ext uri="{FF2B5EF4-FFF2-40B4-BE49-F238E27FC236}">
              <a16:creationId xmlns:a16="http://schemas.microsoft.com/office/drawing/2014/main" id="{D865B261-86F3-41AA-A80D-F5376C61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297025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75</xdr:row>
      <xdr:rowOff>0</xdr:rowOff>
    </xdr:from>
    <xdr:ext cx="835819" cy="2286"/>
    <xdr:pic>
      <xdr:nvPicPr>
        <xdr:cNvPr id="74" name="Picture 16" descr="http://i1.martinus.sk/tovar/_l/14/l14659.jpg">
          <a:extLst>
            <a:ext uri="{FF2B5EF4-FFF2-40B4-BE49-F238E27FC236}">
              <a16:creationId xmlns:a16="http://schemas.microsoft.com/office/drawing/2014/main" id="{E3485071-A6DD-46DC-955C-3F1821BA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297025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75</xdr:row>
      <xdr:rowOff>0</xdr:rowOff>
    </xdr:from>
    <xdr:ext cx="743301" cy="2426"/>
    <xdr:pic>
      <xdr:nvPicPr>
        <xdr:cNvPr id="75" name="Picture 12" descr="Výsledok vyhľadávania obrázkov pre dopyt eb520">
          <a:extLst>
            <a:ext uri="{FF2B5EF4-FFF2-40B4-BE49-F238E27FC236}">
              <a16:creationId xmlns:a16="http://schemas.microsoft.com/office/drawing/2014/main" id="{86B466BA-0E83-4613-8393-FED369EF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4297025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475919" cy="1991"/>
    <xdr:pic>
      <xdr:nvPicPr>
        <xdr:cNvPr id="76" name="Picture 1" descr="9686 Jednoduché a hnané stroje ">
          <a:extLst>
            <a:ext uri="{FF2B5EF4-FFF2-40B4-BE49-F238E27FC236}">
              <a16:creationId xmlns:a16="http://schemas.microsoft.com/office/drawing/2014/main" id="{5F95C58D-5BDA-4124-982E-EF5E9A66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28800" y="142970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77</xdr:row>
      <xdr:rowOff>207308</xdr:rowOff>
    </xdr:from>
    <xdr:ext cx="551297" cy="2016"/>
    <xdr:pic>
      <xdr:nvPicPr>
        <xdr:cNvPr id="77" name="Picture 4" descr="Semimikrosúpravy pre &amp;zcaron;iakov">
          <a:extLst>
            <a:ext uri="{FF2B5EF4-FFF2-40B4-BE49-F238E27FC236}">
              <a16:creationId xmlns:a16="http://schemas.microsoft.com/office/drawing/2014/main" id="{1B73A60D-225C-4329-AA4C-559E8A80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14841518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78</xdr:row>
      <xdr:rowOff>647175</xdr:rowOff>
    </xdr:from>
    <xdr:ext cx="445770" cy="0"/>
    <xdr:pic>
      <xdr:nvPicPr>
        <xdr:cNvPr id="78" name="Picture 5" descr="Resuscita&amp;ccaron;ná figurína na CPR">
          <a:extLst>
            <a:ext uri="{FF2B5EF4-FFF2-40B4-BE49-F238E27FC236}">
              <a16:creationId xmlns:a16="http://schemas.microsoft.com/office/drawing/2014/main" id="{395374EC-05F3-4B1E-B919-CBDC134B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15020400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79</xdr:row>
      <xdr:rowOff>207770</xdr:rowOff>
    </xdr:from>
    <xdr:ext cx="378488" cy="0"/>
    <xdr:pic>
      <xdr:nvPicPr>
        <xdr:cNvPr id="79" name="Picture 6" descr="Modely trojrozmerné skladacie pre chémiu">
          <a:extLst>
            <a:ext uri="{FF2B5EF4-FFF2-40B4-BE49-F238E27FC236}">
              <a16:creationId xmlns:a16="http://schemas.microsoft.com/office/drawing/2014/main" id="{C8B6AA96-812F-4EDE-9CAE-EF8E1192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15203930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82</xdr:row>
      <xdr:rowOff>188511</xdr:rowOff>
    </xdr:from>
    <xdr:ext cx="121857" cy="8604"/>
    <xdr:pic>
      <xdr:nvPicPr>
        <xdr:cNvPr id="80" name="Picture 9" descr="Modely trojrozmerné skladacie pre biológiu - botaniku">
          <a:extLst>
            <a:ext uri="{FF2B5EF4-FFF2-40B4-BE49-F238E27FC236}">
              <a16:creationId xmlns:a16="http://schemas.microsoft.com/office/drawing/2014/main" id="{A7FFA64E-9215-4443-9E30-69170FCE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15742836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88</xdr:row>
      <xdr:rowOff>266700</xdr:rowOff>
    </xdr:from>
    <xdr:ext cx="419100" cy="0"/>
    <xdr:pic>
      <xdr:nvPicPr>
        <xdr:cNvPr id="81" name="Picture 15" descr="Mikroskop pre &amp;zcaron;iaka">
          <a:extLst>
            <a:ext uri="{FF2B5EF4-FFF2-40B4-BE49-F238E27FC236}">
              <a16:creationId xmlns:a16="http://schemas.microsoft.com/office/drawing/2014/main" id="{1C11CBA7-366D-4C89-B563-BD86EA36E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16830675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91</xdr:row>
      <xdr:rowOff>69849</xdr:rowOff>
    </xdr:from>
    <xdr:ext cx="0" cy="129154"/>
    <xdr:pic>
      <xdr:nvPicPr>
        <xdr:cNvPr id="82" name="Obrázok 81" descr="image">
          <a:extLst>
            <a:ext uri="{FF2B5EF4-FFF2-40B4-BE49-F238E27FC236}">
              <a16:creationId xmlns:a16="http://schemas.microsoft.com/office/drawing/2014/main" id="{502A402C-7B21-4187-93A8-CC41A651B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260569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93</xdr:row>
      <xdr:rowOff>0</xdr:rowOff>
    </xdr:from>
    <xdr:ext cx="0" cy="125730"/>
    <xdr:pic>
      <xdr:nvPicPr>
        <xdr:cNvPr id="83" name="Obrázok 82" descr="image">
          <a:extLst>
            <a:ext uri="{FF2B5EF4-FFF2-40B4-BE49-F238E27FC236}">
              <a16:creationId xmlns:a16="http://schemas.microsoft.com/office/drawing/2014/main" id="{881B2824-9E09-43D7-AE5B-E7684F8E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554575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93</xdr:row>
      <xdr:rowOff>0</xdr:rowOff>
    </xdr:from>
    <xdr:ext cx="0" cy="59809"/>
    <xdr:pic>
      <xdr:nvPicPr>
        <xdr:cNvPr id="84" name="Obrázok 83" descr="image">
          <a:extLst>
            <a:ext uri="{FF2B5EF4-FFF2-40B4-BE49-F238E27FC236}">
              <a16:creationId xmlns:a16="http://schemas.microsoft.com/office/drawing/2014/main" id="{9C4B3D6B-E5C5-474D-B105-F9CD392D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554575"/>
          <a:ext cx="0" cy="5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7"/>
    <xdr:sp macro="" textlink="">
      <xdr:nvSpPr>
        <xdr:cNvPr id="85" name="image" descr="Lekárni&amp;ccaron;ka kovová - nástenná Gramm A">
          <a:extLst>
            <a:ext uri="{FF2B5EF4-FFF2-40B4-BE49-F238E27FC236}">
              <a16:creationId xmlns:a16="http://schemas.microsoft.com/office/drawing/2014/main" id="{BE8217F2-DD3E-4916-BAE8-62CED3EA602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61</xdr:row>
      <xdr:rowOff>266700</xdr:rowOff>
    </xdr:from>
    <xdr:ext cx="1055210" cy="0"/>
    <xdr:pic>
      <xdr:nvPicPr>
        <xdr:cNvPr id="86" name="Picture 19" descr="DF457DWE">
          <a:extLst>
            <a:ext uri="{FF2B5EF4-FFF2-40B4-BE49-F238E27FC236}">
              <a16:creationId xmlns:a16="http://schemas.microsoft.com/office/drawing/2014/main" id="{632118DB-F70E-4D99-81B9-4B8FD480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763375"/>
          <a:ext cx="105521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87" name="Picture 11" descr="Basetech merač spotreby COST CONTROL 3000">
          <a:extLst>
            <a:ext uri="{FF2B5EF4-FFF2-40B4-BE49-F238E27FC236}">
              <a16:creationId xmlns:a16="http://schemas.microsoft.com/office/drawing/2014/main" id="{22336465-10A3-47DD-9270-E9982FF2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834653" cy="1"/>
    <xdr:pic>
      <xdr:nvPicPr>
        <xdr:cNvPr id="8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3654B9C-8AE4-478A-8B03-65D51666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677524"/>
          <a:ext cx="834653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7"/>
    <xdr:sp macro="" textlink="">
      <xdr:nvSpPr>
        <xdr:cNvPr id="89" name="image" descr="Lekárni&amp;ccaron;ka kovová - nástenná Gramm A">
          <a:extLst>
            <a:ext uri="{FF2B5EF4-FFF2-40B4-BE49-F238E27FC236}">
              <a16:creationId xmlns:a16="http://schemas.microsoft.com/office/drawing/2014/main" id="{4FA6CAB4-962D-4AFD-BDEC-027CFB75791E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7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68</xdr:row>
      <xdr:rowOff>0</xdr:rowOff>
    </xdr:from>
    <xdr:ext cx="1273848" cy="0"/>
    <xdr:pic>
      <xdr:nvPicPr>
        <xdr:cNvPr id="90" name="Picture 3" descr="Lenovo V310-15ISK 80SY00URCK">
          <a:extLst>
            <a:ext uri="{FF2B5EF4-FFF2-40B4-BE49-F238E27FC236}">
              <a16:creationId xmlns:a16="http://schemas.microsoft.com/office/drawing/2014/main" id="{573DED75-9219-4722-BF89-8AD38F5C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849225"/>
          <a:ext cx="127384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927259" cy="0"/>
    <xdr:pic>
      <xdr:nvPicPr>
        <xdr:cNvPr id="91" name="Picture 15" descr="Kolektív autorov: Svet vedy a techniky">
          <a:extLst>
            <a:ext uri="{FF2B5EF4-FFF2-40B4-BE49-F238E27FC236}">
              <a16:creationId xmlns:a16="http://schemas.microsoft.com/office/drawing/2014/main" id="{5836C94A-D9BB-4452-B303-28FB3388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835819" cy="0"/>
    <xdr:pic>
      <xdr:nvPicPr>
        <xdr:cNvPr id="92" name="Picture 16" descr="http://i1.martinus.sk/tovar/_l/14/l14659.jpg">
          <a:extLst>
            <a:ext uri="{FF2B5EF4-FFF2-40B4-BE49-F238E27FC236}">
              <a16:creationId xmlns:a16="http://schemas.microsoft.com/office/drawing/2014/main" id="{2B731BB0-CE01-4D6E-848F-371D2933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849225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743301" cy="0"/>
    <xdr:pic>
      <xdr:nvPicPr>
        <xdr:cNvPr id="93" name="Picture 12" descr="Výsledok vyhľadávania obrázkov pre dopyt eb520">
          <a:extLst>
            <a:ext uri="{FF2B5EF4-FFF2-40B4-BE49-F238E27FC236}">
              <a16:creationId xmlns:a16="http://schemas.microsoft.com/office/drawing/2014/main" id="{D893EFC6-76B5-42A7-9E49-06738D91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849225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927259" cy="686"/>
    <xdr:pic>
      <xdr:nvPicPr>
        <xdr:cNvPr id="94" name="Picture 15" descr="Kolektív autorov: Svet vedy a techniky">
          <a:extLst>
            <a:ext uri="{FF2B5EF4-FFF2-40B4-BE49-F238E27FC236}">
              <a16:creationId xmlns:a16="http://schemas.microsoft.com/office/drawing/2014/main" id="{4EE4FFDC-12CC-45AE-A62D-B9159D8C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637063" cy="0"/>
    <xdr:pic>
      <xdr:nvPicPr>
        <xdr:cNvPr id="9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DCE9204F-EC40-4386-A81A-4A0AA8EC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637063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96" name="Picture 2" descr="http://www.meraj.sk/tovar/67-1.jpg">
          <a:extLst>
            <a:ext uri="{FF2B5EF4-FFF2-40B4-BE49-F238E27FC236}">
              <a16:creationId xmlns:a16="http://schemas.microsoft.com/office/drawing/2014/main" id="{FFABCF4C-8233-422F-9A5F-C5291644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2366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598170" cy="0"/>
    <xdr:pic>
      <xdr:nvPicPr>
        <xdr:cNvPr id="97" name="Picture 19" descr="DF457DWE">
          <a:extLst>
            <a:ext uri="{FF2B5EF4-FFF2-40B4-BE49-F238E27FC236}">
              <a16:creationId xmlns:a16="http://schemas.microsoft.com/office/drawing/2014/main" id="{5D6B85E7-7CC5-4CA3-A61A-F6310A53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24872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342899</xdr:rowOff>
    </xdr:from>
    <xdr:ext cx="441959" cy="1"/>
    <xdr:pic>
      <xdr:nvPicPr>
        <xdr:cNvPr id="9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C103DACC-8B38-4387-860C-5055E2E2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12204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598170" cy="0"/>
    <xdr:pic>
      <xdr:nvPicPr>
        <xdr:cNvPr id="99" name="Picture 19" descr="DF457DWE">
          <a:extLst>
            <a:ext uri="{FF2B5EF4-FFF2-40B4-BE49-F238E27FC236}">
              <a16:creationId xmlns:a16="http://schemas.microsoft.com/office/drawing/2014/main" id="{798FA31A-BB0F-4FB8-841E-0347DD74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7633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100" name="Picture 11" descr="Basetech merač spotreby COST CONTROL 3000">
          <a:extLst>
            <a:ext uri="{FF2B5EF4-FFF2-40B4-BE49-F238E27FC236}">
              <a16:creationId xmlns:a16="http://schemas.microsoft.com/office/drawing/2014/main" id="{67574662-9CCA-40EF-A772-2658C33F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2111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441959" cy="1"/>
    <xdr:pic>
      <xdr:nvPicPr>
        <xdr:cNvPr id="10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2266CB6-59B5-493E-ADC0-4AC773F1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0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005116BB-9DBA-42D8-8171-270AFF03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6"/>
    <xdr:sp macro="" textlink="">
      <xdr:nvSpPr>
        <xdr:cNvPr id="103" name="image" descr="Lekárni&amp;ccaron;ka kovová - nástenná Gramm A">
          <a:extLst>
            <a:ext uri="{FF2B5EF4-FFF2-40B4-BE49-F238E27FC236}">
              <a16:creationId xmlns:a16="http://schemas.microsoft.com/office/drawing/2014/main" id="{3D40ACCE-B783-42B2-B41B-B762F72D5BA0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59</xdr:row>
      <xdr:rowOff>266700</xdr:rowOff>
    </xdr:from>
    <xdr:ext cx="1055210" cy="0"/>
    <xdr:pic>
      <xdr:nvPicPr>
        <xdr:cNvPr id="104" name="Picture 19" descr="DF457DWE">
          <a:extLst>
            <a:ext uri="{FF2B5EF4-FFF2-40B4-BE49-F238E27FC236}">
              <a16:creationId xmlns:a16="http://schemas.microsoft.com/office/drawing/2014/main" id="{45BD240A-EC8C-4E10-8385-6BA928DE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401425"/>
          <a:ext cx="105521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192418"/>
    <xdr:pic>
      <xdr:nvPicPr>
        <xdr:cNvPr id="105" name="Picture 11" descr="Basetech merač spotreby COST CONTROL 3000">
          <a:extLst>
            <a:ext uri="{FF2B5EF4-FFF2-40B4-BE49-F238E27FC236}">
              <a16:creationId xmlns:a16="http://schemas.microsoft.com/office/drawing/2014/main" id="{47FB89E8-3DB1-4FB3-B68E-04D57792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030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834653" cy="1"/>
    <xdr:pic>
      <xdr:nvPicPr>
        <xdr:cNvPr id="10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E2903095-B17C-486E-AAFA-D2981B1F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315574"/>
          <a:ext cx="834653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77786"/>
    <xdr:sp macro="" textlink="">
      <xdr:nvSpPr>
        <xdr:cNvPr id="107" name="image" descr="Lekárni&amp;ccaron;ka kovová - nástenná Gramm A">
          <a:extLst>
            <a:ext uri="{FF2B5EF4-FFF2-40B4-BE49-F238E27FC236}">
              <a16:creationId xmlns:a16="http://schemas.microsoft.com/office/drawing/2014/main" id="{30990312-A425-4692-958B-3F7AFE6BDC5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07883" cy="3777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637063" cy="0"/>
    <xdr:pic>
      <xdr:nvPicPr>
        <xdr:cNvPr id="10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44C929D3-BD92-49A1-BF10-EF6D4A62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637063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77787"/>
    <xdr:sp macro="" textlink="">
      <xdr:nvSpPr>
        <xdr:cNvPr id="109" name="image" descr="Lekárni&amp;ccaron;ka kovová - nástenná Gramm A">
          <a:extLst>
            <a:ext uri="{FF2B5EF4-FFF2-40B4-BE49-F238E27FC236}">
              <a16:creationId xmlns:a16="http://schemas.microsoft.com/office/drawing/2014/main" id="{142EBBCF-5935-471D-B52D-A7C0E9D8A17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605978" cy="37778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110" name="Picture 11" descr="Basetech merač spotreby COST CONTROL 3000">
          <a:extLst>
            <a:ext uri="{FF2B5EF4-FFF2-40B4-BE49-F238E27FC236}">
              <a16:creationId xmlns:a16="http://schemas.microsoft.com/office/drawing/2014/main" id="{957CD975-A917-4BB9-BB9C-A1D8B161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11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95E4C27-4895-4B0D-81BF-FD6DDFEC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10394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77787"/>
    <xdr:sp macro="" textlink="">
      <xdr:nvSpPr>
        <xdr:cNvPr id="112" name="image" descr="Lekárni&amp;ccaron;ka kovová - nástenná Gramm A">
          <a:extLst>
            <a:ext uri="{FF2B5EF4-FFF2-40B4-BE49-F238E27FC236}">
              <a16:creationId xmlns:a16="http://schemas.microsoft.com/office/drawing/2014/main" id="{8F4A1701-C45F-4776-AFBD-0E2D23216E13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605978" cy="37778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3622" cy="377787"/>
    <xdr:sp macro="" textlink="">
      <xdr:nvSpPr>
        <xdr:cNvPr id="113" name="image" descr="Lekárni&amp;ccaron;ka kovová - nástenná Gramm A">
          <a:extLst>
            <a:ext uri="{FF2B5EF4-FFF2-40B4-BE49-F238E27FC236}">
              <a16:creationId xmlns:a16="http://schemas.microsoft.com/office/drawing/2014/main" id="{4AF70C15-ED21-4E79-8D60-32229A28860E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3622" cy="37778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114" name="Picture 19" descr="DF457DWE">
          <a:extLst>
            <a:ext uri="{FF2B5EF4-FFF2-40B4-BE49-F238E27FC236}">
              <a16:creationId xmlns:a16="http://schemas.microsoft.com/office/drawing/2014/main" id="{E4102D3F-ECF0-4AD4-91A3-2EF127DB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5824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115" name="Picture 11" descr="Basetech merač spotreby COST CONTROL 3000">
          <a:extLst>
            <a:ext uri="{FF2B5EF4-FFF2-40B4-BE49-F238E27FC236}">
              <a16:creationId xmlns:a16="http://schemas.microsoft.com/office/drawing/2014/main" id="{3CE8EF97-FED2-495B-BCD7-36D12A8A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4872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11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90D66A86-C99C-4106-B2F9-E4ABF6CF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4965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3622" cy="377787"/>
    <xdr:sp macro="" textlink="">
      <xdr:nvSpPr>
        <xdr:cNvPr id="117" name="image" descr="Lekárni&amp;ccaron;ka kovová - nástenná Gramm A">
          <a:extLst>
            <a:ext uri="{FF2B5EF4-FFF2-40B4-BE49-F238E27FC236}">
              <a16:creationId xmlns:a16="http://schemas.microsoft.com/office/drawing/2014/main" id="{D65649D2-630D-4801-BB46-25C512D01F5F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3622" cy="377787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67</xdr:row>
      <xdr:rowOff>0</xdr:rowOff>
    </xdr:from>
    <xdr:ext cx="1299142" cy="0"/>
    <xdr:pic>
      <xdr:nvPicPr>
        <xdr:cNvPr id="118" name="Picture 3" descr="Lenovo V310-15ISK 80SY00URCK">
          <a:extLst>
            <a:ext uri="{FF2B5EF4-FFF2-40B4-BE49-F238E27FC236}">
              <a16:creationId xmlns:a16="http://schemas.microsoft.com/office/drawing/2014/main" id="{B5EDC6F3-0416-4C6A-82DE-F3DDBA46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129914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27259" cy="0"/>
    <xdr:pic>
      <xdr:nvPicPr>
        <xdr:cNvPr id="119" name="Picture 15" descr="Kolektív autorov: Svet vedy a techniky">
          <a:extLst>
            <a:ext uri="{FF2B5EF4-FFF2-40B4-BE49-F238E27FC236}">
              <a16:creationId xmlns:a16="http://schemas.microsoft.com/office/drawing/2014/main" id="{7401307C-5DDD-4D37-97B8-7705F271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35819" cy="0"/>
    <xdr:pic>
      <xdr:nvPicPr>
        <xdr:cNvPr id="120" name="Picture 16" descr="http://i1.martinus.sk/tovar/_l/14/l14659.jpg">
          <a:extLst>
            <a:ext uri="{FF2B5EF4-FFF2-40B4-BE49-F238E27FC236}">
              <a16:creationId xmlns:a16="http://schemas.microsoft.com/office/drawing/2014/main" id="{34DAC3F4-DA03-40D9-8BBC-3618DE30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3301" cy="0"/>
    <xdr:pic>
      <xdr:nvPicPr>
        <xdr:cNvPr id="121" name="Picture 12" descr="Výsledok vyhľadávania obrázkov pre dopyt eb520">
          <a:extLst>
            <a:ext uri="{FF2B5EF4-FFF2-40B4-BE49-F238E27FC236}">
              <a16:creationId xmlns:a16="http://schemas.microsoft.com/office/drawing/2014/main" id="{962A7216-B3C9-4606-A4DC-85B196F9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0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27259" cy="686"/>
    <xdr:pic>
      <xdr:nvPicPr>
        <xdr:cNvPr id="122" name="Picture 15" descr="Kolektív autorov: Svet vedy a techniky">
          <a:extLst>
            <a:ext uri="{FF2B5EF4-FFF2-40B4-BE49-F238E27FC236}">
              <a16:creationId xmlns:a16="http://schemas.microsoft.com/office/drawing/2014/main" id="{F69C5B98-1267-46AC-83E4-3E623588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35819" cy="2286"/>
    <xdr:pic>
      <xdr:nvPicPr>
        <xdr:cNvPr id="123" name="Picture 16" descr="http://i1.martinus.sk/tovar/_l/14/l14659.jpg">
          <a:extLst>
            <a:ext uri="{FF2B5EF4-FFF2-40B4-BE49-F238E27FC236}">
              <a16:creationId xmlns:a16="http://schemas.microsoft.com/office/drawing/2014/main" id="{6E6977DA-E5D4-4DD0-A901-99C12DEB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3301" cy="2426"/>
    <xdr:pic>
      <xdr:nvPicPr>
        <xdr:cNvPr id="124" name="Picture 12" descr="Výsledok vyhľadávania obrázkov pre dopyt eb520">
          <a:extLst>
            <a:ext uri="{FF2B5EF4-FFF2-40B4-BE49-F238E27FC236}">
              <a16:creationId xmlns:a16="http://schemas.microsoft.com/office/drawing/2014/main" id="{0694BF84-7AB2-42D2-8788-2712739F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0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2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D62C35EB-D920-4183-9BE3-E1DEC2F84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4370560"/>
    <xdr:pic>
      <xdr:nvPicPr>
        <xdr:cNvPr id="126" name="Picture 11" descr="Basetech merač spotreby COST CONTROL 3000">
          <a:extLst>
            <a:ext uri="{FF2B5EF4-FFF2-40B4-BE49-F238E27FC236}">
              <a16:creationId xmlns:a16="http://schemas.microsoft.com/office/drawing/2014/main" id="{059D395D-BEC1-45C7-BA50-03B44F66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211175"/>
          <a:ext cx="0" cy="437056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7"/>
    <xdr:pic>
      <xdr:nvPicPr>
        <xdr:cNvPr id="127" name="Picture 11" descr="Basetech merač spotreby COST CONTROL 3000">
          <a:extLst>
            <a:ext uri="{FF2B5EF4-FFF2-40B4-BE49-F238E27FC236}">
              <a16:creationId xmlns:a16="http://schemas.microsoft.com/office/drawing/2014/main" id="{21620511-F9DE-450C-AF45-0C3A4679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392150"/>
          <a:ext cx="0" cy="19241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27259" cy="686"/>
    <xdr:pic>
      <xdr:nvPicPr>
        <xdr:cNvPr id="128" name="Picture 15" descr="Kolektív autorov: Svet vedy a techniky">
          <a:extLst>
            <a:ext uri="{FF2B5EF4-FFF2-40B4-BE49-F238E27FC236}">
              <a16:creationId xmlns:a16="http://schemas.microsoft.com/office/drawing/2014/main" id="{07E34554-F121-484C-9B54-476229B3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392150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35819" cy="2286"/>
    <xdr:pic>
      <xdr:nvPicPr>
        <xdr:cNvPr id="129" name="Picture 16" descr="http://i1.martinus.sk/tovar/_l/14/l14659.jpg">
          <a:extLst>
            <a:ext uri="{FF2B5EF4-FFF2-40B4-BE49-F238E27FC236}">
              <a16:creationId xmlns:a16="http://schemas.microsoft.com/office/drawing/2014/main" id="{8751F99C-FFC1-4314-8921-457B4877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392150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743301" cy="2426"/>
    <xdr:pic>
      <xdr:nvPicPr>
        <xdr:cNvPr id="130" name="Picture 12" descr="Výsledok vyhľadávania obrázkov pre dopyt eb520">
          <a:extLst>
            <a:ext uri="{FF2B5EF4-FFF2-40B4-BE49-F238E27FC236}">
              <a16:creationId xmlns:a16="http://schemas.microsoft.com/office/drawing/2014/main" id="{B3C4DBFC-79D4-498B-ADCF-EF1D3DAA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392150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131" name="Picture 15" descr="Kolektív autorov: Svet vedy a techniky">
          <a:extLst>
            <a:ext uri="{FF2B5EF4-FFF2-40B4-BE49-F238E27FC236}">
              <a16:creationId xmlns:a16="http://schemas.microsoft.com/office/drawing/2014/main" id="{9D74EDEE-B1A7-444A-A5AC-DE69B014A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132" name="Picture 16" descr="http://i1.martinus.sk/tovar/_l/14/l14659.jpg">
          <a:extLst>
            <a:ext uri="{FF2B5EF4-FFF2-40B4-BE49-F238E27FC236}">
              <a16:creationId xmlns:a16="http://schemas.microsoft.com/office/drawing/2014/main" id="{BC35EB14-3663-407B-993A-E0390A6A5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133" name="Picture 12" descr="Výsledok vyhľadávania obrázkov pre dopyt eb520">
          <a:extLst>
            <a:ext uri="{FF2B5EF4-FFF2-40B4-BE49-F238E27FC236}">
              <a16:creationId xmlns:a16="http://schemas.microsoft.com/office/drawing/2014/main" id="{6BBEB073-5DD3-4F80-A504-E2CACAAF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33450" cy="686"/>
    <xdr:pic>
      <xdr:nvPicPr>
        <xdr:cNvPr id="134" name="Picture 15" descr="Kolektív autorov: Svet vedy a techniky">
          <a:extLst>
            <a:ext uri="{FF2B5EF4-FFF2-40B4-BE49-F238E27FC236}">
              <a16:creationId xmlns:a16="http://schemas.microsoft.com/office/drawing/2014/main" id="{51879051-3553-4ECC-B05A-6EA182069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3450" cy="686"/>
    <xdr:pic>
      <xdr:nvPicPr>
        <xdr:cNvPr id="135" name="Picture 15" descr="Kolektív autorov: Svet vedy a techniky">
          <a:extLst>
            <a:ext uri="{FF2B5EF4-FFF2-40B4-BE49-F238E27FC236}">
              <a16:creationId xmlns:a16="http://schemas.microsoft.com/office/drawing/2014/main" id="{1FC7088C-6ED8-42B5-BF8A-BBD06B74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3248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136" name="Picture 16" descr="http://i1.martinus.sk/tovar/_l/14/l14659.jpg">
          <a:extLst>
            <a:ext uri="{FF2B5EF4-FFF2-40B4-BE49-F238E27FC236}">
              <a16:creationId xmlns:a16="http://schemas.microsoft.com/office/drawing/2014/main" id="{C4BF6477-2B4F-4EE7-B1EE-CE777CAF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3248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872" cy="2426"/>
    <xdr:pic>
      <xdr:nvPicPr>
        <xdr:cNvPr id="137" name="Picture 12" descr="Výsledok vyhľadávania obrázkov pre dopyt eb520">
          <a:extLst>
            <a:ext uri="{FF2B5EF4-FFF2-40B4-BE49-F238E27FC236}">
              <a16:creationId xmlns:a16="http://schemas.microsoft.com/office/drawing/2014/main" id="{7EEFBC48-F35E-4A19-8E65-3F3398CC2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3248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933450" cy="686"/>
    <xdr:pic>
      <xdr:nvPicPr>
        <xdr:cNvPr id="138" name="Picture 15" descr="Kolektív autorov: Svet vedy a techniky">
          <a:extLst>
            <a:ext uri="{FF2B5EF4-FFF2-40B4-BE49-F238E27FC236}">
              <a16:creationId xmlns:a16="http://schemas.microsoft.com/office/drawing/2014/main" id="{E38D7594-2913-43EF-811B-728044F7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048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838200" cy="2286"/>
    <xdr:pic>
      <xdr:nvPicPr>
        <xdr:cNvPr id="139" name="Picture 16" descr="http://i1.martinus.sk/tovar/_l/14/l14659.jpg">
          <a:extLst>
            <a:ext uri="{FF2B5EF4-FFF2-40B4-BE49-F238E27FC236}">
              <a16:creationId xmlns:a16="http://schemas.microsoft.com/office/drawing/2014/main" id="{816F08F6-272A-4AB3-8973-D0B688E7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48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741872" cy="2426"/>
    <xdr:pic>
      <xdr:nvPicPr>
        <xdr:cNvPr id="140" name="Picture 12" descr="Výsledok vyhľadávania obrázkov pre dopyt eb520">
          <a:extLst>
            <a:ext uri="{FF2B5EF4-FFF2-40B4-BE49-F238E27FC236}">
              <a16:creationId xmlns:a16="http://schemas.microsoft.com/office/drawing/2014/main" id="{23D54935-733A-4E07-9BCE-864982E4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048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933450" cy="686"/>
    <xdr:pic>
      <xdr:nvPicPr>
        <xdr:cNvPr id="141" name="Picture 15" descr="Kolektív autorov: Svet vedy a techniky">
          <a:extLst>
            <a:ext uri="{FF2B5EF4-FFF2-40B4-BE49-F238E27FC236}">
              <a16:creationId xmlns:a16="http://schemas.microsoft.com/office/drawing/2014/main" id="{F4F76766-95A0-4B4F-8B8A-5893E155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772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838200" cy="2286"/>
    <xdr:pic>
      <xdr:nvPicPr>
        <xdr:cNvPr id="142" name="Picture 16" descr="http://i1.martinus.sk/tovar/_l/14/l14659.jpg">
          <a:extLst>
            <a:ext uri="{FF2B5EF4-FFF2-40B4-BE49-F238E27FC236}">
              <a16:creationId xmlns:a16="http://schemas.microsoft.com/office/drawing/2014/main" id="{D676F57C-7BFF-4395-84CC-3153C7B9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772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741872" cy="2426"/>
    <xdr:pic>
      <xdr:nvPicPr>
        <xdr:cNvPr id="143" name="Picture 12" descr="Výsledok vyhľadávania obrázkov pre dopyt eb520">
          <a:extLst>
            <a:ext uri="{FF2B5EF4-FFF2-40B4-BE49-F238E27FC236}">
              <a16:creationId xmlns:a16="http://schemas.microsoft.com/office/drawing/2014/main" id="{11F15C0B-FED8-4D92-B556-A4F78601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772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933450" cy="686"/>
    <xdr:pic>
      <xdr:nvPicPr>
        <xdr:cNvPr id="144" name="Picture 15" descr="Kolektív autorov: Svet vedy a techniky">
          <a:extLst>
            <a:ext uri="{FF2B5EF4-FFF2-40B4-BE49-F238E27FC236}">
              <a16:creationId xmlns:a16="http://schemas.microsoft.com/office/drawing/2014/main" id="{208C0C73-DAE6-45CF-90D2-797A2DFF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496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838200" cy="2286"/>
    <xdr:pic>
      <xdr:nvPicPr>
        <xdr:cNvPr id="145" name="Picture 16" descr="http://i1.martinus.sk/tovar/_l/14/l14659.jpg">
          <a:extLst>
            <a:ext uri="{FF2B5EF4-FFF2-40B4-BE49-F238E27FC236}">
              <a16:creationId xmlns:a16="http://schemas.microsoft.com/office/drawing/2014/main" id="{A9C31DCA-A35A-4FA2-B452-4D8E0452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496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741872" cy="2426"/>
    <xdr:pic>
      <xdr:nvPicPr>
        <xdr:cNvPr id="146" name="Picture 12" descr="Výsledok vyhľadávania obrázkov pre dopyt eb520">
          <a:extLst>
            <a:ext uri="{FF2B5EF4-FFF2-40B4-BE49-F238E27FC236}">
              <a16:creationId xmlns:a16="http://schemas.microsoft.com/office/drawing/2014/main" id="{40066285-AD9C-4D92-8A23-28EDEBAD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0496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933450" cy="686"/>
    <xdr:pic>
      <xdr:nvPicPr>
        <xdr:cNvPr id="147" name="Picture 15" descr="Kolektív autorov: Svet vedy a techniky">
          <a:extLst>
            <a:ext uri="{FF2B5EF4-FFF2-40B4-BE49-F238E27FC236}">
              <a16:creationId xmlns:a16="http://schemas.microsoft.com/office/drawing/2014/main" id="{EA3ED6A1-E3D6-42BD-87A2-4ECA3078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220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838200" cy="2286"/>
    <xdr:pic>
      <xdr:nvPicPr>
        <xdr:cNvPr id="148" name="Picture 16" descr="http://i1.martinus.sk/tovar/_l/14/l14659.jpg">
          <a:extLst>
            <a:ext uri="{FF2B5EF4-FFF2-40B4-BE49-F238E27FC236}">
              <a16:creationId xmlns:a16="http://schemas.microsoft.com/office/drawing/2014/main" id="{61D70F3C-A1F0-43DC-9EB1-753BE4A6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220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741872" cy="2426"/>
    <xdr:pic>
      <xdr:nvPicPr>
        <xdr:cNvPr id="149" name="Picture 12" descr="Výsledok vyhľadávania obrázkov pre dopyt eb520">
          <a:extLst>
            <a:ext uri="{FF2B5EF4-FFF2-40B4-BE49-F238E27FC236}">
              <a16:creationId xmlns:a16="http://schemas.microsoft.com/office/drawing/2014/main" id="{6173C87E-B40E-404F-9CDB-00ACCBC1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1220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933450" cy="686"/>
    <xdr:pic>
      <xdr:nvPicPr>
        <xdr:cNvPr id="150" name="Picture 15" descr="Kolektív autorov: Svet vedy a techniky">
          <a:extLst>
            <a:ext uri="{FF2B5EF4-FFF2-40B4-BE49-F238E27FC236}">
              <a16:creationId xmlns:a16="http://schemas.microsoft.com/office/drawing/2014/main" id="{14F9B52C-3926-48D8-B018-19EDBB0B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944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838200" cy="2286"/>
    <xdr:pic>
      <xdr:nvPicPr>
        <xdr:cNvPr id="151" name="Picture 16" descr="http://i1.martinus.sk/tovar/_l/14/l14659.jpg">
          <a:extLst>
            <a:ext uri="{FF2B5EF4-FFF2-40B4-BE49-F238E27FC236}">
              <a16:creationId xmlns:a16="http://schemas.microsoft.com/office/drawing/2014/main" id="{87932736-DF6E-4E55-8B94-5E151F9C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9443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741872" cy="2426"/>
    <xdr:pic>
      <xdr:nvPicPr>
        <xdr:cNvPr id="152" name="Picture 12" descr="Výsledok vyhľadávania obrázkov pre dopyt eb520">
          <a:extLst>
            <a:ext uri="{FF2B5EF4-FFF2-40B4-BE49-F238E27FC236}">
              <a16:creationId xmlns:a16="http://schemas.microsoft.com/office/drawing/2014/main" id="{5DD0A6E2-30D9-48B5-93E6-6E69C7F8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19443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77787"/>
    <xdr:sp macro="" textlink="">
      <xdr:nvSpPr>
        <xdr:cNvPr id="153" name="image" descr="Lekárni&amp;ccaron;ka kovová - nástenná Gramm A">
          <a:extLst>
            <a:ext uri="{FF2B5EF4-FFF2-40B4-BE49-F238E27FC236}">
              <a16:creationId xmlns:a16="http://schemas.microsoft.com/office/drawing/2014/main" id="{0D445BAE-F2FE-4975-9A60-931CDDD21B26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605978" cy="37778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154" name="Picture 11" descr="Basetech merač spotreby COST CONTROL 3000">
          <a:extLst>
            <a:ext uri="{FF2B5EF4-FFF2-40B4-BE49-F238E27FC236}">
              <a16:creationId xmlns:a16="http://schemas.microsoft.com/office/drawing/2014/main" id="{A5EA6EE6-FC19-4E95-8412-35DC5BB4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155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5BE55F46-11FB-47C5-8C26-9C08917F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10394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77787"/>
    <xdr:sp macro="" textlink="">
      <xdr:nvSpPr>
        <xdr:cNvPr id="156" name="image" descr="Lekárni&amp;ccaron;ka kovová - nástenná Gramm A">
          <a:extLst>
            <a:ext uri="{FF2B5EF4-FFF2-40B4-BE49-F238E27FC236}">
              <a16:creationId xmlns:a16="http://schemas.microsoft.com/office/drawing/2014/main" id="{0E8BA6F7-8267-4F66-8E19-D65F7F63AE91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605978" cy="37778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3622" cy="377787"/>
    <xdr:sp macro="" textlink="">
      <xdr:nvSpPr>
        <xdr:cNvPr id="157" name="image" descr="Lekárni&amp;ccaron;ka kovová - nástenná Gramm A">
          <a:extLst>
            <a:ext uri="{FF2B5EF4-FFF2-40B4-BE49-F238E27FC236}">
              <a16:creationId xmlns:a16="http://schemas.microsoft.com/office/drawing/2014/main" id="{42E8BD58-1363-4734-81AF-341237EFAF94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3622" cy="37778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158" name="Picture 19" descr="DF457DWE">
          <a:extLst>
            <a:ext uri="{FF2B5EF4-FFF2-40B4-BE49-F238E27FC236}">
              <a16:creationId xmlns:a16="http://schemas.microsoft.com/office/drawing/2014/main" id="{947A2CEA-B0A1-4C66-8D60-BA96B132A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15824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159" name="Picture 11" descr="Basetech merač spotreby COST CONTROL 3000">
          <a:extLst>
            <a:ext uri="{FF2B5EF4-FFF2-40B4-BE49-F238E27FC236}">
              <a16:creationId xmlns:a16="http://schemas.microsoft.com/office/drawing/2014/main" id="{6D74C720-7E73-4CBB-9731-EFE64671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24872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16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8C825DE-B18A-48CF-8527-60DC6361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04965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3622" cy="377787"/>
    <xdr:sp macro="" textlink="">
      <xdr:nvSpPr>
        <xdr:cNvPr id="161" name="image" descr="Lekárni&amp;ccaron;ka kovová - nástenná Gramm A">
          <a:extLst>
            <a:ext uri="{FF2B5EF4-FFF2-40B4-BE49-F238E27FC236}">
              <a16:creationId xmlns:a16="http://schemas.microsoft.com/office/drawing/2014/main" id="{0D52248D-DB19-4351-8C4E-3B3AF2BB3158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240904"/>
          <a:ext cx="3622" cy="377787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67</xdr:row>
      <xdr:rowOff>0</xdr:rowOff>
    </xdr:from>
    <xdr:ext cx="1299142" cy="0"/>
    <xdr:pic>
      <xdr:nvPicPr>
        <xdr:cNvPr id="162" name="Picture 3" descr="Lenovo V310-15ISK 80SY00URCK">
          <a:extLst>
            <a:ext uri="{FF2B5EF4-FFF2-40B4-BE49-F238E27FC236}">
              <a16:creationId xmlns:a16="http://schemas.microsoft.com/office/drawing/2014/main" id="{A26F4436-BEAD-4A42-8B85-4F3CB8F6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129914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27259" cy="0"/>
    <xdr:pic>
      <xdr:nvPicPr>
        <xdr:cNvPr id="163" name="Picture 15" descr="Kolektív autorov: Svet vedy a techniky">
          <a:extLst>
            <a:ext uri="{FF2B5EF4-FFF2-40B4-BE49-F238E27FC236}">
              <a16:creationId xmlns:a16="http://schemas.microsoft.com/office/drawing/2014/main" id="{7E9FAB96-1564-4436-A3D8-03CE7932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35819" cy="0"/>
    <xdr:pic>
      <xdr:nvPicPr>
        <xdr:cNvPr id="164" name="Picture 16" descr="http://i1.martinus.sk/tovar/_l/14/l14659.jpg">
          <a:extLst>
            <a:ext uri="{FF2B5EF4-FFF2-40B4-BE49-F238E27FC236}">
              <a16:creationId xmlns:a16="http://schemas.microsoft.com/office/drawing/2014/main" id="{6387493B-5E1C-4435-9723-7D24F597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43301" cy="0"/>
    <xdr:pic>
      <xdr:nvPicPr>
        <xdr:cNvPr id="165" name="Picture 12" descr="Výsledok vyhľadávania obrázkov pre dopyt eb520">
          <a:extLst>
            <a:ext uri="{FF2B5EF4-FFF2-40B4-BE49-F238E27FC236}">
              <a16:creationId xmlns:a16="http://schemas.microsoft.com/office/drawing/2014/main" id="{CBEFD2AA-90EF-4995-BFDC-10DE196E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0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27259" cy="686"/>
    <xdr:pic>
      <xdr:nvPicPr>
        <xdr:cNvPr id="166" name="Picture 15" descr="Kolektív autorov: Svet vedy a techniky">
          <a:extLst>
            <a:ext uri="{FF2B5EF4-FFF2-40B4-BE49-F238E27FC236}">
              <a16:creationId xmlns:a16="http://schemas.microsoft.com/office/drawing/2014/main" id="{DD46D0A8-87A8-4B0C-A1EE-2E7989FC3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67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7E18001C-0DAC-4561-985B-8E669C0C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4370560"/>
    <xdr:pic>
      <xdr:nvPicPr>
        <xdr:cNvPr id="168" name="Picture 11" descr="Basetech merač spotreby COST CONTROL 3000">
          <a:extLst>
            <a:ext uri="{FF2B5EF4-FFF2-40B4-BE49-F238E27FC236}">
              <a16:creationId xmlns:a16="http://schemas.microsoft.com/office/drawing/2014/main" id="{466E3C13-E657-44A3-8221-77F7F56B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3211175"/>
          <a:ext cx="0" cy="437056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169" name="Picture 15" descr="Kolektív autorov: Svet vedy a techniky">
          <a:extLst>
            <a:ext uri="{FF2B5EF4-FFF2-40B4-BE49-F238E27FC236}">
              <a16:creationId xmlns:a16="http://schemas.microsoft.com/office/drawing/2014/main" id="{08999486-4C9B-4CBD-86F7-9BB1D84F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170" name="Picture 16" descr="http://i1.martinus.sk/tovar/_l/14/l14659.jpg">
          <a:extLst>
            <a:ext uri="{FF2B5EF4-FFF2-40B4-BE49-F238E27FC236}">
              <a16:creationId xmlns:a16="http://schemas.microsoft.com/office/drawing/2014/main" id="{60C487A5-5AFD-426C-81C8-588C605D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171" name="Picture 12" descr="Výsledok vyhľadávania obrázkov pre dopyt eb520">
          <a:extLst>
            <a:ext uri="{FF2B5EF4-FFF2-40B4-BE49-F238E27FC236}">
              <a16:creationId xmlns:a16="http://schemas.microsoft.com/office/drawing/2014/main" id="{0084002E-3223-47E8-AA84-3AC3DAF1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3450" cy="686"/>
    <xdr:pic>
      <xdr:nvPicPr>
        <xdr:cNvPr id="172" name="Picture 15" descr="Kolektív autorov: Svet vedy a techniky">
          <a:extLst>
            <a:ext uri="{FF2B5EF4-FFF2-40B4-BE49-F238E27FC236}">
              <a16:creationId xmlns:a16="http://schemas.microsoft.com/office/drawing/2014/main" id="{88480BBE-3CF1-41DB-A3F8-D11A1F48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3248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173" name="Picture 16" descr="http://i1.martinus.sk/tovar/_l/14/l14659.jpg">
          <a:extLst>
            <a:ext uri="{FF2B5EF4-FFF2-40B4-BE49-F238E27FC236}">
              <a16:creationId xmlns:a16="http://schemas.microsoft.com/office/drawing/2014/main" id="{EC993ABE-5BBC-49E1-B037-D75E2DA7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3248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872" cy="2426"/>
    <xdr:pic>
      <xdr:nvPicPr>
        <xdr:cNvPr id="174" name="Picture 12" descr="Výsledok vyhľadávania obrázkov pre dopyt eb520">
          <a:extLst>
            <a:ext uri="{FF2B5EF4-FFF2-40B4-BE49-F238E27FC236}">
              <a16:creationId xmlns:a16="http://schemas.microsoft.com/office/drawing/2014/main" id="{0CFDB347-1F41-4A27-84AC-2DBE856A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3248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933450" cy="686"/>
    <xdr:pic>
      <xdr:nvPicPr>
        <xdr:cNvPr id="175" name="Picture 15" descr="Kolektív autorov: Svet vedy a techniky">
          <a:extLst>
            <a:ext uri="{FF2B5EF4-FFF2-40B4-BE49-F238E27FC236}">
              <a16:creationId xmlns:a16="http://schemas.microsoft.com/office/drawing/2014/main" id="{7DF7B1EA-4907-4166-87E9-956398FE0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048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838200" cy="2286"/>
    <xdr:pic>
      <xdr:nvPicPr>
        <xdr:cNvPr id="176" name="Picture 16" descr="http://i1.martinus.sk/tovar/_l/14/l14659.jpg">
          <a:extLst>
            <a:ext uri="{FF2B5EF4-FFF2-40B4-BE49-F238E27FC236}">
              <a16:creationId xmlns:a16="http://schemas.microsoft.com/office/drawing/2014/main" id="{CB4A6F8F-3EAD-4435-B40D-30A56397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48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741872" cy="2426"/>
    <xdr:pic>
      <xdr:nvPicPr>
        <xdr:cNvPr id="177" name="Picture 12" descr="Výsledok vyhľadávania obrázkov pre dopyt eb520">
          <a:extLst>
            <a:ext uri="{FF2B5EF4-FFF2-40B4-BE49-F238E27FC236}">
              <a16:creationId xmlns:a16="http://schemas.microsoft.com/office/drawing/2014/main" id="{34F6FDA9-EFB8-45C8-91BE-75B50A10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048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933450" cy="686"/>
    <xdr:pic>
      <xdr:nvPicPr>
        <xdr:cNvPr id="178" name="Picture 15" descr="Kolektív autorov: Svet vedy a techniky">
          <a:extLst>
            <a:ext uri="{FF2B5EF4-FFF2-40B4-BE49-F238E27FC236}">
              <a16:creationId xmlns:a16="http://schemas.microsoft.com/office/drawing/2014/main" id="{EB602086-A5F4-448C-B831-6E3C14D2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772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838200" cy="2286"/>
    <xdr:pic>
      <xdr:nvPicPr>
        <xdr:cNvPr id="179" name="Picture 16" descr="http://i1.martinus.sk/tovar/_l/14/l14659.jpg">
          <a:extLst>
            <a:ext uri="{FF2B5EF4-FFF2-40B4-BE49-F238E27FC236}">
              <a16:creationId xmlns:a16="http://schemas.microsoft.com/office/drawing/2014/main" id="{E272178B-3D1F-4990-8F43-8C6DD064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772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741872" cy="2426"/>
    <xdr:pic>
      <xdr:nvPicPr>
        <xdr:cNvPr id="180" name="Picture 12" descr="Výsledok vyhľadávania obrázkov pre dopyt eb520">
          <a:extLst>
            <a:ext uri="{FF2B5EF4-FFF2-40B4-BE49-F238E27FC236}">
              <a16:creationId xmlns:a16="http://schemas.microsoft.com/office/drawing/2014/main" id="{064EFAD8-ECC6-4A94-915C-E6570D51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772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933450" cy="686"/>
    <xdr:pic>
      <xdr:nvPicPr>
        <xdr:cNvPr id="181" name="Picture 15" descr="Kolektív autorov: Svet vedy a techniky">
          <a:extLst>
            <a:ext uri="{FF2B5EF4-FFF2-40B4-BE49-F238E27FC236}">
              <a16:creationId xmlns:a16="http://schemas.microsoft.com/office/drawing/2014/main" id="{006072B3-A048-480E-90FA-9D5F5AE2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496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838200" cy="2286"/>
    <xdr:pic>
      <xdr:nvPicPr>
        <xdr:cNvPr id="182" name="Picture 16" descr="http://i1.martinus.sk/tovar/_l/14/l14659.jpg">
          <a:extLst>
            <a:ext uri="{FF2B5EF4-FFF2-40B4-BE49-F238E27FC236}">
              <a16:creationId xmlns:a16="http://schemas.microsoft.com/office/drawing/2014/main" id="{162241F3-7B33-4D1E-B70B-6788359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496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741872" cy="2426"/>
    <xdr:pic>
      <xdr:nvPicPr>
        <xdr:cNvPr id="183" name="Picture 12" descr="Výsledok vyhľadávania obrázkov pre dopyt eb520">
          <a:extLst>
            <a:ext uri="{FF2B5EF4-FFF2-40B4-BE49-F238E27FC236}">
              <a16:creationId xmlns:a16="http://schemas.microsoft.com/office/drawing/2014/main" id="{485353B8-82E2-461C-B3EB-16E44767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0496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933450" cy="686"/>
    <xdr:pic>
      <xdr:nvPicPr>
        <xdr:cNvPr id="184" name="Picture 15" descr="Kolektív autorov: Svet vedy a techniky">
          <a:extLst>
            <a:ext uri="{FF2B5EF4-FFF2-40B4-BE49-F238E27FC236}">
              <a16:creationId xmlns:a16="http://schemas.microsoft.com/office/drawing/2014/main" id="{6E6F0E5A-6806-4750-853F-023855071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220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838200" cy="2286"/>
    <xdr:pic>
      <xdr:nvPicPr>
        <xdr:cNvPr id="185" name="Picture 16" descr="http://i1.martinus.sk/tovar/_l/14/l14659.jpg">
          <a:extLst>
            <a:ext uri="{FF2B5EF4-FFF2-40B4-BE49-F238E27FC236}">
              <a16:creationId xmlns:a16="http://schemas.microsoft.com/office/drawing/2014/main" id="{882B33A4-9C37-4DA6-9E27-C2E4EB19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220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741872" cy="2426"/>
    <xdr:pic>
      <xdr:nvPicPr>
        <xdr:cNvPr id="186" name="Picture 12" descr="Výsledok vyhľadávania obrázkov pre dopyt eb520">
          <a:extLst>
            <a:ext uri="{FF2B5EF4-FFF2-40B4-BE49-F238E27FC236}">
              <a16:creationId xmlns:a16="http://schemas.microsoft.com/office/drawing/2014/main" id="{875824B0-CD40-49D0-85DC-A4A532A7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1220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933450" cy="686"/>
    <xdr:pic>
      <xdr:nvPicPr>
        <xdr:cNvPr id="187" name="Picture 15" descr="Kolektív autorov: Svet vedy a techniky">
          <a:extLst>
            <a:ext uri="{FF2B5EF4-FFF2-40B4-BE49-F238E27FC236}">
              <a16:creationId xmlns:a16="http://schemas.microsoft.com/office/drawing/2014/main" id="{D9790703-35A6-4099-833B-47919584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944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21218" cy="377786"/>
    <xdr:sp macro="" textlink="">
      <xdr:nvSpPr>
        <xdr:cNvPr id="188" name="image" descr="Lekárni&amp;ccaron;ka kovová - nástenná Gramm A">
          <a:extLst>
            <a:ext uri="{FF2B5EF4-FFF2-40B4-BE49-F238E27FC236}">
              <a16:creationId xmlns:a16="http://schemas.microsoft.com/office/drawing/2014/main" id="{57FBEDE0-CA3A-4F7C-B452-0F402F1C2EEC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77786"/>
    <xdr:sp macro="" textlink="">
      <xdr:nvSpPr>
        <xdr:cNvPr id="189" name="image" descr="Lekárni&amp;ccaron;ka kovová - nástenná Gramm A">
          <a:extLst>
            <a:ext uri="{FF2B5EF4-FFF2-40B4-BE49-F238E27FC236}">
              <a16:creationId xmlns:a16="http://schemas.microsoft.com/office/drawing/2014/main" id="{2D82EB5D-B5A1-4745-9D88-FB0841410EE7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77787"/>
    <xdr:sp macro="" textlink="">
      <xdr:nvSpPr>
        <xdr:cNvPr id="190" name="image" descr="Lekárni&amp;ccaron;ka kovová - nástenná Gramm A">
          <a:extLst>
            <a:ext uri="{FF2B5EF4-FFF2-40B4-BE49-F238E27FC236}">
              <a16:creationId xmlns:a16="http://schemas.microsoft.com/office/drawing/2014/main" id="{1270A179-DD80-46F3-AF9D-8846D2FCD29E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77787"/>
    <xdr:sp macro="" textlink="">
      <xdr:nvSpPr>
        <xdr:cNvPr id="191" name="image" descr="Lekárni&amp;ccaron;ka kovová - nástenná Gramm A">
          <a:extLst>
            <a:ext uri="{FF2B5EF4-FFF2-40B4-BE49-F238E27FC236}">
              <a16:creationId xmlns:a16="http://schemas.microsoft.com/office/drawing/2014/main" id="{E043FFAC-5676-451A-9885-B67580812A6B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77786"/>
    <xdr:sp macro="" textlink="">
      <xdr:nvSpPr>
        <xdr:cNvPr id="192" name="image" descr="Lekárni&amp;ccaron;ka kovová - nástenná Gramm A">
          <a:extLst>
            <a:ext uri="{FF2B5EF4-FFF2-40B4-BE49-F238E27FC236}">
              <a16:creationId xmlns:a16="http://schemas.microsoft.com/office/drawing/2014/main" id="{A6042603-882F-44ED-9F81-F83B5804CCF7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77786"/>
    <xdr:sp macro="" textlink="">
      <xdr:nvSpPr>
        <xdr:cNvPr id="193" name="image" descr="Lekárni&amp;ccaron;ka kovová - nástenná Gramm A">
          <a:extLst>
            <a:ext uri="{FF2B5EF4-FFF2-40B4-BE49-F238E27FC236}">
              <a16:creationId xmlns:a16="http://schemas.microsoft.com/office/drawing/2014/main" id="{56C4C434-ADBB-4BCA-B8CC-94A1CAC65AE1}"/>
            </a:ext>
          </a:extLst>
        </xdr:cNvPr>
        <xdr:cNvSpPr>
          <a:spLocks noChangeAspect="1" noChangeArrowheads="1"/>
        </xdr:cNvSpPr>
      </xdr:nvSpPr>
      <xdr:spPr bwMode="auto">
        <a:xfrm>
          <a:off x="3661409" y="7240904"/>
          <a:ext cx="621218" cy="3777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194" name="Picture 11" descr="Basetech merač spotreby COST CONTROL 3000">
          <a:extLst>
            <a:ext uri="{FF2B5EF4-FFF2-40B4-BE49-F238E27FC236}">
              <a16:creationId xmlns:a16="http://schemas.microsoft.com/office/drawing/2014/main" id="{A1AD6177-B235-47D2-9EB9-DF0ED52A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195" name="Picture 11" descr="Basetech merač spotreby COST CONTROL 3000">
          <a:extLst>
            <a:ext uri="{FF2B5EF4-FFF2-40B4-BE49-F238E27FC236}">
              <a16:creationId xmlns:a16="http://schemas.microsoft.com/office/drawing/2014/main" id="{97FE2860-FF48-493D-A6C0-0C4CD6A8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78441</xdr:rowOff>
    </xdr:from>
    <xdr:ext cx="1355704" cy="0"/>
    <xdr:pic>
      <xdr:nvPicPr>
        <xdr:cNvPr id="196" name="Picture 3" descr="Lenovo V310-15ISK 80SY00URCK">
          <a:extLst>
            <a:ext uri="{FF2B5EF4-FFF2-40B4-BE49-F238E27FC236}">
              <a16:creationId xmlns:a16="http://schemas.microsoft.com/office/drawing/2014/main" id="{5A5AF79C-A31E-4FE5-BA31-0C64F479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67150" y="34158891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25158" cy="686"/>
    <xdr:pic>
      <xdr:nvPicPr>
        <xdr:cNvPr id="197" name="Picture 15" descr="Kolektív autorov: Svet vedy a techniky">
          <a:extLst>
            <a:ext uri="{FF2B5EF4-FFF2-40B4-BE49-F238E27FC236}">
              <a16:creationId xmlns:a16="http://schemas.microsoft.com/office/drawing/2014/main" id="{12B19DA2-08C7-4292-BE47-D95052F3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3718" cy="2286"/>
    <xdr:pic>
      <xdr:nvPicPr>
        <xdr:cNvPr id="198" name="Picture 16" descr="http://i1.martinus.sk/tovar/_l/14/l14659.jpg">
          <a:extLst>
            <a:ext uri="{FF2B5EF4-FFF2-40B4-BE49-F238E27FC236}">
              <a16:creationId xmlns:a16="http://schemas.microsoft.com/office/drawing/2014/main" id="{50176B2F-CD6D-461D-A02D-D391A6B8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200" cy="2426"/>
    <xdr:pic>
      <xdr:nvPicPr>
        <xdr:cNvPr id="199" name="Picture 12" descr="Výsledok vyhľadávania obrázkov pre dopyt eb520">
          <a:extLst>
            <a:ext uri="{FF2B5EF4-FFF2-40B4-BE49-F238E27FC236}">
              <a16:creationId xmlns:a16="http://schemas.microsoft.com/office/drawing/2014/main" id="{8BC4DAD3-71FE-4D07-9DF4-18F4DA28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4080450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34692" cy="686"/>
    <xdr:pic>
      <xdr:nvPicPr>
        <xdr:cNvPr id="200" name="Picture 15" descr="Kolektív autorov: Svet vedy a techniky">
          <a:extLst>
            <a:ext uri="{FF2B5EF4-FFF2-40B4-BE49-F238E27FC236}">
              <a16:creationId xmlns:a16="http://schemas.microsoft.com/office/drawing/2014/main" id="{63D399D4-3330-4E44-840A-9439F45E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5632" cy="2286"/>
    <xdr:pic>
      <xdr:nvPicPr>
        <xdr:cNvPr id="201" name="Picture 16" descr="http://i1.martinus.sk/tovar/_l/14/l14659.jpg">
          <a:extLst>
            <a:ext uri="{FF2B5EF4-FFF2-40B4-BE49-F238E27FC236}">
              <a16:creationId xmlns:a16="http://schemas.microsoft.com/office/drawing/2014/main" id="{FB823BE9-4FE5-4356-9CED-6E5E66C5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29</xdr:row>
      <xdr:rowOff>31060</xdr:rowOff>
    </xdr:from>
    <xdr:ext cx="743114" cy="2426"/>
    <xdr:pic>
      <xdr:nvPicPr>
        <xdr:cNvPr id="202" name="Picture 12" descr="Výsledok vyhľadávania obrázkov pre dopyt eb520">
          <a:extLst>
            <a:ext uri="{FF2B5EF4-FFF2-40B4-BE49-F238E27FC236}">
              <a16:creationId xmlns:a16="http://schemas.microsoft.com/office/drawing/2014/main" id="{0F07A16E-ACE6-4125-8CFD-9E0029AD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4269" y="3410960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30480"/>
    <xdr:pic>
      <xdr:nvPicPr>
        <xdr:cNvPr id="203" name="Obrázok 202" descr="image">
          <a:extLst>
            <a:ext uri="{FF2B5EF4-FFF2-40B4-BE49-F238E27FC236}">
              <a16:creationId xmlns:a16="http://schemas.microsoft.com/office/drawing/2014/main" id="{DF9E0356-D3C1-4A6A-84FA-45E33866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29710"/>
    <xdr:pic>
      <xdr:nvPicPr>
        <xdr:cNvPr id="204" name="Obrázok 203" descr="image">
          <a:extLst>
            <a:ext uri="{FF2B5EF4-FFF2-40B4-BE49-F238E27FC236}">
              <a16:creationId xmlns:a16="http://schemas.microsoft.com/office/drawing/2014/main" id="{A734D172-9F91-45A8-983A-33DE9E4E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05" name="Picture 11" descr="Basetech merač spotreby COST CONTROL 3000">
          <a:extLst>
            <a:ext uri="{FF2B5EF4-FFF2-40B4-BE49-F238E27FC236}">
              <a16:creationId xmlns:a16="http://schemas.microsoft.com/office/drawing/2014/main" id="{B38F203E-6FBF-4FE4-A516-F8B02630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06" name="Picture 11" descr="Basetech merač spotreby COST CONTROL 3000">
          <a:extLst>
            <a:ext uri="{FF2B5EF4-FFF2-40B4-BE49-F238E27FC236}">
              <a16:creationId xmlns:a16="http://schemas.microsoft.com/office/drawing/2014/main" id="{5D8D29AC-22BB-4592-8366-B84735F2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07" name="Picture 11" descr="Basetech merač spotreby COST CONTROL 3000">
          <a:extLst>
            <a:ext uri="{FF2B5EF4-FFF2-40B4-BE49-F238E27FC236}">
              <a16:creationId xmlns:a16="http://schemas.microsoft.com/office/drawing/2014/main" id="{91FEEBE2-D186-4958-AFB6-3569466D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08" name="Picture 11" descr="Basetech merač spotreby COST CONTROL 3000">
          <a:extLst>
            <a:ext uri="{FF2B5EF4-FFF2-40B4-BE49-F238E27FC236}">
              <a16:creationId xmlns:a16="http://schemas.microsoft.com/office/drawing/2014/main" id="{FB22826F-9284-42D9-A982-A9297AC6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09" name="Picture 11" descr="Basetech merač spotreby COST CONTROL 3000">
          <a:extLst>
            <a:ext uri="{FF2B5EF4-FFF2-40B4-BE49-F238E27FC236}">
              <a16:creationId xmlns:a16="http://schemas.microsoft.com/office/drawing/2014/main" id="{6AFF5430-2428-43F7-AA70-57D2A6EB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10" name="Picture 11" descr="Basetech merač spotreby COST CONTROL 3000">
          <a:extLst>
            <a:ext uri="{FF2B5EF4-FFF2-40B4-BE49-F238E27FC236}">
              <a16:creationId xmlns:a16="http://schemas.microsoft.com/office/drawing/2014/main" id="{AB97ADEA-CE5C-470B-839C-6D055366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6562"/>
    <xdr:pic>
      <xdr:nvPicPr>
        <xdr:cNvPr id="211" name="Picture 11" descr="Basetech merač spotreby COST CONTROL 3000">
          <a:extLst>
            <a:ext uri="{FF2B5EF4-FFF2-40B4-BE49-F238E27FC236}">
              <a16:creationId xmlns:a16="http://schemas.microsoft.com/office/drawing/2014/main" id="{D6C2F100-F808-46C8-AB73-C630D81A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6562"/>
    <xdr:pic>
      <xdr:nvPicPr>
        <xdr:cNvPr id="212" name="Picture 11" descr="Basetech merač spotreby COST CONTROL 3000">
          <a:extLst>
            <a:ext uri="{FF2B5EF4-FFF2-40B4-BE49-F238E27FC236}">
              <a16:creationId xmlns:a16="http://schemas.microsoft.com/office/drawing/2014/main" id="{A0AD8619-A947-436A-B428-DBD9879F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71</xdr:row>
      <xdr:rowOff>78441</xdr:rowOff>
    </xdr:from>
    <xdr:ext cx="1355704" cy="0"/>
    <xdr:pic>
      <xdr:nvPicPr>
        <xdr:cNvPr id="213" name="Picture 3" descr="Lenovo V310-15ISK 80SY00URCK">
          <a:extLst>
            <a:ext uri="{FF2B5EF4-FFF2-40B4-BE49-F238E27FC236}">
              <a16:creationId xmlns:a16="http://schemas.microsoft.com/office/drawing/2014/main" id="{360D644D-6D56-4D42-BAE3-B2258980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67150" y="34158891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25158" cy="686"/>
    <xdr:pic>
      <xdr:nvPicPr>
        <xdr:cNvPr id="214" name="Picture 15" descr="Kolektív autorov: Svet vedy a techniky">
          <a:extLst>
            <a:ext uri="{FF2B5EF4-FFF2-40B4-BE49-F238E27FC236}">
              <a16:creationId xmlns:a16="http://schemas.microsoft.com/office/drawing/2014/main" id="{37ECC477-0FC9-4EC8-9F80-3BD293E4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33718" cy="2286"/>
    <xdr:pic>
      <xdr:nvPicPr>
        <xdr:cNvPr id="215" name="Picture 16" descr="http://i1.martinus.sk/tovar/_l/14/l14659.jpg">
          <a:extLst>
            <a:ext uri="{FF2B5EF4-FFF2-40B4-BE49-F238E27FC236}">
              <a16:creationId xmlns:a16="http://schemas.microsoft.com/office/drawing/2014/main" id="{F0E90816-DCB2-4CE9-B2E1-E3C5B05A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741200" cy="2426"/>
    <xdr:pic>
      <xdr:nvPicPr>
        <xdr:cNvPr id="216" name="Picture 12" descr="Výsledok vyhľadávania obrázkov pre dopyt eb520">
          <a:extLst>
            <a:ext uri="{FF2B5EF4-FFF2-40B4-BE49-F238E27FC236}">
              <a16:creationId xmlns:a16="http://schemas.microsoft.com/office/drawing/2014/main" id="{609A12EE-4271-4571-B0BC-A3FAC87B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4080450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34692" cy="686"/>
    <xdr:pic>
      <xdr:nvPicPr>
        <xdr:cNvPr id="217" name="Picture 15" descr="Kolektív autorov: Svet vedy a techniky">
          <a:extLst>
            <a:ext uri="{FF2B5EF4-FFF2-40B4-BE49-F238E27FC236}">
              <a16:creationId xmlns:a16="http://schemas.microsoft.com/office/drawing/2014/main" id="{089EF400-0190-4242-B56A-15817F16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35632" cy="2286"/>
    <xdr:pic>
      <xdr:nvPicPr>
        <xdr:cNvPr id="218" name="Picture 16" descr="http://i1.martinus.sk/tovar/_l/14/l14659.jpg">
          <a:extLst>
            <a:ext uri="{FF2B5EF4-FFF2-40B4-BE49-F238E27FC236}">
              <a16:creationId xmlns:a16="http://schemas.microsoft.com/office/drawing/2014/main" id="{0393E03C-7276-4F2E-8AE3-1257608F1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71</xdr:row>
      <xdr:rowOff>31060</xdr:rowOff>
    </xdr:from>
    <xdr:ext cx="743114" cy="2426"/>
    <xdr:pic>
      <xdr:nvPicPr>
        <xdr:cNvPr id="219" name="Picture 12" descr="Výsledok vyhľadávania obrázkov pre dopyt eb520">
          <a:extLst>
            <a:ext uri="{FF2B5EF4-FFF2-40B4-BE49-F238E27FC236}">
              <a16:creationId xmlns:a16="http://schemas.microsoft.com/office/drawing/2014/main" id="{26FD64A3-1A9E-4350-B734-A6B87896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4269" y="3410960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30480"/>
    <xdr:pic>
      <xdr:nvPicPr>
        <xdr:cNvPr id="220" name="Obrázok 219" descr="image">
          <a:extLst>
            <a:ext uri="{FF2B5EF4-FFF2-40B4-BE49-F238E27FC236}">
              <a16:creationId xmlns:a16="http://schemas.microsoft.com/office/drawing/2014/main" id="{2B0ED0E6-C31A-4235-85C4-A2E1F73A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71</xdr:row>
      <xdr:rowOff>0</xdr:rowOff>
    </xdr:from>
    <xdr:ext cx="0" cy="29710"/>
    <xdr:pic>
      <xdr:nvPicPr>
        <xdr:cNvPr id="221" name="Obrázok 220" descr="image">
          <a:extLst>
            <a:ext uri="{FF2B5EF4-FFF2-40B4-BE49-F238E27FC236}">
              <a16:creationId xmlns:a16="http://schemas.microsoft.com/office/drawing/2014/main" id="{B3AAC7DC-50D8-4290-B305-D715462B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8"/>
    <xdr:pic>
      <xdr:nvPicPr>
        <xdr:cNvPr id="222" name="Picture 11" descr="Basetech merač spotreby COST CONTROL 3000">
          <a:extLst>
            <a:ext uri="{FF2B5EF4-FFF2-40B4-BE49-F238E27FC236}">
              <a16:creationId xmlns:a16="http://schemas.microsoft.com/office/drawing/2014/main" id="{F7C21958-ED58-4694-9383-F3B27DC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6"/>
    <xdr:pic>
      <xdr:nvPicPr>
        <xdr:cNvPr id="223" name="Picture 11" descr="Basetech merač spotreby COST CONTROL 3000">
          <a:extLst>
            <a:ext uri="{FF2B5EF4-FFF2-40B4-BE49-F238E27FC236}">
              <a16:creationId xmlns:a16="http://schemas.microsoft.com/office/drawing/2014/main" id="{CEF70752-90CB-4F41-BFB9-EAF70573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8"/>
    <xdr:pic>
      <xdr:nvPicPr>
        <xdr:cNvPr id="224" name="Picture 11" descr="Basetech merač spotreby COST CONTROL 3000">
          <a:extLst>
            <a:ext uri="{FF2B5EF4-FFF2-40B4-BE49-F238E27FC236}">
              <a16:creationId xmlns:a16="http://schemas.microsoft.com/office/drawing/2014/main" id="{566B3E32-EFFB-4611-AEC6-E2832AF3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6"/>
    <xdr:pic>
      <xdr:nvPicPr>
        <xdr:cNvPr id="225" name="Picture 11" descr="Basetech merač spotreby COST CONTROL 3000">
          <a:extLst>
            <a:ext uri="{FF2B5EF4-FFF2-40B4-BE49-F238E27FC236}">
              <a16:creationId xmlns:a16="http://schemas.microsoft.com/office/drawing/2014/main" id="{708876CD-093C-47C9-90AF-2A4199F2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8"/>
    <xdr:pic>
      <xdr:nvPicPr>
        <xdr:cNvPr id="226" name="Picture 11" descr="Basetech merač spotreby COST CONTROL 3000">
          <a:extLst>
            <a:ext uri="{FF2B5EF4-FFF2-40B4-BE49-F238E27FC236}">
              <a16:creationId xmlns:a16="http://schemas.microsoft.com/office/drawing/2014/main" id="{149D45FD-A3C7-43F6-A1AA-BD00435B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6"/>
    <xdr:pic>
      <xdr:nvPicPr>
        <xdr:cNvPr id="227" name="Picture 11" descr="Basetech merač spotreby COST CONTROL 3000">
          <a:extLst>
            <a:ext uri="{FF2B5EF4-FFF2-40B4-BE49-F238E27FC236}">
              <a16:creationId xmlns:a16="http://schemas.microsoft.com/office/drawing/2014/main" id="{019CBC09-319F-4830-8D02-083415EE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6562"/>
    <xdr:pic>
      <xdr:nvPicPr>
        <xdr:cNvPr id="228" name="Picture 11" descr="Basetech merač spotreby COST CONTROL 3000">
          <a:extLst>
            <a:ext uri="{FF2B5EF4-FFF2-40B4-BE49-F238E27FC236}">
              <a16:creationId xmlns:a16="http://schemas.microsoft.com/office/drawing/2014/main" id="{12762A1E-6AB9-4820-AB0D-9DC25775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6562"/>
    <xdr:pic>
      <xdr:nvPicPr>
        <xdr:cNvPr id="229" name="Picture 11" descr="Basetech merač spotreby COST CONTROL 3000">
          <a:extLst>
            <a:ext uri="{FF2B5EF4-FFF2-40B4-BE49-F238E27FC236}">
              <a16:creationId xmlns:a16="http://schemas.microsoft.com/office/drawing/2014/main" id="{48F53277-11BB-4BFF-952C-356E9E4F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93</xdr:row>
      <xdr:rowOff>78441</xdr:rowOff>
    </xdr:from>
    <xdr:ext cx="1355704" cy="0"/>
    <xdr:pic>
      <xdr:nvPicPr>
        <xdr:cNvPr id="230" name="Picture 3" descr="Lenovo V310-15ISK 80SY00URCK">
          <a:extLst>
            <a:ext uri="{FF2B5EF4-FFF2-40B4-BE49-F238E27FC236}">
              <a16:creationId xmlns:a16="http://schemas.microsoft.com/office/drawing/2014/main" id="{B504D298-EA23-4CCD-B841-4EB200A6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67150" y="34158891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</xdr:row>
      <xdr:rowOff>0</xdr:rowOff>
    </xdr:from>
    <xdr:ext cx="925158" cy="686"/>
    <xdr:pic>
      <xdr:nvPicPr>
        <xdr:cNvPr id="231" name="Picture 15" descr="Kolektív autorov: Svet vedy a techniky">
          <a:extLst>
            <a:ext uri="{FF2B5EF4-FFF2-40B4-BE49-F238E27FC236}">
              <a16:creationId xmlns:a16="http://schemas.microsoft.com/office/drawing/2014/main" id="{26417672-52FE-42C7-B7A2-1F13F677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</xdr:row>
      <xdr:rowOff>0</xdr:rowOff>
    </xdr:from>
    <xdr:ext cx="833718" cy="2286"/>
    <xdr:pic>
      <xdr:nvPicPr>
        <xdr:cNvPr id="232" name="Picture 16" descr="http://i1.martinus.sk/tovar/_l/14/l14659.jpg">
          <a:extLst>
            <a:ext uri="{FF2B5EF4-FFF2-40B4-BE49-F238E27FC236}">
              <a16:creationId xmlns:a16="http://schemas.microsoft.com/office/drawing/2014/main" id="{68F9DFBB-F4D7-4FEF-90FD-58D05576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</xdr:row>
      <xdr:rowOff>0</xdr:rowOff>
    </xdr:from>
    <xdr:ext cx="741200" cy="2426"/>
    <xdr:pic>
      <xdr:nvPicPr>
        <xdr:cNvPr id="233" name="Picture 12" descr="Výsledok vyhľadávania obrázkov pre dopyt eb520">
          <a:extLst>
            <a:ext uri="{FF2B5EF4-FFF2-40B4-BE49-F238E27FC236}">
              <a16:creationId xmlns:a16="http://schemas.microsoft.com/office/drawing/2014/main" id="{CA7D5EBC-9B64-469E-A3C8-CBB6420B2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4080450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</xdr:row>
      <xdr:rowOff>0</xdr:rowOff>
    </xdr:from>
    <xdr:ext cx="934692" cy="686"/>
    <xdr:pic>
      <xdr:nvPicPr>
        <xdr:cNvPr id="234" name="Picture 15" descr="Kolektív autorov: Svet vedy a techniky">
          <a:extLst>
            <a:ext uri="{FF2B5EF4-FFF2-40B4-BE49-F238E27FC236}">
              <a16:creationId xmlns:a16="http://schemas.microsoft.com/office/drawing/2014/main" id="{43CF1547-1FFC-4D50-A0AD-707893F5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804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</xdr:row>
      <xdr:rowOff>0</xdr:rowOff>
    </xdr:from>
    <xdr:ext cx="835632" cy="2286"/>
    <xdr:pic>
      <xdr:nvPicPr>
        <xdr:cNvPr id="235" name="Picture 16" descr="http://i1.martinus.sk/tovar/_l/14/l14659.jpg">
          <a:extLst>
            <a:ext uri="{FF2B5EF4-FFF2-40B4-BE49-F238E27FC236}">
              <a16:creationId xmlns:a16="http://schemas.microsoft.com/office/drawing/2014/main" id="{366D4EE9-AE26-4F1D-B2DE-7365D6E9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40804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93</xdr:row>
      <xdr:rowOff>31060</xdr:rowOff>
    </xdr:from>
    <xdr:ext cx="743114" cy="2426"/>
    <xdr:pic>
      <xdr:nvPicPr>
        <xdr:cNvPr id="236" name="Picture 12" descr="Výsledok vyhľadávania obrázkov pre dopyt eb520">
          <a:extLst>
            <a:ext uri="{FF2B5EF4-FFF2-40B4-BE49-F238E27FC236}">
              <a16:creationId xmlns:a16="http://schemas.microsoft.com/office/drawing/2014/main" id="{79C2F329-8E2B-45FB-9535-DA0FBAAD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4269" y="3410960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30480"/>
    <xdr:pic>
      <xdr:nvPicPr>
        <xdr:cNvPr id="237" name="Obrázok 236" descr="image">
          <a:extLst>
            <a:ext uri="{FF2B5EF4-FFF2-40B4-BE49-F238E27FC236}">
              <a16:creationId xmlns:a16="http://schemas.microsoft.com/office/drawing/2014/main" id="{EEA9E949-9BC7-4AED-AB93-F20E66BA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93</xdr:row>
      <xdr:rowOff>0</xdr:rowOff>
    </xdr:from>
    <xdr:ext cx="0" cy="29710"/>
    <xdr:pic>
      <xdr:nvPicPr>
        <xdr:cNvPr id="238" name="Obrázok 237" descr="image">
          <a:extLst>
            <a:ext uri="{FF2B5EF4-FFF2-40B4-BE49-F238E27FC236}">
              <a16:creationId xmlns:a16="http://schemas.microsoft.com/office/drawing/2014/main" id="{A34C6859-87CB-4A0F-A6FB-51C11A46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40804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39" name="Picture 11" descr="Basetech merač spotreby COST CONTROL 3000">
          <a:extLst>
            <a:ext uri="{FF2B5EF4-FFF2-40B4-BE49-F238E27FC236}">
              <a16:creationId xmlns:a16="http://schemas.microsoft.com/office/drawing/2014/main" id="{F6A712E1-C401-434D-924A-0ED5EF7F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40" name="Picture 11" descr="Basetech merač spotreby COST CONTROL 3000">
          <a:extLst>
            <a:ext uri="{FF2B5EF4-FFF2-40B4-BE49-F238E27FC236}">
              <a16:creationId xmlns:a16="http://schemas.microsoft.com/office/drawing/2014/main" id="{85078C16-D2AB-4D27-A352-547B5869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41" name="Picture 11" descr="Basetech merač spotreby COST CONTROL 3000">
          <a:extLst>
            <a:ext uri="{FF2B5EF4-FFF2-40B4-BE49-F238E27FC236}">
              <a16:creationId xmlns:a16="http://schemas.microsoft.com/office/drawing/2014/main" id="{ED90F261-74D7-4496-B14C-4E81ABEF7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42" name="Picture 11" descr="Basetech merač spotreby COST CONTROL 3000">
          <a:extLst>
            <a:ext uri="{FF2B5EF4-FFF2-40B4-BE49-F238E27FC236}">
              <a16:creationId xmlns:a16="http://schemas.microsoft.com/office/drawing/2014/main" id="{1E03C780-A1CA-424F-AA68-B0E734FB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43" name="Picture 11" descr="Basetech merač spotreby COST CONTROL 3000">
          <a:extLst>
            <a:ext uri="{FF2B5EF4-FFF2-40B4-BE49-F238E27FC236}">
              <a16:creationId xmlns:a16="http://schemas.microsoft.com/office/drawing/2014/main" id="{C3954585-EAF6-49D4-A37F-70AA7EB3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44" name="Picture 11" descr="Basetech merač spotreby COST CONTROL 3000">
          <a:extLst>
            <a:ext uri="{FF2B5EF4-FFF2-40B4-BE49-F238E27FC236}">
              <a16:creationId xmlns:a16="http://schemas.microsoft.com/office/drawing/2014/main" id="{07916FD7-8694-4090-99F0-007C5268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6562"/>
    <xdr:pic>
      <xdr:nvPicPr>
        <xdr:cNvPr id="245" name="Picture 11" descr="Basetech merač spotreby COST CONTROL 3000">
          <a:extLst>
            <a:ext uri="{FF2B5EF4-FFF2-40B4-BE49-F238E27FC236}">
              <a16:creationId xmlns:a16="http://schemas.microsoft.com/office/drawing/2014/main" id="{364F4FBB-7CE1-4299-A9FB-6799F7A8B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6562"/>
    <xdr:pic>
      <xdr:nvPicPr>
        <xdr:cNvPr id="246" name="Picture 11" descr="Basetech merač spotreby COST CONTROL 3000">
          <a:extLst>
            <a:ext uri="{FF2B5EF4-FFF2-40B4-BE49-F238E27FC236}">
              <a16:creationId xmlns:a16="http://schemas.microsoft.com/office/drawing/2014/main" id="{BB0BD709-939F-419D-BB0E-0F732BB7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47" name="Picture 11" descr="Basetech merač spotreby COST CONTROL 3000">
          <a:extLst>
            <a:ext uri="{FF2B5EF4-FFF2-40B4-BE49-F238E27FC236}">
              <a16:creationId xmlns:a16="http://schemas.microsoft.com/office/drawing/2014/main" id="{688ED764-1C00-42F0-80EC-607CEA4C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48" name="Picture 11" descr="Basetech merač spotreby COST CONTROL 3000">
          <a:extLst>
            <a:ext uri="{FF2B5EF4-FFF2-40B4-BE49-F238E27FC236}">
              <a16:creationId xmlns:a16="http://schemas.microsoft.com/office/drawing/2014/main" id="{F09C2057-2BEF-406C-8419-1A898B7A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49" name="Picture 11" descr="Basetech merač spotreby COST CONTROL 3000">
          <a:extLst>
            <a:ext uri="{FF2B5EF4-FFF2-40B4-BE49-F238E27FC236}">
              <a16:creationId xmlns:a16="http://schemas.microsoft.com/office/drawing/2014/main" id="{A239B8EA-5876-4517-811D-7FF6BE2A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50" name="Picture 11" descr="Basetech merač spotreby COST CONTROL 3000">
          <a:extLst>
            <a:ext uri="{FF2B5EF4-FFF2-40B4-BE49-F238E27FC236}">
              <a16:creationId xmlns:a16="http://schemas.microsoft.com/office/drawing/2014/main" id="{1819ED14-4DD8-47E7-9CC0-9352ED13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8"/>
    <xdr:pic>
      <xdr:nvPicPr>
        <xdr:cNvPr id="251" name="Picture 11" descr="Basetech merač spotreby COST CONTROL 3000">
          <a:extLst>
            <a:ext uri="{FF2B5EF4-FFF2-40B4-BE49-F238E27FC236}">
              <a16:creationId xmlns:a16="http://schemas.microsoft.com/office/drawing/2014/main" id="{70ABA6A8-392E-4D32-B3D3-CD883944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93</xdr:row>
      <xdr:rowOff>0</xdr:rowOff>
    </xdr:from>
    <xdr:ext cx="0" cy="192416"/>
    <xdr:pic>
      <xdr:nvPicPr>
        <xdr:cNvPr id="252" name="Picture 11" descr="Basetech merač spotreby COST CONTROL 3000">
          <a:extLst>
            <a:ext uri="{FF2B5EF4-FFF2-40B4-BE49-F238E27FC236}">
              <a16:creationId xmlns:a16="http://schemas.microsoft.com/office/drawing/2014/main" id="{B6B37585-9DB4-4A46-ADE1-C051AD21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81275" y="340804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253" name="image" descr="Lekárni&amp;ccaron;ka kovová - nástenná Gramm A">
          <a:extLst>
            <a:ext uri="{FF2B5EF4-FFF2-40B4-BE49-F238E27FC236}">
              <a16:creationId xmlns:a16="http://schemas.microsoft.com/office/drawing/2014/main" id="{44F50225-B8CA-4F51-B35A-7FE0F99A98B2}"/>
            </a:ext>
          </a:extLst>
        </xdr:cNvPr>
        <xdr:cNvSpPr>
          <a:spLocks noChangeAspect="1" noChangeArrowheads="1"/>
        </xdr:cNvSpPr>
      </xdr:nvSpPr>
      <xdr:spPr bwMode="auto">
        <a:xfrm>
          <a:off x="3028949" y="11525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4" name="Picture 2" descr="http://www.meraj.sk/tovar/67-1.jpg">
          <a:extLst>
            <a:ext uri="{FF2B5EF4-FFF2-40B4-BE49-F238E27FC236}">
              <a16:creationId xmlns:a16="http://schemas.microsoft.com/office/drawing/2014/main" id="{7F66BBC1-0EC0-4F24-BFCD-9791F03B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5" name="Picture 2" descr="http://www.meraj.sk/tovar/67-1.jpg">
          <a:extLst>
            <a:ext uri="{FF2B5EF4-FFF2-40B4-BE49-F238E27FC236}">
              <a16:creationId xmlns:a16="http://schemas.microsoft.com/office/drawing/2014/main" id="{5286B18F-99DF-4D42-B03A-6C3E78F1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256" name="image" descr="Lekárni&amp;ccaron;ka kovová - nástenná Gramm A">
          <a:extLst>
            <a:ext uri="{FF2B5EF4-FFF2-40B4-BE49-F238E27FC236}">
              <a16:creationId xmlns:a16="http://schemas.microsoft.com/office/drawing/2014/main" id="{76AAD251-E964-4E54-822E-EB02C837B160}"/>
            </a:ext>
          </a:extLst>
        </xdr:cNvPr>
        <xdr:cNvSpPr>
          <a:spLocks noChangeAspect="1" noChangeArrowheads="1"/>
        </xdr:cNvSpPr>
      </xdr:nvSpPr>
      <xdr:spPr bwMode="auto">
        <a:xfrm>
          <a:off x="3028949" y="11525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7" name="Picture 2" descr="http://www.meraj.sk/tovar/67-1.jpg">
          <a:extLst>
            <a:ext uri="{FF2B5EF4-FFF2-40B4-BE49-F238E27FC236}">
              <a16:creationId xmlns:a16="http://schemas.microsoft.com/office/drawing/2014/main" id="{505E354C-B623-424A-B78C-108EF1A03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8" name="Picture 2" descr="http://www.meraj.sk/tovar/67-1.jpg">
          <a:extLst>
            <a:ext uri="{FF2B5EF4-FFF2-40B4-BE49-F238E27FC236}">
              <a16:creationId xmlns:a16="http://schemas.microsoft.com/office/drawing/2014/main" id="{321B3BA1-9950-4F08-A426-E59A3A07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259" name="image" descr="Lekárni&amp;ccaron;ka kovová - nástenná Gramm A">
          <a:extLst>
            <a:ext uri="{FF2B5EF4-FFF2-40B4-BE49-F238E27FC236}">
              <a16:creationId xmlns:a16="http://schemas.microsoft.com/office/drawing/2014/main" id="{EADFCEF1-C2CF-4BD6-BF23-6171BC13BC32}"/>
            </a:ext>
          </a:extLst>
        </xdr:cNvPr>
        <xdr:cNvSpPr>
          <a:spLocks noChangeAspect="1" noChangeArrowheads="1"/>
        </xdr:cNvSpPr>
      </xdr:nvSpPr>
      <xdr:spPr bwMode="auto">
        <a:xfrm>
          <a:off x="3028949" y="1152525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60" name="Picture 2" descr="http://www.meraj.sk/tovar/67-1.jpg">
          <a:extLst>
            <a:ext uri="{FF2B5EF4-FFF2-40B4-BE49-F238E27FC236}">
              <a16:creationId xmlns:a16="http://schemas.microsoft.com/office/drawing/2014/main" id="{DE14C04B-C43A-48A7-B1F3-C521F956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61" name="Picture 2" descr="http://www.meraj.sk/tovar/67-1.jpg">
          <a:extLst>
            <a:ext uri="{FF2B5EF4-FFF2-40B4-BE49-F238E27FC236}">
              <a16:creationId xmlns:a16="http://schemas.microsoft.com/office/drawing/2014/main" id="{35122197-E890-472A-9D23-E64E1D8B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29529" y="12567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45479" cy="332544"/>
    <xdr:sp macro="" textlink="">
      <xdr:nvSpPr>
        <xdr:cNvPr id="262" name="image" descr="Lekárni&amp;ccaron;ka kovová - nástenná Gramm A">
          <a:extLst>
            <a:ext uri="{FF2B5EF4-FFF2-40B4-BE49-F238E27FC236}">
              <a16:creationId xmlns:a16="http://schemas.microsoft.com/office/drawing/2014/main" id="{68961BB0-FFC5-4379-95FC-DF012844D669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340827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63" name="Picture 2" descr="http://www.meraj.sk/tovar/67-1.jpg">
          <a:extLst>
            <a:ext uri="{FF2B5EF4-FFF2-40B4-BE49-F238E27FC236}">
              <a16:creationId xmlns:a16="http://schemas.microsoft.com/office/drawing/2014/main" id="{B960FFEC-6AB4-4172-A5D7-87AC65A8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64" name="Picture 2" descr="http://www.meraj.sk/tovar/67-1.jpg">
          <a:extLst>
            <a:ext uri="{FF2B5EF4-FFF2-40B4-BE49-F238E27FC236}">
              <a16:creationId xmlns:a16="http://schemas.microsoft.com/office/drawing/2014/main" id="{92B4BA46-7B70-49B0-B1F7-9005C21AD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32250" cy="372549"/>
    <xdr:sp macro="" textlink="">
      <xdr:nvSpPr>
        <xdr:cNvPr id="265" name="image" descr="Lekárni&amp;ccaron;ka kovová - nástenná Gramm A">
          <a:extLst>
            <a:ext uri="{FF2B5EF4-FFF2-40B4-BE49-F238E27FC236}">
              <a16:creationId xmlns:a16="http://schemas.microsoft.com/office/drawing/2014/main" id="{E1DE4F34-BF59-4D23-B8A4-9E7DB6A7A919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340827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66" name="Picture 2" descr="http://www.meraj.sk/tovar/67-1.jpg">
          <a:extLst>
            <a:ext uri="{FF2B5EF4-FFF2-40B4-BE49-F238E27FC236}">
              <a16:creationId xmlns:a16="http://schemas.microsoft.com/office/drawing/2014/main" id="{54CB5F61-A1B5-4247-84F1-7C9533D8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67" name="Picture 2" descr="http://www.meraj.sk/tovar/67-1.jpg">
          <a:extLst>
            <a:ext uri="{FF2B5EF4-FFF2-40B4-BE49-F238E27FC236}">
              <a16:creationId xmlns:a16="http://schemas.microsoft.com/office/drawing/2014/main" id="{F6F10F08-ED8B-439C-817C-66DDF5A2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594150" cy="372549"/>
    <xdr:sp macro="" textlink="">
      <xdr:nvSpPr>
        <xdr:cNvPr id="268" name="image" descr="Lekárni&amp;ccaron;ka kovová - nástenná Gramm A">
          <a:extLst>
            <a:ext uri="{FF2B5EF4-FFF2-40B4-BE49-F238E27FC236}">
              <a16:creationId xmlns:a16="http://schemas.microsoft.com/office/drawing/2014/main" id="{A4341D4E-4E4E-4281-80C0-49FDCE7F90D3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340827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69" name="Picture 2" descr="http://www.meraj.sk/tovar/67-1.jpg">
          <a:extLst>
            <a:ext uri="{FF2B5EF4-FFF2-40B4-BE49-F238E27FC236}">
              <a16:creationId xmlns:a16="http://schemas.microsoft.com/office/drawing/2014/main" id="{4816083E-6109-4FFE-B541-3E0F334F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70" name="Picture 2" descr="http://www.meraj.sk/tovar/67-1.jpg">
          <a:extLst>
            <a:ext uri="{FF2B5EF4-FFF2-40B4-BE49-F238E27FC236}">
              <a16:creationId xmlns:a16="http://schemas.microsoft.com/office/drawing/2014/main" id="{B2BFF5F7-FA69-4EB5-863E-4B779997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05790" cy="382074"/>
    <xdr:sp macro="" textlink="">
      <xdr:nvSpPr>
        <xdr:cNvPr id="271" name="image" descr="Lekárni&amp;ccaron;ka kovová - nástenná Gramm A">
          <a:extLst>
            <a:ext uri="{FF2B5EF4-FFF2-40B4-BE49-F238E27FC236}">
              <a16:creationId xmlns:a16="http://schemas.microsoft.com/office/drawing/2014/main" id="{ECB379ED-C09B-4FF1-8F4A-EBDCD52F7ADB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340827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72" name="Picture 2" descr="http://www.meraj.sk/tovar/67-1.jpg">
          <a:extLst>
            <a:ext uri="{FF2B5EF4-FFF2-40B4-BE49-F238E27FC236}">
              <a16:creationId xmlns:a16="http://schemas.microsoft.com/office/drawing/2014/main" id="{6BA642E0-3278-4C46-8F73-967A3E2A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273" name="Picture 2" descr="http://www.meraj.sk/tovar/67-1.jpg">
          <a:extLst>
            <a:ext uri="{FF2B5EF4-FFF2-40B4-BE49-F238E27FC236}">
              <a16:creationId xmlns:a16="http://schemas.microsoft.com/office/drawing/2014/main" id="{1FFD3B15-1B68-4C65-8687-25422A05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4450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75</xdr:row>
      <xdr:rowOff>0</xdr:rowOff>
    </xdr:from>
    <xdr:ext cx="645479" cy="332544"/>
    <xdr:sp macro="" textlink="">
      <xdr:nvSpPr>
        <xdr:cNvPr id="274" name="image" descr="Lekárni&amp;ccaron;ka kovová - nástenná Gramm A">
          <a:extLst>
            <a:ext uri="{FF2B5EF4-FFF2-40B4-BE49-F238E27FC236}">
              <a16:creationId xmlns:a16="http://schemas.microsoft.com/office/drawing/2014/main" id="{A5E89AB1-853D-4810-AC4C-DDDCB7D48D1C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5320596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75" name="Picture 2" descr="http://www.meraj.sk/tovar/67-1.jpg">
          <a:extLst>
            <a:ext uri="{FF2B5EF4-FFF2-40B4-BE49-F238E27FC236}">
              <a16:creationId xmlns:a16="http://schemas.microsoft.com/office/drawing/2014/main" id="{7EFC1C3D-EA9D-4694-9B27-64724B7A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76" name="Picture 2" descr="http://www.meraj.sk/tovar/67-1.jpg">
          <a:extLst>
            <a:ext uri="{FF2B5EF4-FFF2-40B4-BE49-F238E27FC236}">
              <a16:creationId xmlns:a16="http://schemas.microsoft.com/office/drawing/2014/main" id="{0F246F00-8BCB-4FC8-AC20-CC6B5E2E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75</xdr:row>
      <xdr:rowOff>0</xdr:rowOff>
    </xdr:from>
    <xdr:ext cx="632250" cy="372549"/>
    <xdr:sp macro="" textlink="">
      <xdr:nvSpPr>
        <xdr:cNvPr id="277" name="image" descr="Lekárni&amp;ccaron;ka kovová - nástenná Gramm A">
          <a:extLst>
            <a:ext uri="{FF2B5EF4-FFF2-40B4-BE49-F238E27FC236}">
              <a16:creationId xmlns:a16="http://schemas.microsoft.com/office/drawing/2014/main" id="{9723FE3A-CE51-44B0-80BB-52533DF6060D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5320596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78" name="Picture 2" descr="http://www.meraj.sk/tovar/67-1.jpg">
          <a:extLst>
            <a:ext uri="{FF2B5EF4-FFF2-40B4-BE49-F238E27FC236}">
              <a16:creationId xmlns:a16="http://schemas.microsoft.com/office/drawing/2014/main" id="{F0FCE48C-94E1-493A-92CC-5EA50559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79" name="Picture 2" descr="http://www.meraj.sk/tovar/67-1.jpg">
          <a:extLst>
            <a:ext uri="{FF2B5EF4-FFF2-40B4-BE49-F238E27FC236}">
              <a16:creationId xmlns:a16="http://schemas.microsoft.com/office/drawing/2014/main" id="{FAB216F8-3457-42A1-A345-961F59A4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75</xdr:row>
      <xdr:rowOff>0</xdr:rowOff>
    </xdr:from>
    <xdr:ext cx="594150" cy="372549"/>
    <xdr:sp macro="" textlink="">
      <xdr:nvSpPr>
        <xdr:cNvPr id="280" name="image" descr="Lekárni&amp;ccaron;ka kovová - nástenná Gramm A">
          <a:extLst>
            <a:ext uri="{FF2B5EF4-FFF2-40B4-BE49-F238E27FC236}">
              <a16:creationId xmlns:a16="http://schemas.microsoft.com/office/drawing/2014/main" id="{91F94B6E-28D2-414B-9CD3-6AB24564F738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5320596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81" name="Picture 2" descr="http://www.meraj.sk/tovar/67-1.jpg">
          <a:extLst>
            <a:ext uri="{FF2B5EF4-FFF2-40B4-BE49-F238E27FC236}">
              <a16:creationId xmlns:a16="http://schemas.microsoft.com/office/drawing/2014/main" id="{34F567FB-24EA-416A-8A4A-86B6EF8F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82" name="Picture 2" descr="http://www.meraj.sk/tovar/67-1.jpg">
          <a:extLst>
            <a:ext uri="{FF2B5EF4-FFF2-40B4-BE49-F238E27FC236}">
              <a16:creationId xmlns:a16="http://schemas.microsoft.com/office/drawing/2014/main" id="{47FB211D-6FBE-4D3F-B85B-E705F893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75</xdr:row>
      <xdr:rowOff>0</xdr:rowOff>
    </xdr:from>
    <xdr:ext cx="605790" cy="382074"/>
    <xdr:sp macro="" textlink="">
      <xdr:nvSpPr>
        <xdr:cNvPr id="283" name="image" descr="Lekárni&amp;ccaron;ka kovová - nástenná Gramm A">
          <a:extLst>
            <a:ext uri="{FF2B5EF4-FFF2-40B4-BE49-F238E27FC236}">
              <a16:creationId xmlns:a16="http://schemas.microsoft.com/office/drawing/2014/main" id="{8013DD9A-D8FB-4711-8E77-6D1AF48FC26A}"/>
            </a:ext>
          </a:extLst>
        </xdr:cNvPr>
        <xdr:cNvSpPr>
          <a:spLocks noChangeAspect="1" noChangeArrowheads="1"/>
        </xdr:cNvSpPr>
      </xdr:nvSpPr>
      <xdr:spPr bwMode="auto">
        <a:xfrm>
          <a:off x="2551234" y="15320596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84" name="Picture 2" descr="http://www.meraj.sk/tovar/67-1.jpg">
          <a:extLst>
            <a:ext uri="{FF2B5EF4-FFF2-40B4-BE49-F238E27FC236}">
              <a16:creationId xmlns:a16="http://schemas.microsoft.com/office/drawing/2014/main" id="{FCE8D082-D857-4495-964F-1D8AC3EF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75</xdr:row>
      <xdr:rowOff>0</xdr:rowOff>
    </xdr:from>
    <xdr:ext cx="3398" cy="211790"/>
    <xdr:pic>
      <xdr:nvPicPr>
        <xdr:cNvPr id="285" name="Picture 2" descr="http://www.meraj.sk/tovar/67-1.jpg">
          <a:extLst>
            <a:ext uri="{FF2B5EF4-FFF2-40B4-BE49-F238E27FC236}">
              <a16:creationId xmlns:a16="http://schemas.microsoft.com/office/drawing/2014/main" id="{4C86FEDD-5DCE-42CE-9497-0B659DB0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482208" y="15424792"/>
          <a:ext cx="211790" cy="3398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1952624</xdr:rowOff>
    </xdr:from>
    <xdr:ext cx="605978" cy="373600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71911240-CA77-42C1-A842-A76D75F7476F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7360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9815" cy="373600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96439397-200D-4AE3-8139-132FFE86D89B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9815" cy="3736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DE0DCD00-3628-424F-96CE-7EA6D133661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FEA76F80-4FA4-462A-AF89-FE0AD5AE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B08A312F-6FE4-4CB0-A874-E6A999C8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56102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73600"/>
    <xdr:sp macro="" textlink="">
      <xdr:nvSpPr>
        <xdr:cNvPr id="7" name="image" descr="Lekárni&amp;ccaron;ka kovová - nástenná Gramm A">
          <a:extLst>
            <a:ext uri="{FF2B5EF4-FFF2-40B4-BE49-F238E27FC236}">
              <a16:creationId xmlns:a16="http://schemas.microsoft.com/office/drawing/2014/main" id="{AB94344E-8D34-4596-9918-685BB7A642D4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605978" cy="3736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219075</xdr:rowOff>
    </xdr:from>
    <xdr:ext cx="4268769" cy="899384"/>
    <xdr:sp macro="" textlink="">
      <xdr:nvSpPr>
        <xdr:cNvPr id="8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16439446-E3A4-4C96-84F0-9AF981BA82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6870"/>
          <a:ext cx="4268769" cy="899384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73600"/>
    <xdr:sp macro="" textlink="">
      <xdr:nvSpPr>
        <xdr:cNvPr id="9" name="image" descr="Lekárni&amp;ccaron;ka kovová - nástenná Gramm A">
          <a:extLst>
            <a:ext uri="{FF2B5EF4-FFF2-40B4-BE49-F238E27FC236}">
              <a16:creationId xmlns:a16="http://schemas.microsoft.com/office/drawing/2014/main" id="{EBF05A17-C9DF-446A-9827-CE8D442B2B15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7360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9815" cy="373600"/>
    <xdr:sp macro="" textlink="">
      <xdr:nvSpPr>
        <xdr:cNvPr id="10" name="image" descr="Lekárni&amp;ccaron;ka kovová - nástenná Gramm A">
          <a:extLst>
            <a:ext uri="{FF2B5EF4-FFF2-40B4-BE49-F238E27FC236}">
              <a16:creationId xmlns:a16="http://schemas.microsoft.com/office/drawing/2014/main" id="{03F60484-7419-4403-90F6-CF3BACA92412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992629"/>
          <a:ext cx="609815" cy="3736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1" name="image" descr="Lekárni&amp;ccaron;ka kovová - nástenná Gramm A">
          <a:extLst>
            <a:ext uri="{FF2B5EF4-FFF2-40B4-BE49-F238E27FC236}">
              <a16:creationId xmlns:a16="http://schemas.microsoft.com/office/drawing/2014/main" id="{EB2B7A3D-8E62-4910-85B7-96D29EC939A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12" name="Picture 2" descr="http://www.meraj.sk/tovar/67-1.jpg">
          <a:extLst>
            <a:ext uri="{FF2B5EF4-FFF2-40B4-BE49-F238E27FC236}">
              <a16:creationId xmlns:a16="http://schemas.microsoft.com/office/drawing/2014/main" id="{4FF99E75-0C5C-439C-82A9-D480B297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172841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6562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FC398528-46DE-4B7B-927B-78900CEA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5610225"/>
          <a:ext cx="0" cy="19656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2596"/>
    <xdr:pic>
      <xdr:nvPicPr>
        <xdr:cNvPr id="1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204A4F2-B33E-44E8-8B64-B342ACF4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5429249"/>
          <a:ext cx="441959" cy="259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73600"/>
    <xdr:sp macro="" textlink="">
      <xdr:nvSpPr>
        <xdr:cNvPr id="15" name="image" descr="Lekárni&amp;ccaron;ka kovová - nástenná Gramm A">
          <a:extLst>
            <a:ext uri="{FF2B5EF4-FFF2-40B4-BE49-F238E27FC236}">
              <a16:creationId xmlns:a16="http://schemas.microsoft.com/office/drawing/2014/main" id="{00BDA232-633D-4ECF-BA73-1B14B8DBE1D4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992629"/>
          <a:ext cx="3622" cy="3736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78441</xdr:rowOff>
    </xdr:from>
    <xdr:ext cx="1355704" cy="0"/>
    <xdr:pic>
      <xdr:nvPicPr>
        <xdr:cNvPr id="16" name="Picture 3" descr="Lenovo V310-15ISK 80SY00URCK">
          <a:extLst>
            <a:ext uri="{FF2B5EF4-FFF2-40B4-BE49-F238E27FC236}">
              <a16:creationId xmlns:a16="http://schemas.microsoft.com/office/drawing/2014/main" id="{C4A316EE-C8A8-499F-A766-8B4602D6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5688666"/>
          <a:ext cx="135570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25158" cy="0"/>
    <xdr:pic>
      <xdr:nvPicPr>
        <xdr:cNvPr id="17" name="Picture 15" descr="Kolektív autorov: Svet vedy a techniky">
          <a:extLst>
            <a:ext uri="{FF2B5EF4-FFF2-40B4-BE49-F238E27FC236}">
              <a16:creationId xmlns:a16="http://schemas.microsoft.com/office/drawing/2014/main" id="{A152A40C-B000-4FBF-BA65-0EBFD7B7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610225"/>
          <a:ext cx="92515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3718" cy="0"/>
    <xdr:pic>
      <xdr:nvPicPr>
        <xdr:cNvPr id="18" name="Picture 16" descr="http://i1.martinus.sk/tovar/_l/14/l14659.jpg">
          <a:extLst>
            <a:ext uri="{FF2B5EF4-FFF2-40B4-BE49-F238E27FC236}">
              <a16:creationId xmlns:a16="http://schemas.microsoft.com/office/drawing/2014/main" id="{19CD2CD0-1ABE-4EA4-85DE-6177CDBA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610225"/>
          <a:ext cx="83371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200" cy="0"/>
    <xdr:pic>
      <xdr:nvPicPr>
        <xdr:cNvPr id="19" name="Picture 12" descr="Výsledok vyhľadávania obrázkov pre dopyt eb520">
          <a:extLst>
            <a:ext uri="{FF2B5EF4-FFF2-40B4-BE49-F238E27FC236}">
              <a16:creationId xmlns:a16="http://schemas.microsoft.com/office/drawing/2014/main" id="{6D9230C0-4402-4809-B789-C3D214EA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5610225"/>
          <a:ext cx="74120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925158" cy="686"/>
    <xdr:pic>
      <xdr:nvPicPr>
        <xdr:cNvPr id="20" name="Picture 15" descr="Kolektív autorov: Svet vedy a techniky">
          <a:extLst>
            <a:ext uri="{FF2B5EF4-FFF2-40B4-BE49-F238E27FC236}">
              <a16:creationId xmlns:a16="http://schemas.microsoft.com/office/drawing/2014/main" id="{014A51C5-9C65-4FF0-BD25-A2A0C9E9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610225"/>
          <a:ext cx="92515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3718" cy="2286"/>
    <xdr:pic>
      <xdr:nvPicPr>
        <xdr:cNvPr id="21" name="Picture 16" descr="http://i1.martinus.sk/tovar/_l/14/l14659.jpg">
          <a:extLst>
            <a:ext uri="{FF2B5EF4-FFF2-40B4-BE49-F238E27FC236}">
              <a16:creationId xmlns:a16="http://schemas.microsoft.com/office/drawing/2014/main" id="{78EAF139-37DF-45AB-95DA-D1DA1931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610225"/>
          <a:ext cx="83371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741200" cy="2426"/>
    <xdr:pic>
      <xdr:nvPicPr>
        <xdr:cNvPr id="22" name="Picture 12" descr="Výsledok vyhľadávania obrázkov pre dopyt eb520">
          <a:extLst>
            <a:ext uri="{FF2B5EF4-FFF2-40B4-BE49-F238E27FC236}">
              <a16:creationId xmlns:a16="http://schemas.microsoft.com/office/drawing/2014/main" id="{FF1CC870-82E7-41AA-8DF5-23EBFB77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5610225"/>
          <a:ext cx="741200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23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6312B5AF-9D41-48D1-8981-78619554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2880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68066"/>
    <xdr:sp macro="" textlink="">
      <xdr:nvSpPr>
        <xdr:cNvPr id="24" name="image" descr="Lekárni&amp;ccaron;ka kovová - nástenná Gramm A">
          <a:extLst>
            <a:ext uri="{FF2B5EF4-FFF2-40B4-BE49-F238E27FC236}">
              <a16:creationId xmlns:a16="http://schemas.microsoft.com/office/drawing/2014/main" id="{C16CF9C3-9413-41EC-850F-BF4D3AA2E843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47800"/>
          <a:ext cx="617408" cy="36806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569559" cy="368066"/>
    <xdr:sp macro="" textlink="">
      <xdr:nvSpPr>
        <xdr:cNvPr id="25" name="image" descr="Lekárni&amp;ccaron;ka kovová - nástenná Gramm A">
          <a:extLst>
            <a:ext uri="{FF2B5EF4-FFF2-40B4-BE49-F238E27FC236}">
              <a16:creationId xmlns:a16="http://schemas.microsoft.com/office/drawing/2014/main" id="{9E5BC483-CA78-4750-9415-67F3E6C0897A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447800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90500"/>
    <xdr:sp macro="" textlink="">
      <xdr:nvSpPr>
        <xdr:cNvPr id="26" name="image" descr="Lekárni&amp;ccaron;ka kovová - nástenná Gramm A">
          <a:extLst>
            <a:ext uri="{FF2B5EF4-FFF2-40B4-BE49-F238E27FC236}">
              <a16:creationId xmlns:a16="http://schemas.microsoft.com/office/drawing/2014/main" id="{801A8D64-7924-4924-B733-B27E69D0582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478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7" name="Picture 2" descr="http://www.meraj.sk/tovar/67-1.jpg">
          <a:extLst>
            <a:ext uri="{FF2B5EF4-FFF2-40B4-BE49-F238E27FC236}">
              <a16:creationId xmlns:a16="http://schemas.microsoft.com/office/drawing/2014/main" id="{0103F974-AECC-4679-834F-29ED97B01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28" name="Obrázok 27" descr="boffin.jpg">
          <a:extLst>
            <a:ext uri="{FF2B5EF4-FFF2-40B4-BE49-F238E27FC236}">
              <a16:creationId xmlns:a16="http://schemas.microsoft.com/office/drawing/2014/main" id="{F2E6D3CF-7E61-42A4-ADE6-50C6B89E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29" name="Picture 6" descr="MERKUR E1 Elektro">
          <a:extLst>
            <a:ext uri="{FF2B5EF4-FFF2-40B4-BE49-F238E27FC236}">
              <a16:creationId xmlns:a16="http://schemas.microsoft.com/office/drawing/2014/main" id="{DBD995E7-84A3-4B4A-8493-F42A1148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30" name="Picture 13" descr="http://www.pelikandaniel.com/products/KT-I-H260/b_0.jpg">
          <a:extLst>
            <a:ext uri="{FF2B5EF4-FFF2-40B4-BE49-F238E27FC236}">
              <a16:creationId xmlns:a16="http://schemas.microsoft.com/office/drawing/2014/main" id="{633E1B12-4BF0-4CC9-9ACD-A091A388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31" name="Picture 11" descr="Basetech merač spotreby COST CONTROL 3000">
          <a:extLst>
            <a:ext uri="{FF2B5EF4-FFF2-40B4-BE49-F238E27FC236}">
              <a16:creationId xmlns:a16="http://schemas.microsoft.com/office/drawing/2014/main" id="{A7ADA420-2899-4A1B-BC3E-9E9848B7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32" name="Picture 5" descr="https://i.cdn.nrholding.net/15747457/2000/2000">
          <a:extLst>
            <a:ext uri="{FF2B5EF4-FFF2-40B4-BE49-F238E27FC236}">
              <a16:creationId xmlns:a16="http://schemas.microsoft.com/office/drawing/2014/main" id="{DF5D72B6-6797-4898-B571-2EF0BEB7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t="4894"/>
        <a:stretch>
          <a:fillRect/>
        </a:stretch>
      </xdr:blipFill>
      <xdr:spPr bwMode="auto">
        <a:xfrm>
          <a:off x="182880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3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BC4F6C5-A882-4D4D-B44F-FD1D0BA8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68066"/>
    <xdr:sp macro="" textlink="">
      <xdr:nvSpPr>
        <xdr:cNvPr id="34" name="image" descr="Lekárni&amp;ccaron;ka kovová - nástenná Gramm A">
          <a:extLst>
            <a:ext uri="{FF2B5EF4-FFF2-40B4-BE49-F238E27FC236}">
              <a16:creationId xmlns:a16="http://schemas.microsoft.com/office/drawing/2014/main" id="{67B94D4E-1405-45AD-9203-985477D3A0CF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447800"/>
          <a:ext cx="617408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946400" cy="956944"/>
    <xdr:sp macro="" textlink="">
      <xdr:nvSpPr>
        <xdr:cNvPr id="35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C29B21FA-DEFF-445E-84BF-62F65535C70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96365"/>
          <a:ext cx="3946400" cy="956944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3998" cy="368066"/>
    <xdr:sp macro="" textlink="">
      <xdr:nvSpPr>
        <xdr:cNvPr id="36" name="image" descr="Lekárni&amp;ccaron;ka kovová - nástenná Gramm A">
          <a:extLst>
            <a:ext uri="{FF2B5EF4-FFF2-40B4-BE49-F238E27FC236}">
              <a16:creationId xmlns:a16="http://schemas.microsoft.com/office/drawing/2014/main" id="{F4067731-0A8B-4209-A6BE-4EDD2A41DB66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47800"/>
          <a:ext cx="3998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7" name="Picture 2" descr="http://www.meraj.sk/tovar/67-1.jpg">
          <a:extLst>
            <a:ext uri="{FF2B5EF4-FFF2-40B4-BE49-F238E27FC236}">
              <a16:creationId xmlns:a16="http://schemas.microsoft.com/office/drawing/2014/main" id="{B81B33F5-DEFF-4D11-9951-8A301E40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172460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38" name="Obrázok 37" descr="boffin.jpg">
          <a:extLst>
            <a:ext uri="{FF2B5EF4-FFF2-40B4-BE49-F238E27FC236}">
              <a16:creationId xmlns:a16="http://schemas.microsoft.com/office/drawing/2014/main" id="{B51DB898-EB83-4377-AE1B-E5C67963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2880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39" name="Picture 6" descr="MERKUR E1 Elektro">
          <a:extLst>
            <a:ext uri="{FF2B5EF4-FFF2-40B4-BE49-F238E27FC236}">
              <a16:creationId xmlns:a16="http://schemas.microsoft.com/office/drawing/2014/main" id="{9042DE70-256E-40F7-A507-454C3640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40" name="Picture 13" descr="http://www.pelikandaniel.com/products/KT-I-H260/b_0.jpg">
          <a:extLst>
            <a:ext uri="{FF2B5EF4-FFF2-40B4-BE49-F238E27FC236}">
              <a16:creationId xmlns:a16="http://schemas.microsoft.com/office/drawing/2014/main" id="{11CF5B03-5500-4559-A895-1C04BE8B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41" name="Picture 15" descr="Kolektív autorov: Svet vedy a techniky">
          <a:extLst>
            <a:ext uri="{FF2B5EF4-FFF2-40B4-BE49-F238E27FC236}">
              <a16:creationId xmlns:a16="http://schemas.microsoft.com/office/drawing/2014/main" id="{1C74DBF5-19F5-4572-B333-5BBAAAF3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14478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42" name="Picture 16" descr="http://i1.martinus.sk/tovar/_l/14/l14659.jpg">
          <a:extLst>
            <a:ext uri="{FF2B5EF4-FFF2-40B4-BE49-F238E27FC236}">
              <a16:creationId xmlns:a16="http://schemas.microsoft.com/office/drawing/2014/main" id="{3AC962D5-FBC8-45CA-AD4F-902AB46B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14478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43" name="Picture 11" descr="Basetech merač spotreby COST CONTROL 3000">
          <a:extLst>
            <a:ext uri="{FF2B5EF4-FFF2-40B4-BE49-F238E27FC236}">
              <a16:creationId xmlns:a16="http://schemas.microsoft.com/office/drawing/2014/main" id="{C04AC7F3-1DF2-4A1C-BB08-1C24C696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4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DA3983A-C210-41DD-95E2-D21B68C6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3998" cy="368066"/>
    <xdr:sp macro="" textlink="">
      <xdr:nvSpPr>
        <xdr:cNvPr id="45" name="image" descr="Lekárni&amp;ccaron;ka kovová - nástenná Gramm A">
          <a:extLst>
            <a:ext uri="{FF2B5EF4-FFF2-40B4-BE49-F238E27FC236}">
              <a16:creationId xmlns:a16="http://schemas.microsoft.com/office/drawing/2014/main" id="{2510DDB4-88DE-4370-BE5B-667C8C1E2C5E}"/>
            </a:ext>
          </a:extLst>
        </xdr:cNvPr>
        <xdr:cNvSpPr>
          <a:spLocks noChangeAspect="1" noChangeArrowheads="1"/>
        </xdr:cNvSpPr>
      </xdr:nvSpPr>
      <xdr:spPr bwMode="auto">
        <a:xfrm>
          <a:off x="3661409" y="1447800"/>
          <a:ext cx="3998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46" name="Picture 12" descr="Výsledok vyhľadávania obrázkov pre dopyt eb520">
          <a:extLst>
            <a:ext uri="{FF2B5EF4-FFF2-40B4-BE49-F238E27FC236}">
              <a16:creationId xmlns:a16="http://schemas.microsoft.com/office/drawing/2014/main" id="{D004062D-17F5-4E9E-BD6F-71720896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4478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47" name="Picture 1" descr="9686 Jednoduché a hnané stroje ">
          <a:extLst>
            <a:ext uri="{FF2B5EF4-FFF2-40B4-BE49-F238E27FC236}">
              <a16:creationId xmlns:a16="http://schemas.microsoft.com/office/drawing/2014/main" id="{F8344BE8-C740-41AF-9BC7-684155DB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14478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48" name="Picture 4" descr="Semimikrosúpravy pre &amp;zcaron;iakov">
          <a:extLst>
            <a:ext uri="{FF2B5EF4-FFF2-40B4-BE49-F238E27FC236}">
              <a16:creationId xmlns:a16="http://schemas.microsoft.com/office/drawing/2014/main" id="{8647BB2C-02D6-4B6E-8F8D-47057219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1992293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49" name="Picture 5" descr="Resuscita&amp;ccaron;ná figurína na CPR">
          <a:extLst>
            <a:ext uri="{FF2B5EF4-FFF2-40B4-BE49-F238E27FC236}">
              <a16:creationId xmlns:a16="http://schemas.microsoft.com/office/drawing/2014/main" id="{C21B22E9-7865-4B92-90CF-B09394F6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2171175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50" name="Picture 6" descr="Modely trojrozmerné skladacie pre chémiu">
          <a:extLst>
            <a:ext uri="{FF2B5EF4-FFF2-40B4-BE49-F238E27FC236}">
              <a16:creationId xmlns:a16="http://schemas.microsoft.com/office/drawing/2014/main" id="{D17732FB-7642-4E6C-B6DF-A21D86401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28800" y="2354705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51" name="Picture 9" descr="Modely trojrozmerné skladacie pre biológiu - botaniku">
          <a:extLst>
            <a:ext uri="{FF2B5EF4-FFF2-40B4-BE49-F238E27FC236}">
              <a16:creationId xmlns:a16="http://schemas.microsoft.com/office/drawing/2014/main" id="{E6097240-7594-4111-B4D9-27916CB71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2893611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1553666</xdr:rowOff>
    </xdr:from>
    <xdr:ext cx="536668" cy="3175"/>
    <xdr:pic>
      <xdr:nvPicPr>
        <xdr:cNvPr id="52" name="TB_Image" descr="Chemická laboratórna sada na pokusy">
          <a:extLst>
            <a:ext uri="{FF2B5EF4-FFF2-40B4-BE49-F238E27FC236}">
              <a16:creationId xmlns:a16="http://schemas.microsoft.com/office/drawing/2014/main" id="{1328ACDC-B0B6-484A-A0F3-AA25D4EB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38500" t="41500" r="39000" b="41833"/>
        <a:stretch>
          <a:fillRect/>
        </a:stretch>
      </xdr:blipFill>
      <xdr:spPr bwMode="auto">
        <a:xfrm>
          <a:off x="1828800" y="3799661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53" name="Picture 15" descr="Mikroskop pre &amp;zcaron;iaka">
          <a:extLst>
            <a:ext uri="{FF2B5EF4-FFF2-40B4-BE49-F238E27FC236}">
              <a16:creationId xmlns:a16="http://schemas.microsoft.com/office/drawing/2014/main" id="{3FFB7091-E16A-414A-BBC3-35068012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3981450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54" name="Obrázok 53" descr="image">
          <a:extLst>
            <a:ext uri="{FF2B5EF4-FFF2-40B4-BE49-F238E27FC236}">
              <a16:creationId xmlns:a16="http://schemas.microsoft.com/office/drawing/2014/main" id="{E5BFE80B-E15E-425B-8855-088E03CB3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592319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70303</xdr:rowOff>
    </xdr:from>
    <xdr:ext cx="0" cy="125730"/>
    <xdr:pic>
      <xdr:nvPicPr>
        <xdr:cNvPr id="55" name="Obrázok 54" descr="image">
          <a:extLst>
            <a:ext uri="{FF2B5EF4-FFF2-40B4-BE49-F238E27FC236}">
              <a16:creationId xmlns:a16="http://schemas.microsoft.com/office/drawing/2014/main" id="{6679B462-F0D6-4BE5-9E54-0DB16580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316673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56" name="Obrázok 55" descr="image">
          <a:extLst>
            <a:ext uri="{FF2B5EF4-FFF2-40B4-BE49-F238E27FC236}">
              <a16:creationId xmlns:a16="http://schemas.microsoft.com/office/drawing/2014/main" id="{0A56ED42-2594-446F-888B-FBD5A2B9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20014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934692" cy="686"/>
    <xdr:pic>
      <xdr:nvPicPr>
        <xdr:cNvPr id="57" name="Picture 15" descr="Kolektív autorov: Svet vedy a techniky">
          <a:extLst>
            <a:ext uri="{FF2B5EF4-FFF2-40B4-BE49-F238E27FC236}">
              <a16:creationId xmlns:a16="http://schemas.microsoft.com/office/drawing/2014/main" id="{6F2179E8-D1CB-49F0-A487-CC07D2AD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03669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</xdr:row>
      <xdr:rowOff>0</xdr:rowOff>
    </xdr:from>
    <xdr:ext cx="835632" cy="2286"/>
    <xdr:pic>
      <xdr:nvPicPr>
        <xdr:cNvPr id="58" name="Picture 16" descr="http://i1.martinus.sk/tovar/_l/14/l14659.jpg">
          <a:extLst>
            <a:ext uri="{FF2B5EF4-FFF2-40B4-BE49-F238E27FC236}">
              <a16:creationId xmlns:a16="http://schemas.microsoft.com/office/drawing/2014/main" id="{51C27DBF-E646-40CC-A4AC-535BB453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03669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29</xdr:row>
      <xdr:rowOff>31060</xdr:rowOff>
    </xdr:from>
    <xdr:ext cx="743114" cy="2426"/>
    <xdr:pic>
      <xdr:nvPicPr>
        <xdr:cNvPr id="59" name="Picture 12" descr="Výsledok vyhľadávania obrázkov pre dopyt eb520">
          <a:extLst>
            <a:ext uri="{FF2B5EF4-FFF2-40B4-BE49-F238E27FC236}">
              <a16:creationId xmlns:a16="http://schemas.microsoft.com/office/drawing/2014/main" id="{1A340582-2F81-4CAF-B45A-32757770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92319" y="40396105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30480"/>
    <xdr:pic>
      <xdr:nvPicPr>
        <xdr:cNvPr id="60" name="Obrázok 59" descr="image">
          <a:extLst>
            <a:ext uri="{FF2B5EF4-FFF2-40B4-BE49-F238E27FC236}">
              <a16:creationId xmlns:a16="http://schemas.microsoft.com/office/drawing/2014/main" id="{369A53F3-1C32-43DD-AD46-ADD1C148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03669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29710"/>
    <xdr:pic>
      <xdr:nvPicPr>
        <xdr:cNvPr id="61" name="Obrázok 60" descr="image">
          <a:extLst>
            <a:ext uri="{FF2B5EF4-FFF2-40B4-BE49-F238E27FC236}">
              <a16:creationId xmlns:a16="http://schemas.microsoft.com/office/drawing/2014/main" id="{EDCA6A77-E4B3-4F22-A19A-3A56EC26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03669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62" name="Picture 11" descr="Basetech merač spotreby COST CONTROL 3000">
          <a:extLst>
            <a:ext uri="{FF2B5EF4-FFF2-40B4-BE49-F238E27FC236}">
              <a16:creationId xmlns:a16="http://schemas.microsoft.com/office/drawing/2014/main" id="{B9CAEE0F-4B96-4D28-85F5-565B364D9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403669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63" name="Picture 11" descr="Basetech merač spotreby COST CONTROL 3000">
          <a:extLst>
            <a:ext uri="{FF2B5EF4-FFF2-40B4-BE49-F238E27FC236}">
              <a16:creationId xmlns:a16="http://schemas.microsoft.com/office/drawing/2014/main" id="{CE73DCD8-8D1C-44E4-B7AE-60E1EBF0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403669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64" name="Picture 11" descr="Basetech merač spotreby COST CONTROL 3000">
          <a:extLst>
            <a:ext uri="{FF2B5EF4-FFF2-40B4-BE49-F238E27FC236}">
              <a16:creationId xmlns:a16="http://schemas.microsoft.com/office/drawing/2014/main" id="{2E83B54D-577A-4E32-9BF2-6D58D4B1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837723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65" name="Picture 11" descr="Basetech merač spotreby COST CONTROL 3000">
          <a:extLst>
            <a:ext uri="{FF2B5EF4-FFF2-40B4-BE49-F238E27FC236}">
              <a16:creationId xmlns:a16="http://schemas.microsoft.com/office/drawing/2014/main" id="{A172F6D2-2223-463C-A7E3-975CC00F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837723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66" name="Picture 11" descr="Basetech merač spotreby COST CONTROL 3000">
          <a:extLst>
            <a:ext uri="{FF2B5EF4-FFF2-40B4-BE49-F238E27FC236}">
              <a16:creationId xmlns:a16="http://schemas.microsoft.com/office/drawing/2014/main" id="{A764C911-A893-4C93-B3B7-4C109582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837723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67" name="Picture 11" descr="Basetech merač spotreby COST CONTROL 3000">
          <a:extLst>
            <a:ext uri="{FF2B5EF4-FFF2-40B4-BE49-F238E27FC236}">
              <a16:creationId xmlns:a16="http://schemas.microsoft.com/office/drawing/2014/main" id="{8ADE8F30-4628-4E72-8183-85061FB0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837723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45479" cy="332544"/>
    <xdr:sp macro="" textlink="">
      <xdr:nvSpPr>
        <xdr:cNvPr id="68" name="image" descr="Lekárni&amp;ccaron;ka kovová - nástenná Gramm A">
          <a:extLst>
            <a:ext uri="{FF2B5EF4-FFF2-40B4-BE49-F238E27FC236}">
              <a16:creationId xmlns:a16="http://schemas.microsoft.com/office/drawing/2014/main" id="{F3272761-763B-4D27-AC4B-B18681A24E95}"/>
            </a:ext>
          </a:extLst>
        </xdr:cNvPr>
        <xdr:cNvSpPr>
          <a:spLocks noChangeAspect="1" noChangeArrowheads="1"/>
        </xdr:cNvSpPr>
      </xdr:nvSpPr>
      <xdr:spPr bwMode="auto">
        <a:xfrm>
          <a:off x="2552699" y="1343025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69" name="Picture 2" descr="http://www.meraj.sk/tovar/67-1.jpg">
          <a:extLst>
            <a:ext uri="{FF2B5EF4-FFF2-40B4-BE49-F238E27FC236}">
              <a16:creationId xmlns:a16="http://schemas.microsoft.com/office/drawing/2014/main" id="{15960506-DB21-447C-B767-34932E17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0" name="Picture 2" descr="http://www.meraj.sk/tovar/67-1.jpg">
          <a:extLst>
            <a:ext uri="{FF2B5EF4-FFF2-40B4-BE49-F238E27FC236}">
              <a16:creationId xmlns:a16="http://schemas.microsoft.com/office/drawing/2014/main" id="{27FBB209-199B-47D9-B057-D725F0119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71" name="image" descr="Lekárni&amp;ccaron;ka kovová - nástenná Gramm A">
          <a:extLst>
            <a:ext uri="{FF2B5EF4-FFF2-40B4-BE49-F238E27FC236}">
              <a16:creationId xmlns:a16="http://schemas.microsoft.com/office/drawing/2014/main" id="{9ED7E0DB-80E0-4430-B885-D6061AA4F637}"/>
            </a:ext>
          </a:extLst>
        </xdr:cNvPr>
        <xdr:cNvSpPr>
          <a:spLocks noChangeAspect="1" noChangeArrowheads="1"/>
        </xdr:cNvSpPr>
      </xdr:nvSpPr>
      <xdr:spPr bwMode="auto">
        <a:xfrm>
          <a:off x="2552699" y="13430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2" name="Picture 2" descr="http://www.meraj.sk/tovar/67-1.jpg">
          <a:extLst>
            <a:ext uri="{FF2B5EF4-FFF2-40B4-BE49-F238E27FC236}">
              <a16:creationId xmlns:a16="http://schemas.microsoft.com/office/drawing/2014/main" id="{35F5A38C-9841-4D0C-9B96-1987B36D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3" name="Picture 2" descr="http://www.meraj.sk/tovar/67-1.jpg">
          <a:extLst>
            <a:ext uri="{FF2B5EF4-FFF2-40B4-BE49-F238E27FC236}">
              <a16:creationId xmlns:a16="http://schemas.microsoft.com/office/drawing/2014/main" id="{84B3DA2C-A4E7-4E9A-9F06-8799F3D7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74" name="image" descr="Lekárni&amp;ccaron;ka kovová - nástenná Gramm A">
          <a:extLst>
            <a:ext uri="{FF2B5EF4-FFF2-40B4-BE49-F238E27FC236}">
              <a16:creationId xmlns:a16="http://schemas.microsoft.com/office/drawing/2014/main" id="{0B921596-6469-4848-8B98-8239D96D57D6}"/>
            </a:ext>
          </a:extLst>
        </xdr:cNvPr>
        <xdr:cNvSpPr>
          <a:spLocks noChangeAspect="1" noChangeArrowheads="1"/>
        </xdr:cNvSpPr>
      </xdr:nvSpPr>
      <xdr:spPr bwMode="auto">
        <a:xfrm>
          <a:off x="2552699" y="13430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5" name="Picture 2" descr="http://www.meraj.sk/tovar/67-1.jpg">
          <a:extLst>
            <a:ext uri="{FF2B5EF4-FFF2-40B4-BE49-F238E27FC236}">
              <a16:creationId xmlns:a16="http://schemas.microsoft.com/office/drawing/2014/main" id="{7A5276B8-811F-4519-BE9F-B21CC0D5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6" name="Picture 2" descr="http://www.meraj.sk/tovar/67-1.jpg">
          <a:extLst>
            <a:ext uri="{FF2B5EF4-FFF2-40B4-BE49-F238E27FC236}">
              <a16:creationId xmlns:a16="http://schemas.microsoft.com/office/drawing/2014/main" id="{6C28FA8F-539D-4F3F-B5B0-DF2B6D08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77" name="image" descr="Lekárni&amp;ccaron;ka kovová - nástenná Gramm A">
          <a:extLst>
            <a:ext uri="{FF2B5EF4-FFF2-40B4-BE49-F238E27FC236}">
              <a16:creationId xmlns:a16="http://schemas.microsoft.com/office/drawing/2014/main" id="{B2EB234E-E6AE-4D61-B59F-84EFCEF1A73A}"/>
            </a:ext>
          </a:extLst>
        </xdr:cNvPr>
        <xdr:cNvSpPr>
          <a:spLocks noChangeAspect="1" noChangeArrowheads="1"/>
        </xdr:cNvSpPr>
      </xdr:nvSpPr>
      <xdr:spPr bwMode="auto">
        <a:xfrm>
          <a:off x="2552699" y="1343025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8" name="Picture 2" descr="http://www.meraj.sk/tovar/67-1.jpg">
          <a:extLst>
            <a:ext uri="{FF2B5EF4-FFF2-40B4-BE49-F238E27FC236}">
              <a16:creationId xmlns:a16="http://schemas.microsoft.com/office/drawing/2014/main" id="{30E7007A-0839-4407-AD7B-4CBCB30B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79" name="Picture 2" descr="http://www.meraj.sk/tovar/67-1.jpg">
          <a:extLst>
            <a:ext uri="{FF2B5EF4-FFF2-40B4-BE49-F238E27FC236}">
              <a16:creationId xmlns:a16="http://schemas.microsoft.com/office/drawing/2014/main" id="{7EECE0EE-CE3D-4C99-A217-AE9022A4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028176">
          <a:off x="2486604" y="1447221"/>
          <a:ext cx="211790" cy="3398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1952624</xdr:rowOff>
    </xdr:from>
    <xdr:ext cx="605978" cy="58986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5BD4EA40-E95D-41D5-848D-54C7ED62C3D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5898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90189" cy="58986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67FF8F4E-D2B3-472D-9B70-D652E9ABC1E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992629"/>
          <a:ext cx="690189" cy="589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C4384B58-353F-461C-A286-9E84D7B69D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89692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775AB73C-48D6-4FF1-AF1D-B2527A35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92803" y="2257301"/>
          <a:ext cx="189692" cy="339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58986"/>
    <xdr:sp macro="" textlink="">
      <xdr:nvSpPr>
        <xdr:cNvPr id="6" name="image" descr="Lekárni&amp;ccaron;ka kovová - nástenná Gramm A">
          <a:extLst>
            <a:ext uri="{FF2B5EF4-FFF2-40B4-BE49-F238E27FC236}">
              <a16:creationId xmlns:a16="http://schemas.microsoft.com/office/drawing/2014/main" id="{AEEF2EEC-7442-4ECC-8E69-07DEC668E7A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605978" cy="5898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58986"/>
    <xdr:sp macro="" textlink="">
      <xdr:nvSpPr>
        <xdr:cNvPr id="7" name="image" descr="Lekárni&amp;ccaron;ka kovová - nástenná Gramm A">
          <a:extLst>
            <a:ext uri="{FF2B5EF4-FFF2-40B4-BE49-F238E27FC236}">
              <a16:creationId xmlns:a16="http://schemas.microsoft.com/office/drawing/2014/main" id="{CFACD7EB-1684-46C7-AEFD-BE9F10F76CE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5898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90189" cy="58986"/>
    <xdr:sp macro="" textlink="">
      <xdr:nvSpPr>
        <xdr:cNvPr id="8" name="image" descr="Lekárni&amp;ccaron;ka kovová - nástenná Gramm A">
          <a:extLst>
            <a:ext uri="{FF2B5EF4-FFF2-40B4-BE49-F238E27FC236}">
              <a16:creationId xmlns:a16="http://schemas.microsoft.com/office/drawing/2014/main" id="{F6A12423-EBDB-4746-B050-7CC944C7A915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992629"/>
          <a:ext cx="690189" cy="5898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9" name="image" descr="Lekárni&amp;ccaron;ka kovová - nástenná Gramm A">
          <a:extLst>
            <a:ext uri="{FF2B5EF4-FFF2-40B4-BE49-F238E27FC236}">
              <a16:creationId xmlns:a16="http://schemas.microsoft.com/office/drawing/2014/main" id="{BECC649E-E0D9-43D4-A141-5A80C15315F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189692"/>
    <xdr:pic>
      <xdr:nvPicPr>
        <xdr:cNvPr id="10" name="Picture 2" descr="http://www.meraj.sk/tovar/67-1.jpg">
          <a:extLst>
            <a:ext uri="{FF2B5EF4-FFF2-40B4-BE49-F238E27FC236}">
              <a16:creationId xmlns:a16="http://schemas.microsoft.com/office/drawing/2014/main" id="{0C2BB75D-FD7F-4FD3-96FF-A24D657B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792803" y="2257301"/>
          <a:ext cx="189692" cy="3398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58986"/>
    <xdr:sp macro="" textlink="">
      <xdr:nvSpPr>
        <xdr:cNvPr id="11" name="image" descr="Lekárni&amp;ccaron;ka kovová - nástenná Gramm A">
          <a:extLst>
            <a:ext uri="{FF2B5EF4-FFF2-40B4-BE49-F238E27FC236}">
              <a16:creationId xmlns:a16="http://schemas.microsoft.com/office/drawing/2014/main" id="{CA5B2396-B91E-4411-A783-F58897D90B0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1992629"/>
          <a:ext cx="3622" cy="58986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24</xdr:row>
      <xdr:rowOff>0</xdr:rowOff>
    </xdr:from>
    <xdr:ext cx="1390078" cy="0"/>
    <xdr:pic>
      <xdr:nvPicPr>
        <xdr:cNvPr id="12" name="Picture 3" descr="Lenovo V310-15ISK 80SY00URCK">
          <a:extLst>
            <a:ext uri="{FF2B5EF4-FFF2-40B4-BE49-F238E27FC236}">
              <a16:creationId xmlns:a16="http://schemas.microsoft.com/office/drawing/2014/main" id="{E8CCA07C-9148-440E-8CD7-80DC2698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05350"/>
          <a:ext cx="13900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934692" cy="0"/>
    <xdr:pic>
      <xdr:nvPicPr>
        <xdr:cNvPr id="13" name="Picture 15" descr="Kolektív autorov: Svet vedy a techniky">
          <a:extLst>
            <a:ext uri="{FF2B5EF4-FFF2-40B4-BE49-F238E27FC236}">
              <a16:creationId xmlns:a16="http://schemas.microsoft.com/office/drawing/2014/main" id="{1F475749-B068-4729-8811-5ABE633F5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05350"/>
          <a:ext cx="93469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835632" cy="0"/>
    <xdr:pic>
      <xdr:nvPicPr>
        <xdr:cNvPr id="14" name="Picture 16" descr="http://i1.martinus.sk/tovar/_l/14/l14659.jpg">
          <a:extLst>
            <a:ext uri="{FF2B5EF4-FFF2-40B4-BE49-F238E27FC236}">
              <a16:creationId xmlns:a16="http://schemas.microsoft.com/office/drawing/2014/main" id="{88260CB6-53D1-4E93-9E31-112ABD67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705350"/>
          <a:ext cx="835632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743114" cy="0"/>
    <xdr:pic>
      <xdr:nvPicPr>
        <xdr:cNvPr id="15" name="Picture 12" descr="Výsledok vyhľadávania obrázkov pre dopyt eb520">
          <a:extLst>
            <a:ext uri="{FF2B5EF4-FFF2-40B4-BE49-F238E27FC236}">
              <a16:creationId xmlns:a16="http://schemas.microsoft.com/office/drawing/2014/main" id="{7ED0A5A8-D21E-4AB4-AA23-D8ACB62B4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705350"/>
          <a:ext cx="743114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934692" cy="686"/>
    <xdr:pic>
      <xdr:nvPicPr>
        <xdr:cNvPr id="16" name="Picture 15" descr="Kolektív autorov: Svet vedy a techniky">
          <a:extLst>
            <a:ext uri="{FF2B5EF4-FFF2-40B4-BE49-F238E27FC236}">
              <a16:creationId xmlns:a16="http://schemas.microsoft.com/office/drawing/2014/main" id="{5BD93479-BF14-49EF-AB2A-AF4EF032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05350"/>
          <a:ext cx="934692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</xdr:row>
      <xdr:rowOff>0</xdr:rowOff>
    </xdr:from>
    <xdr:ext cx="835632" cy="2286"/>
    <xdr:pic>
      <xdr:nvPicPr>
        <xdr:cNvPr id="17" name="Picture 16" descr="http://i1.martinus.sk/tovar/_l/14/l14659.jpg">
          <a:extLst>
            <a:ext uri="{FF2B5EF4-FFF2-40B4-BE49-F238E27FC236}">
              <a16:creationId xmlns:a16="http://schemas.microsoft.com/office/drawing/2014/main" id="{B0065F64-ABCD-49A8-B557-3C0AD502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705350"/>
          <a:ext cx="835632" cy="228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248479</xdr:colOff>
      <xdr:row>24</xdr:row>
      <xdr:rowOff>31060</xdr:rowOff>
    </xdr:from>
    <xdr:ext cx="743114" cy="2426"/>
    <xdr:pic>
      <xdr:nvPicPr>
        <xdr:cNvPr id="18" name="Picture 12" descr="Výsledok vyhľadávania obrázkov pre dopyt eb520">
          <a:extLst>
            <a:ext uri="{FF2B5EF4-FFF2-40B4-BE49-F238E27FC236}">
              <a16:creationId xmlns:a16="http://schemas.microsoft.com/office/drawing/2014/main" id="{87FAEC92-35FE-41E6-A706-FA417197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6957" y="40357011"/>
          <a:ext cx="743114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1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D09CC6C-BD10-4E45-9B0E-CBC652630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690189" cy="99309"/>
    <xdr:sp macro="" textlink="">
      <xdr:nvSpPr>
        <xdr:cNvPr id="20" name="image" descr="Lekárni&amp;ccaron;ka kovová - nástenná Gramm A">
          <a:extLst>
            <a:ext uri="{FF2B5EF4-FFF2-40B4-BE49-F238E27FC236}">
              <a16:creationId xmlns:a16="http://schemas.microsoft.com/office/drawing/2014/main" id="{324BF2DD-FE2C-4A04-AFB6-3BE8BF9BA77D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690189" cy="9930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21" name="image" descr="Lekárni&amp;ccaron;ka kovová - nástenná Gramm A">
          <a:extLst>
            <a:ext uri="{FF2B5EF4-FFF2-40B4-BE49-F238E27FC236}">
              <a16:creationId xmlns:a16="http://schemas.microsoft.com/office/drawing/2014/main" id="{4E973FA8-54A2-488D-98DD-873430C448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22" name="Picture 2" descr="http://www.meraj.sk/tovar/67-1.jpg">
          <a:extLst>
            <a:ext uri="{FF2B5EF4-FFF2-40B4-BE49-F238E27FC236}">
              <a16:creationId xmlns:a16="http://schemas.microsoft.com/office/drawing/2014/main" id="{2AB3CCEC-28EF-44E3-8B93-E31581E6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29350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07111116-A2E1-4797-9AD6-5FEF22EE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487275"/>
          <a:ext cx="0" cy="2935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441959" cy="12572"/>
    <xdr:pic>
      <xdr:nvPicPr>
        <xdr:cNvPr id="2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34FADEE3-C472-4CFB-8F7B-03E3CF06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0315574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219075</xdr:rowOff>
    </xdr:from>
    <xdr:ext cx="4394172" cy="8763"/>
    <xdr:sp macro="" textlink="">
      <xdr:nvSpPr>
        <xdr:cNvPr id="25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7F3B21CA-75B3-407B-B4B5-EE0B7552819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70270"/>
          <a:ext cx="4394172" cy="8763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690189" cy="99309"/>
    <xdr:sp macro="" textlink="">
      <xdr:nvSpPr>
        <xdr:cNvPr id="26" name="image" descr="Lekárni&amp;ccaron;ka kovová - nástenná Gramm A">
          <a:extLst>
            <a:ext uri="{FF2B5EF4-FFF2-40B4-BE49-F238E27FC236}">
              <a16:creationId xmlns:a16="http://schemas.microsoft.com/office/drawing/2014/main" id="{3F861E30-1BBD-44F3-99BC-9909BE0B0FA5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690189" cy="9930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27" name="image" descr="Lekárni&amp;ccaron;ka kovová - nástenná Gramm A">
          <a:extLst>
            <a:ext uri="{FF2B5EF4-FFF2-40B4-BE49-F238E27FC236}">
              <a16:creationId xmlns:a16="http://schemas.microsoft.com/office/drawing/2014/main" id="{B660E45C-8B2E-4EDD-A447-ABE197BBE92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28" name="Picture 2" descr="http://www.meraj.sk/tovar/67-1.jpg">
          <a:extLst>
            <a:ext uri="{FF2B5EF4-FFF2-40B4-BE49-F238E27FC236}">
              <a16:creationId xmlns:a16="http://schemas.microsoft.com/office/drawing/2014/main" id="{4AD711EF-8BCB-4B24-9A9A-5BEEA0CA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266700</xdr:rowOff>
    </xdr:from>
    <xdr:ext cx="598170" cy="0"/>
    <xdr:pic>
      <xdr:nvPicPr>
        <xdr:cNvPr id="29" name="Picture 19" descr="DF457DWE">
          <a:extLst>
            <a:ext uri="{FF2B5EF4-FFF2-40B4-BE49-F238E27FC236}">
              <a16:creationId xmlns:a16="http://schemas.microsoft.com/office/drawing/2014/main" id="{B871F890-8D6C-485B-8C85-1285DF32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8585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192418"/>
    <xdr:pic>
      <xdr:nvPicPr>
        <xdr:cNvPr id="30" name="Picture 11" descr="Basetech merač spotreby COST CONTROL 3000">
          <a:extLst>
            <a:ext uri="{FF2B5EF4-FFF2-40B4-BE49-F238E27FC236}">
              <a16:creationId xmlns:a16="http://schemas.microsoft.com/office/drawing/2014/main" id="{5E612649-FF7C-4043-BF39-82B95B3B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50</xdr:row>
      <xdr:rowOff>342899</xdr:rowOff>
    </xdr:from>
    <xdr:ext cx="441959" cy="12572"/>
    <xdr:pic>
      <xdr:nvPicPr>
        <xdr:cNvPr id="3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3BE99CC0-A90C-4E8F-8476-9D9E7E06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772649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205740" cy="0"/>
    <xdr:pic>
      <xdr:nvPicPr>
        <xdr:cNvPr id="3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09161BD4-D2C9-43FA-8A54-B13C4ED7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726384" cy="99309"/>
    <xdr:sp macro="" textlink="">
      <xdr:nvSpPr>
        <xdr:cNvPr id="33" name="image" descr="Lekárni&amp;ccaron;ka kovová - nástenná Gramm A">
          <a:extLst>
            <a:ext uri="{FF2B5EF4-FFF2-40B4-BE49-F238E27FC236}">
              <a16:creationId xmlns:a16="http://schemas.microsoft.com/office/drawing/2014/main" id="{2F0E07E8-0F04-4EA1-99EB-CCF165BCD797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726384" cy="9930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726384" cy="99309"/>
    <xdr:sp macro="" textlink="">
      <xdr:nvSpPr>
        <xdr:cNvPr id="34" name="image" descr="Lekárni&amp;ccaron;ka kovová - nástenná Gramm A">
          <a:extLst>
            <a:ext uri="{FF2B5EF4-FFF2-40B4-BE49-F238E27FC236}">
              <a16:creationId xmlns:a16="http://schemas.microsoft.com/office/drawing/2014/main" id="{E0B1713D-B560-4CA9-A92F-DB4CA60EA536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726384" cy="9930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690189" cy="99309"/>
    <xdr:sp macro="" textlink="">
      <xdr:nvSpPr>
        <xdr:cNvPr id="35" name="image" descr="Lekárni&amp;ccaron;ka kovová - nástenná Gramm A">
          <a:extLst>
            <a:ext uri="{FF2B5EF4-FFF2-40B4-BE49-F238E27FC236}">
              <a16:creationId xmlns:a16="http://schemas.microsoft.com/office/drawing/2014/main" id="{DBD514B7-45B8-44EF-9D3E-FF9B1594EA1F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690189" cy="9930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36" name="image" descr="Lekárni&amp;ccaron;ka kovová - nástenná Gramm A">
          <a:extLst>
            <a:ext uri="{FF2B5EF4-FFF2-40B4-BE49-F238E27FC236}">
              <a16:creationId xmlns:a16="http://schemas.microsoft.com/office/drawing/2014/main" id="{77FF2BF9-9F03-42D9-9C45-9BB21FAED2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37" name="Picture 2" descr="http://www.meraj.sk/tovar/67-1.jpg">
          <a:extLst>
            <a:ext uri="{FF2B5EF4-FFF2-40B4-BE49-F238E27FC236}">
              <a16:creationId xmlns:a16="http://schemas.microsoft.com/office/drawing/2014/main" id="{FA2C699D-C7D7-4C78-B112-18976DA2B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441959" cy="12572"/>
    <xdr:pic>
      <xdr:nvPicPr>
        <xdr:cNvPr id="3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FDC15A7-888F-4936-9BEA-7BDA7F98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0315574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690189" cy="99309"/>
    <xdr:sp macro="" textlink="">
      <xdr:nvSpPr>
        <xdr:cNvPr id="39" name="image" descr="Lekárni&amp;ccaron;ka kovová - nástenná Gramm A">
          <a:extLst>
            <a:ext uri="{FF2B5EF4-FFF2-40B4-BE49-F238E27FC236}">
              <a16:creationId xmlns:a16="http://schemas.microsoft.com/office/drawing/2014/main" id="{7660F7B0-1913-4EB3-BCA7-53141B1A093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690189" cy="9930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40" name="image" descr="Lekárni&amp;ccaron;ka kovová - nástenná Gramm A">
          <a:extLst>
            <a:ext uri="{FF2B5EF4-FFF2-40B4-BE49-F238E27FC236}">
              <a16:creationId xmlns:a16="http://schemas.microsoft.com/office/drawing/2014/main" id="{3AC7028A-1014-460E-939B-844F51EBC01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41" name="Picture 2" descr="http://www.meraj.sk/tovar/67-1.jpg">
          <a:extLst>
            <a:ext uri="{FF2B5EF4-FFF2-40B4-BE49-F238E27FC236}">
              <a16:creationId xmlns:a16="http://schemas.microsoft.com/office/drawing/2014/main" id="{7E8A1D6D-2487-4BD6-9704-D82A3DD9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266700</xdr:rowOff>
    </xdr:from>
    <xdr:ext cx="598170" cy="0"/>
    <xdr:pic>
      <xdr:nvPicPr>
        <xdr:cNvPr id="42" name="Picture 19" descr="DF457DWE">
          <a:extLst>
            <a:ext uri="{FF2B5EF4-FFF2-40B4-BE49-F238E27FC236}">
              <a16:creationId xmlns:a16="http://schemas.microsoft.com/office/drawing/2014/main" id="{2B723327-0834-4CC4-A6A7-D68E78B5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8585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192418"/>
    <xdr:pic>
      <xdr:nvPicPr>
        <xdr:cNvPr id="43" name="Picture 11" descr="Basetech merač spotreby COST CONTROL 3000">
          <a:extLst>
            <a:ext uri="{FF2B5EF4-FFF2-40B4-BE49-F238E27FC236}">
              <a16:creationId xmlns:a16="http://schemas.microsoft.com/office/drawing/2014/main" id="{7F969812-6010-43B7-80B4-B7A91CC9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50</xdr:row>
      <xdr:rowOff>342899</xdr:rowOff>
    </xdr:from>
    <xdr:ext cx="441959" cy="12572"/>
    <xdr:pic>
      <xdr:nvPicPr>
        <xdr:cNvPr id="4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5FF51990-D52F-4AD6-9E0A-941E047F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772649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205740" cy="0"/>
    <xdr:pic>
      <xdr:nvPicPr>
        <xdr:cNvPr id="4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C5A8D86-0EA2-4C84-A94D-0DF6D386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726384" cy="99309"/>
    <xdr:sp macro="" textlink="">
      <xdr:nvSpPr>
        <xdr:cNvPr id="46" name="image" descr="Lekárni&amp;ccaron;ka kovová - nástenná Gramm A">
          <a:extLst>
            <a:ext uri="{FF2B5EF4-FFF2-40B4-BE49-F238E27FC236}">
              <a16:creationId xmlns:a16="http://schemas.microsoft.com/office/drawing/2014/main" id="{F824C384-28FB-4509-A9D0-9E44053ADE93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726384" cy="9930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726384" cy="99309"/>
    <xdr:sp macro="" textlink="">
      <xdr:nvSpPr>
        <xdr:cNvPr id="47" name="image" descr="Lekárni&amp;ccaron;ka kovová - nástenná Gramm A">
          <a:extLst>
            <a:ext uri="{FF2B5EF4-FFF2-40B4-BE49-F238E27FC236}">
              <a16:creationId xmlns:a16="http://schemas.microsoft.com/office/drawing/2014/main" id="{749E5316-9213-4B23-A346-8BFC572B1D11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726384" cy="9930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617408" cy="78798"/>
    <xdr:sp macro="" textlink="">
      <xdr:nvSpPr>
        <xdr:cNvPr id="48" name="image" descr="Lekárni&amp;ccaron;ka kovová - nástenná Gramm A">
          <a:extLst>
            <a:ext uri="{FF2B5EF4-FFF2-40B4-BE49-F238E27FC236}">
              <a16:creationId xmlns:a16="http://schemas.microsoft.com/office/drawing/2014/main" id="{339C0A0D-64B7-42B7-8AA5-F755AEB0A9D9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47800"/>
          <a:ext cx="617408" cy="78798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1057746" cy="78798"/>
    <xdr:sp macro="" textlink="">
      <xdr:nvSpPr>
        <xdr:cNvPr id="49" name="image" descr="Lekárni&amp;ccaron;ka kovová - nástenná Gramm A">
          <a:extLst>
            <a:ext uri="{FF2B5EF4-FFF2-40B4-BE49-F238E27FC236}">
              <a16:creationId xmlns:a16="http://schemas.microsoft.com/office/drawing/2014/main" id="{6CF51190-54FC-46F4-8DBB-1527BF50C364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447800"/>
          <a:ext cx="1057746" cy="7879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79248"/>
    <xdr:sp macro="" textlink="">
      <xdr:nvSpPr>
        <xdr:cNvPr id="50" name="image" descr="Lekárni&amp;ccaron;ka kovová - nástenná Gramm A">
          <a:extLst>
            <a:ext uri="{FF2B5EF4-FFF2-40B4-BE49-F238E27FC236}">
              <a16:creationId xmlns:a16="http://schemas.microsoft.com/office/drawing/2014/main" id="{8478C211-17A9-45E5-9417-DE1CC99428E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447800"/>
          <a:ext cx="304800" cy="7924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51" name="Picture 2" descr="http://www.meraj.sk/tovar/67-1.jpg">
          <a:extLst>
            <a:ext uri="{FF2B5EF4-FFF2-40B4-BE49-F238E27FC236}">
              <a16:creationId xmlns:a16="http://schemas.microsoft.com/office/drawing/2014/main" id="{615CDBD3-ABE8-4C23-B781-E323266A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48048" y="1485702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52" name="Obrázok 51" descr="boffin.jpg">
          <a:extLst>
            <a:ext uri="{FF2B5EF4-FFF2-40B4-BE49-F238E27FC236}">
              <a16:creationId xmlns:a16="http://schemas.microsoft.com/office/drawing/2014/main" id="{F66A3D73-80FA-46FC-952C-A6603467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8595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53" name="Picture 6" descr="MERKUR E1 Elektro">
          <a:extLst>
            <a:ext uri="{FF2B5EF4-FFF2-40B4-BE49-F238E27FC236}">
              <a16:creationId xmlns:a16="http://schemas.microsoft.com/office/drawing/2014/main" id="{E7CFA026-C68F-4A26-B72C-5066A3D2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54" name="Picture 13" descr="http://www.pelikandaniel.com/products/KT-I-H260/b_0.jpg">
          <a:extLst>
            <a:ext uri="{FF2B5EF4-FFF2-40B4-BE49-F238E27FC236}">
              <a16:creationId xmlns:a16="http://schemas.microsoft.com/office/drawing/2014/main" id="{F2A4A614-33A8-41EB-87F7-D182C619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79642"/>
    <xdr:pic>
      <xdr:nvPicPr>
        <xdr:cNvPr id="55" name="Picture 11" descr="Basetech merač spotreby COST CONTROL 3000">
          <a:extLst>
            <a:ext uri="{FF2B5EF4-FFF2-40B4-BE49-F238E27FC236}">
              <a16:creationId xmlns:a16="http://schemas.microsoft.com/office/drawing/2014/main" id="{A498E275-5874-457F-9EB9-99731336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447800"/>
          <a:ext cx="0" cy="7964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56" name="Picture 5" descr="https://i.cdn.nrholding.net/15747457/2000/2000">
          <a:extLst>
            <a:ext uri="{FF2B5EF4-FFF2-40B4-BE49-F238E27FC236}">
              <a16:creationId xmlns:a16="http://schemas.microsoft.com/office/drawing/2014/main" id="{207936AD-9167-40C4-B9DB-FD0A2600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4894"/>
        <a:stretch>
          <a:fillRect/>
        </a:stretch>
      </xdr:blipFill>
      <xdr:spPr bwMode="auto">
        <a:xfrm>
          <a:off x="188595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5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C4611D0-055E-4A94-8B55-976E32C2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78798"/>
    <xdr:sp macro="" textlink="">
      <xdr:nvSpPr>
        <xdr:cNvPr id="58" name="image" descr="Lekárni&amp;ccaron;ka kovová - nástenná Gramm A">
          <a:extLst>
            <a:ext uri="{FF2B5EF4-FFF2-40B4-BE49-F238E27FC236}">
              <a16:creationId xmlns:a16="http://schemas.microsoft.com/office/drawing/2014/main" id="{88FBF8CA-8485-4D85-9242-A80D657854CF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47800"/>
          <a:ext cx="617408" cy="7879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4071803" cy="15323"/>
    <xdr:sp macro="" textlink="">
      <xdr:nvSpPr>
        <xdr:cNvPr id="59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40DF3668-EC78-4C43-8091-129ABC6689F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396365"/>
          <a:ext cx="4071803" cy="1532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86502" cy="78798"/>
    <xdr:sp macro="" textlink="">
      <xdr:nvSpPr>
        <xdr:cNvPr id="60" name="image" descr="Lekárni&amp;ccaron;ka kovová - nástenná Gramm A">
          <a:extLst>
            <a:ext uri="{FF2B5EF4-FFF2-40B4-BE49-F238E27FC236}">
              <a16:creationId xmlns:a16="http://schemas.microsoft.com/office/drawing/2014/main" id="{CF63C018-3C5F-4717-858F-68951E06E736}"/>
            </a:ext>
          </a:extLst>
        </xdr:cNvPr>
        <xdr:cNvSpPr>
          <a:spLocks noChangeAspect="1" noChangeArrowheads="1"/>
        </xdr:cNvSpPr>
      </xdr:nvSpPr>
      <xdr:spPr bwMode="auto">
        <a:xfrm>
          <a:off x="3775709" y="1447800"/>
          <a:ext cx="186502" cy="7879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61" name="Picture 2" descr="http://www.meraj.sk/tovar/67-1.jpg">
          <a:extLst>
            <a:ext uri="{FF2B5EF4-FFF2-40B4-BE49-F238E27FC236}">
              <a16:creationId xmlns:a16="http://schemas.microsoft.com/office/drawing/2014/main" id="{BA5F50D0-59F1-4FE1-98AF-0AC61BD7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48048" y="1485702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62" name="Obrázok 61" descr="boffin.jpg">
          <a:extLst>
            <a:ext uri="{FF2B5EF4-FFF2-40B4-BE49-F238E27FC236}">
              <a16:creationId xmlns:a16="http://schemas.microsoft.com/office/drawing/2014/main" id="{E064B1D9-7BEB-4C3F-9CB8-2F6CD1586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8595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63" name="Picture 6" descr="MERKUR E1 Elektro">
          <a:extLst>
            <a:ext uri="{FF2B5EF4-FFF2-40B4-BE49-F238E27FC236}">
              <a16:creationId xmlns:a16="http://schemas.microsoft.com/office/drawing/2014/main" id="{54892C8B-D04E-4E8A-8762-1E6943F0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64" name="Picture 13" descr="http://www.pelikandaniel.com/products/KT-I-H260/b_0.jpg">
          <a:extLst>
            <a:ext uri="{FF2B5EF4-FFF2-40B4-BE49-F238E27FC236}">
              <a16:creationId xmlns:a16="http://schemas.microsoft.com/office/drawing/2014/main" id="{24B5B1B0-4419-4EA1-BDB0-E4D7B271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65" name="Picture 15" descr="Kolektív autorov: Svet vedy a techniky">
          <a:extLst>
            <a:ext uri="{FF2B5EF4-FFF2-40B4-BE49-F238E27FC236}">
              <a16:creationId xmlns:a16="http://schemas.microsoft.com/office/drawing/2014/main" id="{542AC995-973D-463F-A609-2FF56000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85950" y="14478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66" name="Picture 16" descr="http://i1.martinus.sk/tovar/_l/14/l14659.jpg">
          <a:extLst>
            <a:ext uri="{FF2B5EF4-FFF2-40B4-BE49-F238E27FC236}">
              <a16:creationId xmlns:a16="http://schemas.microsoft.com/office/drawing/2014/main" id="{D98B0E05-2FC2-42E9-85EC-58BE20EE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4478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79642"/>
    <xdr:pic>
      <xdr:nvPicPr>
        <xdr:cNvPr id="67" name="Picture 11" descr="Basetech merač spotreby COST CONTROL 3000">
          <a:extLst>
            <a:ext uri="{FF2B5EF4-FFF2-40B4-BE49-F238E27FC236}">
              <a16:creationId xmlns:a16="http://schemas.microsoft.com/office/drawing/2014/main" id="{B5F4F0F8-32FA-4F19-B557-5CF015C6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447800"/>
          <a:ext cx="0" cy="7964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6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DCF4DE8-6EB0-4209-A978-17B03677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186502" cy="78798"/>
    <xdr:sp macro="" textlink="">
      <xdr:nvSpPr>
        <xdr:cNvPr id="69" name="image" descr="Lekárni&amp;ccaron;ka kovová - nástenná Gramm A">
          <a:extLst>
            <a:ext uri="{FF2B5EF4-FFF2-40B4-BE49-F238E27FC236}">
              <a16:creationId xmlns:a16="http://schemas.microsoft.com/office/drawing/2014/main" id="{AB9233DE-1AFC-437C-BACD-D861B44AFC88}"/>
            </a:ext>
          </a:extLst>
        </xdr:cNvPr>
        <xdr:cNvSpPr>
          <a:spLocks noChangeAspect="1" noChangeArrowheads="1"/>
        </xdr:cNvSpPr>
      </xdr:nvSpPr>
      <xdr:spPr bwMode="auto">
        <a:xfrm>
          <a:off x="3775709" y="1447800"/>
          <a:ext cx="186502" cy="7879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70" name="Picture 12" descr="Výsledok vyhľadávania obrázkov pre dopyt eb520">
          <a:extLst>
            <a:ext uri="{FF2B5EF4-FFF2-40B4-BE49-F238E27FC236}">
              <a16:creationId xmlns:a16="http://schemas.microsoft.com/office/drawing/2014/main" id="{056A9884-121A-489C-9E68-7A421B4E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4478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568518" cy="686"/>
    <xdr:pic>
      <xdr:nvPicPr>
        <xdr:cNvPr id="71" name="Picture 15" descr="Kolektív autorov: Svet vedy a techniky">
          <a:extLst>
            <a:ext uri="{FF2B5EF4-FFF2-40B4-BE49-F238E27FC236}">
              <a16:creationId xmlns:a16="http://schemas.microsoft.com/office/drawing/2014/main" id="{BA0E5068-D724-49F9-AF2C-D1FFF01E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47800"/>
          <a:ext cx="56851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477078" cy="2286"/>
    <xdr:pic>
      <xdr:nvPicPr>
        <xdr:cNvPr id="72" name="Picture 16" descr="http://i1.martinus.sk/tovar/_l/14/l14659.jpg">
          <a:extLst>
            <a:ext uri="{FF2B5EF4-FFF2-40B4-BE49-F238E27FC236}">
              <a16:creationId xmlns:a16="http://schemas.microsoft.com/office/drawing/2014/main" id="{1BD55BDC-92BF-42B4-B77F-BC8DABAF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447800"/>
          <a:ext cx="47707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384560" cy="2426"/>
    <xdr:pic>
      <xdr:nvPicPr>
        <xdr:cNvPr id="73" name="Picture 12" descr="Výsledok vyhľadávania obrázkov pre dopyt eb520">
          <a:extLst>
            <a:ext uri="{FF2B5EF4-FFF2-40B4-BE49-F238E27FC236}">
              <a16:creationId xmlns:a16="http://schemas.microsoft.com/office/drawing/2014/main" id="{417771CA-C400-4ADB-8422-D71B8537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447800"/>
          <a:ext cx="384560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74" name="Picture 1" descr="9686 Jednoduché a hnané stroje ">
          <a:extLst>
            <a:ext uri="{FF2B5EF4-FFF2-40B4-BE49-F238E27FC236}">
              <a16:creationId xmlns:a16="http://schemas.microsoft.com/office/drawing/2014/main" id="{92E4F9B4-F3E6-487A-B9AC-4D25E8F8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14478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75" name="Picture 4" descr="Semimikrosúpravy pre &amp;zcaron;iakov">
          <a:extLst>
            <a:ext uri="{FF2B5EF4-FFF2-40B4-BE49-F238E27FC236}">
              <a16:creationId xmlns:a16="http://schemas.microsoft.com/office/drawing/2014/main" id="{CA440504-53A0-4361-8A31-1AA1F615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992293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17526"/>
    <xdr:pic>
      <xdr:nvPicPr>
        <xdr:cNvPr id="76" name="Picture 5" descr="Resuscita&amp;ccaron;ná figurína na CPR">
          <a:extLst>
            <a:ext uri="{FF2B5EF4-FFF2-40B4-BE49-F238E27FC236}">
              <a16:creationId xmlns:a16="http://schemas.microsoft.com/office/drawing/2014/main" id="{89423550-837D-45E8-88BC-1C750A04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85950" y="2171175"/>
          <a:ext cx="445770" cy="175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77" name="Picture 6" descr="Modely trojrozmerné skladacie pre chémiu">
          <a:extLst>
            <a:ext uri="{FF2B5EF4-FFF2-40B4-BE49-F238E27FC236}">
              <a16:creationId xmlns:a16="http://schemas.microsoft.com/office/drawing/2014/main" id="{D5988BE2-8308-4D04-88C7-05A27261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85950" y="2354705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5493"/>
    <xdr:pic>
      <xdr:nvPicPr>
        <xdr:cNvPr id="78" name="Picture 9" descr="Modely trojrozmerné skladacie pre biológiu - botaniku">
          <a:extLst>
            <a:ext uri="{FF2B5EF4-FFF2-40B4-BE49-F238E27FC236}">
              <a16:creationId xmlns:a16="http://schemas.microsoft.com/office/drawing/2014/main" id="{AEA3595F-F1C3-4C59-A091-30D4456A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85950" y="2893611"/>
          <a:ext cx="121857" cy="5493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11049"/>
    <xdr:pic>
      <xdr:nvPicPr>
        <xdr:cNvPr id="79" name="Picture 15" descr="Mikroskop pre &amp;zcaron;iaka">
          <a:extLst>
            <a:ext uri="{FF2B5EF4-FFF2-40B4-BE49-F238E27FC236}">
              <a16:creationId xmlns:a16="http://schemas.microsoft.com/office/drawing/2014/main" id="{C5343754-6696-4D7E-BBBD-AF508826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85950" y="3981450"/>
          <a:ext cx="419100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69849</xdr:rowOff>
    </xdr:from>
    <xdr:ext cx="0" cy="121915"/>
    <xdr:pic>
      <xdr:nvPicPr>
        <xdr:cNvPr id="80" name="Obrázok 79" descr="image">
          <a:extLst>
            <a:ext uri="{FF2B5EF4-FFF2-40B4-BE49-F238E27FC236}">
              <a16:creationId xmlns:a16="http://schemas.microsoft.com/office/drawing/2014/main" id="{0F2E688D-DE6A-4A0D-8B87-BF1E6FF8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411344"/>
          <a:ext cx="0" cy="12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0480"/>
    <xdr:pic>
      <xdr:nvPicPr>
        <xdr:cNvPr id="81" name="Obrázok 80" descr="image">
          <a:extLst>
            <a:ext uri="{FF2B5EF4-FFF2-40B4-BE49-F238E27FC236}">
              <a16:creationId xmlns:a16="http://schemas.microsoft.com/office/drawing/2014/main" id="{5887FD1A-C14F-4B96-9165-174427B3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0" cy="3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29710"/>
    <xdr:pic>
      <xdr:nvPicPr>
        <xdr:cNvPr id="82" name="Obrázok 81" descr="image">
          <a:extLst>
            <a:ext uri="{FF2B5EF4-FFF2-40B4-BE49-F238E27FC236}">
              <a16:creationId xmlns:a16="http://schemas.microsoft.com/office/drawing/2014/main" id="{C8BF11E4-4511-461D-8DBB-1A6A20A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0" cy="2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31</xdr:row>
      <xdr:rowOff>1952624</xdr:rowOff>
    </xdr:from>
    <xdr:ext cx="798383" cy="99305"/>
    <xdr:sp macro="" textlink="">
      <xdr:nvSpPr>
        <xdr:cNvPr id="83" name="image" descr="Lekárni&amp;ccaron;ka kovová - nástenná Gramm A">
          <a:extLst>
            <a:ext uri="{FF2B5EF4-FFF2-40B4-BE49-F238E27FC236}">
              <a16:creationId xmlns:a16="http://schemas.microsoft.com/office/drawing/2014/main" id="{8E02DC5C-DE41-4967-8282-987E29AA42F9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5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253749" cy="99305"/>
    <xdr:sp macro="" textlink="">
      <xdr:nvSpPr>
        <xdr:cNvPr id="84" name="image" descr="Lekárni&amp;ccaron;ka kovová - nástenná Gramm A">
          <a:extLst>
            <a:ext uri="{FF2B5EF4-FFF2-40B4-BE49-F238E27FC236}">
              <a16:creationId xmlns:a16="http://schemas.microsoft.com/office/drawing/2014/main" id="{0BA726ED-20CD-4D50-8A5E-CB31D4F62C2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253749" cy="99305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85" name="image" descr="Lekárni&amp;ccaron;ka kovová - nástenná Gramm A">
          <a:extLst>
            <a:ext uri="{FF2B5EF4-FFF2-40B4-BE49-F238E27FC236}">
              <a16:creationId xmlns:a16="http://schemas.microsoft.com/office/drawing/2014/main" id="{CEE0BA2E-67BF-47F7-8EDB-FCD87F9CAC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86" name="Picture 2" descr="http://www.meraj.sk/tovar/67-1.jpg">
          <a:extLst>
            <a:ext uri="{FF2B5EF4-FFF2-40B4-BE49-F238E27FC236}">
              <a16:creationId xmlns:a16="http://schemas.microsoft.com/office/drawing/2014/main" id="{2BED38F7-A55C-48AE-A9E1-67725A7D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266700</xdr:rowOff>
    </xdr:from>
    <xdr:ext cx="1053823" cy="11049"/>
    <xdr:pic>
      <xdr:nvPicPr>
        <xdr:cNvPr id="87" name="Picture 19" descr="DF457DWE">
          <a:extLst>
            <a:ext uri="{FF2B5EF4-FFF2-40B4-BE49-F238E27FC236}">
              <a16:creationId xmlns:a16="http://schemas.microsoft.com/office/drawing/2014/main" id="{009E8EC2-7BDC-4B66-81FE-F259B75C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496550"/>
          <a:ext cx="1053823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72783"/>
    <xdr:pic>
      <xdr:nvPicPr>
        <xdr:cNvPr id="88" name="Picture 11" descr="Basetech merač spotreby COST CONTROL 3000">
          <a:extLst>
            <a:ext uri="{FF2B5EF4-FFF2-40B4-BE49-F238E27FC236}">
              <a16:creationId xmlns:a16="http://schemas.microsoft.com/office/drawing/2014/main" id="{E47271E9-3FDB-45BB-84EF-E2E14039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125325"/>
          <a:ext cx="0" cy="72783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342899</xdr:rowOff>
    </xdr:from>
    <xdr:ext cx="842791" cy="12572"/>
    <xdr:pic>
      <xdr:nvPicPr>
        <xdr:cNvPr id="89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6A3BA3EB-2D5B-4DA9-9CAF-678F6BBA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410699"/>
          <a:ext cx="842791" cy="1257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798383" cy="99305"/>
    <xdr:sp macro="" textlink="">
      <xdr:nvSpPr>
        <xdr:cNvPr id="90" name="image" descr="Lekárni&amp;ccaron;ka kovová - nástenná Gramm A">
          <a:extLst>
            <a:ext uri="{FF2B5EF4-FFF2-40B4-BE49-F238E27FC236}">
              <a16:creationId xmlns:a16="http://schemas.microsoft.com/office/drawing/2014/main" id="{639A0275-2BEC-476B-A4C3-ED3677459C61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5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65</xdr:row>
      <xdr:rowOff>0</xdr:rowOff>
    </xdr:from>
    <xdr:ext cx="1830501" cy="0"/>
    <xdr:pic>
      <xdr:nvPicPr>
        <xdr:cNvPr id="91" name="Picture 3" descr="Lenovo V310-15ISK 80SY00URCK">
          <a:extLst>
            <a:ext uri="{FF2B5EF4-FFF2-40B4-BE49-F238E27FC236}">
              <a16:creationId xmlns:a16="http://schemas.microsoft.com/office/drawing/2014/main" id="{54D89EB4-EB0F-4025-932E-AE7A57BA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306300"/>
          <a:ext cx="18305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65</xdr:row>
      <xdr:rowOff>0</xdr:rowOff>
    </xdr:from>
    <xdr:ext cx="568518" cy="0"/>
    <xdr:pic>
      <xdr:nvPicPr>
        <xdr:cNvPr id="92" name="Picture 15" descr="Kolektív autorov: Svet vedy a techniky">
          <a:extLst>
            <a:ext uri="{FF2B5EF4-FFF2-40B4-BE49-F238E27FC236}">
              <a16:creationId xmlns:a16="http://schemas.microsoft.com/office/drawing/2014/main" id="{D79EBF4D-2C3E-40FA-B471-9D7FA7C0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2306300"/>
          <a:ext cx="56851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65</xdr:row>
      <xdr:rowOff>0</xdr:rowOff>
    </xdr:from>
    <xdr:ext cx="477078" cy="0"/>
    <xdr:pic>
      <xdr:nvPicPr>
        <xdr:cNvPr id="93" name="Picture 16" descr="http://i1.martinus.sk/tovar/_l/14/l14659.jpg">
          <a:extLst>
            <a:ext uri="{FF2B5EF4-FFF2-40B4-BE49-F238E27FC236}">
              <a16:creationId xmlns:a16="http://schemas.microsoft.com/office/drawing/2014/main" id="{FA91FE0A-43CA-4428-BA14-91A73574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306300"/>
          <a:ext cx="4770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65</xdr:row>
      <xdr:rowOff>0</xdr:rowOff>
    </xdr:from>
    <xdr:ext cx="384560" cy="0"/>
    <xdr:pic>
      <xdr:nvPicPr>
        <xdr:cNvPr id="94" name="Picture 12" descr="Výsledok vyhľadávania obrázkov pre dopyt eb520">
          <a:extLst>
            <a:ext uri="{FF2B5EF4-FFF2-40B4-BE49-F238E27FC236}">
              <a16:creationId xmlns:a16="http://schemas.microsoft.com/office/drawing/2014/main" id="{00C7E141-ACEB-4D0E-A1F7-8892E8B1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2306300"/>
          <a:ext cx="38456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661393" cy="0"/>
    <xdr:pic>
      <xdr:nvPicPr>
        <xdr:cNvPr id="95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50762CA0-8FF2-47BF-BF3A-9ABC2F40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661393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916756" cy="10582"/>
    <xdr:pic>
      <xdr:nvPicPr>
        <xdr:cNvPr id="96" name="Picture 1" descr="9686 Jednoduché a hnané stroje ">
          <a:extLst>
            <a:ext uri="{FF2B5EF4-FFF2-40B4-BE49-F238E27FC236}">
              <a16:creationId xmlns:a16="http://schemas.microsoft.com/office/drawing/2014/main" id="{BBD6A2F1-FCCF-452B-A1E9-077F2B82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11401425"/>
          <a:ext cx="916756" cy="10582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1060920" cy="99222"/>
    <xdr:sp macro="" textlink="">
      <xdr:nvSpPr>
        <xdr:cNvPr id="97" name="image" descr="Lekárni&amp;ccaron;ka kovová - nástenná Gramm A">
          <a:extLst>
            <a:ext uri="{FF2B5EF4-FFF2-40B4-BE49-F238E27FC236}">
              <a16:creationId xmlns:a16="http://schemas.microsoft.com/office/drawing/2014/main" id="{6F6C7874-5D3A-47C1-8C72-716785A22EC9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60920" cy="9922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798383" cy="99306"/>
    <xdr:sp macro="" textlink="">
      <xdr:nvSpPr>
        <xdr:cNvPr id="98" name="image" descr="Lekárni&amp;ccaron;ka kovová - nástenná Gramm A">
          <a:extLst>
            <a:ext uri="{FF2B5EF4-FFF2-40B4-BE49-F238E27FC236}">
              <a16:creationId xmlns:a16="http://schemas.microsoft.com/office/drawing/2014/main" id="{FD26DF1D-EE24-427F-AA38-77C6C5363485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291849" cy="99306"/>
    <xdr:sp macro="" textlink="">
      <xdr:nvSpPr>
        <xdr:cNvPr id="99" name="image" descr="Lekárni&amp;ccaron;ka kovová - nástenná Gramm A">
          <a:extLst>
            <a:ext uri="{FF2B5EF4-FFF2-40B4-BE49-F238E27FC236}">
              <a16:creationId xmlns:a16="http://schemas.microsoft.com/office/drawing/2014/main" id="{72D9954C-E4DE-44E3-A2EC-2E4FC573657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291849" cy="9930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00" name="image" descr="Lekárni&amp;ccaron;ka kovová - nástenná Gramm A">
          <a:extLst>
            <a:ext uri="{FF2B5EF4-FFF2-40B4-BE49-F238E27FC236}">
              <a16:creationId xmlns:a16="http://schemas.microsoft.com/office/drawing/2014/main" id="{C366A7E7-EAD1-4ACB-9F7F-28519F69368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01" name="Picture 2" descr="http://www.meraj.sk/tovar/67-1.jpg">
          <a:extLst>
            <a:ext uri="{FF2B5EF4-FFF2-40B4-BE49-F238E27FC236}">
              <a16:creationId xmlns:a16="http://schemas.microsoft.com/office/drawing/2014/main" id="{BBD2C369-4D66-462F-858D-72B18D6C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266700</xdr:rowOff>
    </xdr:from>
    <xdr:ext cx="1053823" cy="0"/>
    <xdr:pic>
      <xdr:nvPicPr>
        <xdr:cNvPr id="102" name="Picture 19" descr="DF457DWE">
          <a:extLst>
            <a:ext uri="{FF2B5EF4-FFF2-40B4-BE49-F238E27FC236}">
              <a16:creationId xmlns:a16="http://schemas.microsoft.com/office/drawing/2014/main" id="{66ED3E08-2350-48EC-9646-F613CFCD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858500"/>
          <a:ext cx="1053823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62</xdr:row>
      <xdr:rowOff>0</xdr:rowOff>
    </xdr:from>
    <xdr:ext cx="0" cy="78118"/>
    <xdr:pic>
      <xdr:nvPicPr>
        <xdr:cNvPr id="103" name="Picture 11" descr="Basetech merač spotreby COST CONTROL 3000">
          <a:extLst>
            <a:ext uri="{FF2B5EF4-FFF2-40B4-BE49-F238E27FC236}">
              <a16:creationId xmlns:a16="http://schemas.microsoft.com/office/drawing/2014/main" id="{27EEDEF4-94C5-49A0-8CE3-B24AB4E3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763375"/>
          <a:ext cx="0" cy="781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50</xdr:row>
      <xdr:rowOff>342899</xdr:rowOff>
    </xdr:from>
    <xdr:ext cx="842791" cy="12572"/>
    <xdr:pic>
      <xdr:nvPicPr>
        <xdr:cNvPr id="10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691A7E6-552E-40B0-929D-566F966A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772649"/>
          <a:ext cx="842791" cy="1257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798383" cy="99306"/>
    <xdr:sp macro="" textlink="">
      <xdr:nvSpPr>
        <xdr:cNvPr id="105" name="image" descr="Lekárni&amp;ccaron;ka kovová - nástenná Gramm A">
          <a:extLst>
            <a:ext uri="{FF2B5EF4-FFF2-40B4-BE49-F238E27FC236}">
              <a16:creationId xmlns:a16="http://schemas.microsoft.com/office/drawing/2014/main" id="{909DEA7F-194D-4291-98DD-84EE6AC4B5FA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6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63</xdr:row>
      <xdr:rowOff>0</xdr:rowOff>
    </xdr:from>
    <xdr:ext cx="915107" cy="0"/>
    <xdr:pic>
      <xdr:nvPicPr>
        <xdr:cNvPr id="106" name="Picture 3" descr="Lenovo V310-15ISK 80SY00URCK">
          <a:extLst>
            <a:ext uri="{FF2B5EF4-FFF2-40B4-BE49-F238E27FC236}">
              <a16:creationId xmlns:a16="http://schemas.microsoft.com/office/drawing/2014/main" id="{3D5CDA68-0341-462B-99D3-AB3AFB544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1944350"/>
          <a:ext cx="91510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568518" cy="0"/>
    <xdr:pic>
      <xdr:nvPicPr>
        <xdr:cNvPr id="107" name="Picture 15" descr="Kolektív autorov: Svet vedy a techniky">
          <a:extLst>
            <a:ext uri="{FF2B5EF4-FFF2-40B4-BE49-F238E27FC236}">
              <a16:creationId xmlns:a16="http://schemas.microsoft.com/office/drawing/2014/main" id="{B53DFADD-66E1-4378-82A5-522CFC52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944350"/>
          <a:ext cx="56851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477078" cy="0"/>
    <xdr:pic>
      <xdr:nvPicPr>
        <xdr:cNvPr id="108" name="Picture 16" descr="http://i1.martinus.sk/tovar/_l/14/l14659.jpg">
          <a:extLst>
            <a:ext uri="{FF2B5EF4-FFF2-40B4-BE49-F238E27FC236}">
              <a16:creationId xmlns:a16="http://schemas.microsoft.com/office/drawing/2014/main" id="{9EA51D4A-E4C4-477F-A696-B34BDC7D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944350"/>
          <a:ext cx="4770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384560" cy="0"/>
    <xdr:pic>
      <xdr:nvPicPr>
        <xdr:cNvPr id="109" name="Picture 12" descr="Výsledok vyhľadávania obrázkov pre dopyt eb520">
          <a:extLst>
            <a:ext uri="{FF2B5EF4-FFF2-40B4-BE49-F238E27FC236}">
              <a16:creationId xmlns:a16="http://schemas.microsoft.com/office/drawing/2014/main" id="{79984615-5EDE-4254-A120-18C31C50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944350"/>
          <a:ext cx="38456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568518" cy="686"/>
    <xdr:pic>
      <xdr:nvPicPr>
        <xdr:cNvPr id="110" name="Picture 15" descr="Kolektív autorov: Svet vedy a techniky">
          <a:extLst>
            <a:ext uri="{FF2B5EF4-FFF2-40B4-BE49-F238E27FC236}">
              <a16:creationId xmlns:a16="http://schemas.microsoft.com/office/drawing/2014/main" id="{BD4A9509-2106-43E3-8DC6-3EA97C58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944350"/>
          <a:ext cx="56851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477078" cy="2286"/>
    <xdr:pic>
      <xdr:nvPicPr>
        <xdr:cNvPr id="111" name="Picture 16" descr="http://i1.martinus.sk/tovar/_l/14/l14659.jpg">
          <a:extLst>
            <a:ext uri="{FF2B5EF4-FFF2-40B4-BE49-F238E27FC236}">
              <a16:creationId xmlns:a16="http://schemas.microsoft.com/office/drawing/2014/main" id="{1FD9D6C2-09C6-46C3-BF73-F826556C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944350"/>
          <a:ext cx="477078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661393" cy="0"/>
    <xdr:pic>
      <xdr:nvPicPr>
        <xdr:cNvPr id="11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7A5C928A-744A-49BE-AB4C-C4962897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661393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1022819" cy="99307"/>
    <xdr:sp macro="" textlink="">
      <xdr:nvSpPr>
        <xdr:cNvPr id="113" name="image" descr="Lekárni&amp;ccaron;ka kovová - nástenná Gramm A">
          <a:extLst>
            <a:ext uri="{FF2B5EF4-FFF2-40B4-BE49-F238E27FC236}">
              <a16:creationId xmlns:a16="http://schemas.microsoft.com/office/drawing/2014/main" id="{B81BC6B3-6270-4A49-A14B-0D6E7929FF6C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22819" cy="9930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14" name="image" descr="Lekárni&amp;ccaron;ka kovová - nástenná Gramm A">
          <a:extLst>
            <a:ext uri="{FF2B5EF4-FFF2-40B4-BE49-F238E27FC236}">
              <a16:creationId xmlns:a16="http://schemas.microsoft.com/office/drawing/2014/main" id="{B2C0E7F1-B8D5-47D8-A678-1349B74FC2A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15" name="Picture 2" descr="http://www.meraj.sk/tovar/67-1.jpg">
          <a:extLst>
            <a:ext uri="{FF2B5EF4-FFF2-40B4-BE49-F238E27FC236}">
              <a16:creationId xmlns:a16="http://schemas.microsoft.com/office/drawing/2014/main" id="{B574141F-CE5E-42C1-A3DD-BF05DC6C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441959" cy="12572"/>
    <xdr:pic>
      <xdr:nvPicPr>
        <xdr:cNvPr id="11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C810BB9F-D958-476C-B1E3-FF9E91A5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0315574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1022819" cy="99307"/>
    <xdr:sp macro="" textlink="">
      <xdr:nvSpPr>
        <xdr:cNvPr id="117" name="image" descr="Lekárni&amp;ccaron;ka kovová - nástenná Gramm A">
          <a:extLst>
            <a:ext uri="{FF2B5EF4-FFF2-40B4-BE49-F238E27FC236}">
              <a16:creationId xmlns:a16="http://schemas.microsoft.com/office/drawing/2014/main" id="{1B3EFCA4-5AC2-4571-849F-9EEE16EADA00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22819" cy="9930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18" name="image" descr="Lekárni&amp;ccaron;ka kovová - nástenná Gramm A">
          <a:extLst>
            <a:ext uri="{FF2B5EF4-FFF2-40B4-BE49-F238E27FC236}">
              <a16:creationId xmlns:a16="http://schemas.microsoft.com/office/drawing/2014/main" id="{2DFDA585-1A67-44CF-A87A-54689C8FEAD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19" name="Picture 2" descr="http://www.meraj.sk/tovar/67-1.jpg">
          <a:extLst>
            <a:ext uri="{FF2B5EF4-FFF2-40B4-BE49-F238E27FC236}">
              <a16:creationId xmlns:a16="http://schemas.microsoft.com/office/drawing/2014/main" id="{BB60C459-2A2A-40B8-96E5-14843E7F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56</xdr:row>
      <xdr:rowOff>266700</xdr:rowOff>
    </xdr:from>
    <xdr:ext cx="598170" cy="0"/>
    <xdr:pic>
      <xdr:nvPicPr>
        <xdr:cNvPr id="120" name="Picture 19" descr="DF457DWE">
          <a:extLst>
            <a:ext uri="{FF2B5EF4-FFF2-40B4-BE49-F238E27FC236}">
              <a16:creationId xmlns:a16="http://schemas.microsoft.com/office/drawing/2014/main" id="{9C66C1EB-020B-463A-B03E-BA844399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8585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192418"/>
    <xdr:pic>
      <xdr:nvPicPr>
        <xdr:cNvPr id="121" name="Picture 11" descr="Basetech merač spotreby COST CONTROL 3000">
          <a:extLst>
            <a:ext uri="{FF2B5EF4-FFF2-40B4-BE49-F238E27FC236}">
              <a16:creationId xmlns:a16="http://schemas.microsoft.com/office/drawing/2014/main" id="{9FA39E78-8B15-4ED9-ADA4-091271B8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3063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50</xdr:row>
      <xdr:rowOff>342899</xdr:rowOff>
    </xdr:from>
    <xdr:ext cx="441959" cy="12572"/>
    <xdr:pic>
      <xdr:nvPicPr>
        <xdr:cNvPr id="12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5AA9F334-F650-47A9-85F6-1B86E656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772649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205740" cy="0"/>
    <xdr:pic>
      <xdr:nvPicPr>
        <xdr:cNvPr id="123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2D5861E4-2FBA-45A5-B57F-560ABFA9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1049489" cy="99307"/>
    <xdr:sp macro="" textlink="">
      <xdr:nvSpPr>
        <xdr:cNvPr id="124" name="image" descr="Lekárni&amp;ccaron;ka kovová - nástenná Gramm A">
          <a:extLst>
            <a:ext uri="{FF2B5EF4-FFF2-40B4-BE49-F238E27FC236}">
              <a16:creationId xmlns:a16="http://schemas.microsoft.com/office/drawing/2014/main" id="{75588720-B987-42D4-A9AA-20764B802360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49489" cy="99307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049489" cy="99307"/>
    <xdr:sp macro="" textlink="">
      <xdr:nvSpPr>
        <xdr:cNvPr id="125" name="image" descr="Lekárni&amp;ccaron;ka kovová - nástenná Gramm A">
          <a:extLst>
            <a:ext uri="{FF2B5EF4-FFF2-40B4-BE49-F238E27FC236}">
              <a16:creationId xmlns:a16="http://schemas.microsoft.com/office/drawing/2014/main" id="{78CEB160-CB9B-4BF0-8B3F-58BA511098C7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49489" cy="99307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798383" cy="99305"/>
    <xdr:sp macro="" textlink="">
      <xdr:nvSpPr>
        <xdr:cNvPr id="126" name="image" descr="Lekárni&amp;ccaron;ka kovová - nástenná Gramm A">
          <a:extLst>
            <a:ext uri="{FF2B5EF4-FFF2-40B4-BE49-F238E27FC236}">
              <a16:creationId xmlns:a16="http://schemas.microsoft.com/office/drawing/2014/main" id="{7B172550-DD50-4C22-B609-3C4534C26247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5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253749" cy="99305"/>
    <xdr:sp macro="" textlink="">
      <xdr:nvSpPr>
        <xdr:cNvPr id="127" name="image" descr="Lekárni&amp;ccaron;ka kovová - nástenná Gramm A">
          <a:extLst>
            <a:ext uri="{FF2B5EF4-FFF2-40B4-BE49-F238E27FC236}">
              <a16:creationId xmlns:a16="http://schemas.microsoft.com/office/drawing/2014/main" id="{7A7F5D48-2FF2-4F5B-99C7-6707FC7A71F8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253749" cy="99305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28" name="image" descr="Lekárni&amp;ccaron;ka kovová - nástenná Gramm A">
          <a:extLst>
            <a:ext uri="{FF2B5EF4-FFF2-40B4-BE49-F238E27FC236}">
              <a16:creationId xmlns:a16="http://schemas.microsoft.com/office/drawing/2014/main" id="{1CB556C5-BBB6-4839-909F-E89C53F498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29" name="Picture 2" descr="http://www.meraj.sk/tovar/67-1.jpg">
          <a:extLst>
            <a:ext uri="{FF2B5EF4-FFF2-40B4-BE49-F238E27FC236}">
              <a16:creationId xmlns:a16="http://schemas.microsoft.com/office/drawing/2014/main" id="{9130837B-1EE4-4C48-A026-DED20B3F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266700</xdr:rowOff>
    </xdr:from>
    <xdr:ext cx="1053823" cy="11049"/>
    <xdr:pic>
      <xdr:nvPicPr>
        <xdr:cNvPr id="130" name="Picture 19" descr="DF457DWE">
          <a:extLst>
            <a:ext uri="{FF2B5EF4-FFF2-40B4-BE49-F238E27FC236}">
              <a16:creationId xmlns:a16="http://schemas.microsoft.com/office/drawing/2014/main" id="{828436FE-2CF2-4E05-AA0C-50C5F798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496550"/>
          <a:ext cx="1053823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73546"/>
    <xdr:pic>
      <xdr:nvPicPr>
        <xdr:cNvPr id="131" name="Picture 11" descr="Basetech merač spotreby COST CONTROL 3000">
          <a:extLst>
            <a:ext uri="{FF2B5EF4-FFF2-40B4-BE49-F238E27FC236}">
              <a16:creationId xmlns:a16="http://schemas.microsoft.com/office/drawing/2014/main" id="{B6C13B0B-5635-4015-8760-204500ED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125325"/>
          <a:ext cx="0" cy="7354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342899</xdr:rowOff>
    </xdr:from>
    <xdr:ext cx="842791" cy="12572"/>
    <xdr:pic>
      <xdr:nvPicPr>
        <xdr:cNvPr id="13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236AA84-0BB5-4107-949F-F2A8C979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410699"/>
          <a:ext cx="842791" cy="1257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798383" cy="99305"/>
    <xdr:sp macro="" textlink="">
      <xdr:nvSpPr>
        <xdr:cNvPr id="133" name="image" descr="Lekárni&amp;ccaron;ka kovová - nástenná Gramm A">
          <a:extLst>
            <a:ext uri="{FF2B5EF4-FFF2-40B4-BE49-F238E27FC236}">
              <a16:creationId xmlns:a16="http://schemas.microsoft.com/office/drawing/2014/main" id="{FC151AE8-23C2-4A58-9B4D-93C9AC95E7F9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798383" cy="99305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661393" cy="0"/>
    <xdr:pic>
      <xdr:nvPicPr>
        <xdr:cNvPr id="13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67D4FB08-A6A9-404D-81E3-AB4DDC59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661393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916756" cy="10582"/>
    <xdr:pic>
      <xdr:nvPicPr>
        <xdr:cNvPr id="135" name="Picture 1" descr="9686 Jednoduché a hnané stroje ">
          <a:extLst>
            <a:ext uri="{FF2B5EF4-FFF2-40B4-BE49-F238E27FC236}">
              <a16:creationId xmlns:a16="http://schemas.microsoft.com/office/drawing/2014/main" id="{736D1A5F-E6FC-444C-95DD-F7B62BE8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11401425"/>
          <a:ext cx="916756" cy="10582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31</xdr:row>
      <xdr:rowOff>1952624</xdr:rowOff>
    </xdr:from>
    <xdr:ext cx="1060920" cy="99221"/>
    <xdr:sp macro="" textlink="">
      <xdr:nvSpPr>
        <xdr:cNvPr id="136" name="image" descr="Lekárni&amp;ccaron;ka kovová - nástenná Gramm A">
          <a:extLst>
            <a:ext uri="{FF2B5EF4-FFF2-40B4-BE49-F238E27FC236}">
              <a16:creationId xmlns:a16="http://schemas.microsoft.com/office/drawing/2014/main" id="{88994599-0DCD-45AC-A290-3E988FFE883D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60920" cy="9922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605978" cy="99306"/>
    <xdr:sp macro="" textlink="">
      <xdr:nvSpPr>
        <xdr:cNvPr id="137" name="image" descr="Lekárni&amp;ccaron;ka kovová - nástenná Gramm A">
          <a:extLst>
            <a:ext uri="{FF2B5EF4-FFF2-40B4-BE49-F238E27FC236}">
              <a16:creationId xmlns:a16="http://schemas.microsoft.com/office/drawing/2014/main" id="{4C399013-F07D-41F6-B311-42D41BD76B9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605978" cy="9930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072350" cy="99306"/>
    <xdr:sp macro="" textlink="">
      <xdr:nvSpPr>
        <xdr:cNvPr id="138" name="image" descr="Lekárni&amp;ccaron;ka kovová - nástenná Gramm A">
          <a:extLst>
            <a:ext uri="{FF2B5EF4-FFF2-40B4-BE49-F238E27FC236}">
              <a16:creationId xmlns:a16="http://schemas.microsoft.com/office/drawing/2014/main" id="{46426352-4A72-4438-925A-5E16E541DBFA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72350" cy="9930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39" name="image" descr="Lekárni&amp;ccaron;ka kovová - nástenná Gramm A">
          <a:extLst>
            <a:ext uri="{FF2B5EF4-FFF2-40B4-BE49-F238E27FC236}">
              <a16:creationId xmlns:a16="http://schemas.microsoft.com/office/drawing/2014/main" id="{3362E44B-B67E-431A-99D6-5F156AB225D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40" name="Picture 2" descr="http://www.meraj.sk/tovar/67-1.jpg">
          <a:extLst>
            <a:ext uri="{FF2B5EF4-FFF2-40B4-BE49-F238E27FC236}">
              <a16:creationId xmlns:a16="http://schemas.microsoft.com/office/drawing/2014/main" id="{5A7D6D04-719F-419E-8BB1-F423A0A8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598170" cy="11049"/>
    <xdr:pic>
      <xdr:nvPicPr>
        <xdr:cNvPr id="141" name="Picture 19" descr="DF457DWE">
          <a:extLst>
            <a:ext uri="{FF2B5EF4-FFF2-40B4-BE49-F238E27FC236}">
              <a16:creationId xmlns:a16="http://schemas.microsoft.com/office/drawing/2014/main" id="{E7427B32-74F6-4D0C-AEB5-9DEF2729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1401425"/>
          <a:ext cx="598170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62</xdr:row>
      <xdr:rowOff>0</xdr:rowOff>
    </xdr:from>
    <xdr:ext cx="0" cy="78118"/>
    <xdr:pic>
      <xdr:nvPicPr>
        <xdr:cNvPr id="142" name="Picture 11" descr="Basetech merač spotreby COST CONTROL 3000">
          <a:extLst>
            <a:ext uri="{FF2B5EF4-FFF2-40B4-BE49-F238E27FC236}">
              <a16:creationId xmlns:a16="http://schemas.microsoft.com/office/drawing/2014/main" id="{CC68D938-EDFC-49A0-9959-94A86D3E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763375"/>
          <a:ext cx="0" cy="781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342899</xdr:rowOff>
    </xdr:from>
    <xdr:ext cx="441959" cy="1"/>
    <xdr:pic>
      <xdr:nvPicPr>
        <xdr:cNvPr id="14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0AF539A9-5C0E-4C5A-94ED-F47BBE9C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01345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605978" cy="99306"/>
    <xdr:sp macro="" textlink="">
      <xdr:nvSpPr>
        <xdr:cNvPr id="144" name="image" descr="Lekárni&amp;ccaron;ka kovová - nástenná Gramm A">
          <a:extLst>
            <a:ext uri="{FF2B5EF4-FFF2-40B4-BE49-F238E27FC236}">
              <a16:creationId xmlns:a16="http://schemas.microsoft.com/office/drawing/2014/main" id="{66D30997-E575-4A09-B0D6-D66AE74E599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605978" cy="9930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3622" cy="99306"/>
    <xdr:sp macro="" textlink="">
      <xdr:nvSpPr>
        <xdr:cNvPr id="145" name="image" descr="Lekárni&amp;ccaron;ka kovová - nástenná Gramm A">
          <a:extLst>
            <a:ext uri="{FF2B5EF4-FFF2-40B4-BE49-F238E27FC236}">
              <a16:creationId xmlns:a16="http://schemas.microsoft.com/office/drawing/2014/main" id="{520520CA-867A-4D42-B614-524B90BA893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3622" cy="9930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072350" cy="99306"/>
    <xdr:sp macro="" textlink="">
      <xdr:nvSpPr>
        <xdr:cNvPr id="146" name="image" descr="Lekárni&amp;ccaron;ka kovová - nástenná Gramm A">
          <a:extLst>
            <a:ext uri="{FF2B5EF4-FFF2-40B4-BE49-F238E27FC236}">
              <a16:creationId xmlns:a16="http://schemas.microsoft.com/office/drawing/2014/main" id="{4F02C681-4526-46F3-99B9-5349F0747AD6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72350" cy="9930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47" name="image" descr="Lekárni&amp;ccaron;ka kovová - nástenná Gramm A">
          <a:extLst>
            <a:ext uri="{FF2B5EF4-FFF2-40B4-BE49-F238E27FC236}">
              <a16:creationId xmlns:a16="http://schemas.microsoft.com/office/drawing/2014/main" id="{6C99595E-1E1C-47E8-ACD0-13AA364F8B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48" name="Picture 2" descr="http://www.meraj.sk/tovar/67-1.jpg">
          <a:extLst>
            <a:ext uri="{FF2B5EF4-FFF2-40B4-BE49-F238E27FC236}">
              <a16:creationId xmlns:a16="http://schemas.microsoft.com/office/drawing/2014/main" id="{C37B5797-0164-4518-871A-BA266CDAD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266700</xdr:rowOff>
    </xdr:from>
    <xdr:ext cx="598170" cy="11049"/>
    <xdr:pic>
      <xdr:nvPicPr>
        <xdr:cNvPr id="149" name="Picture 19" descr="DF457DWE">
          <a:extLst>
            <a:ext uri="{FF2B5EF4-FFF2-40B4-BE49-F238E27FC236}">
              <a16:creationId xmlns:a16="http://schemas.microsoft.com/office/drawing/2014/main" id="{A328EC2D-C5B7-4D4F-A0BB-CDDA9EE0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677525"/>
          <a:ext cx="598170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0</xdr:rowOff>
    </xdr:from>
    <xdr:ext cx="0" cy="178321"/>
    <xdr:pic>
      <xdr:nvPicPr>
        <xdr:cNvPr id="150" name="Picture 11" descr="Basetech merač spotreby COST CONTROL 3000">
          <a:extLst>
            <a:ext uri="{FF2B5EF4-FFF2-40B4-BE49-F238E27FC236}">
              <a16:creationId xmlns:a16="http://schemas.microsoft.com/office/drawing/2014/main" id="{B6082CD3-C1F2-423D-A6F2-00B347D2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582400"/>
          <a:ext cx="0" cy="17832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342899</xdr:rowOff>
    </xdr:from>
    <xdr:ext cx="441959" cy="12572"/>
    <xdr:pic>
      <xdr:nvPicPr>
        <xdr:cNvPr id="15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DB9C096-1393-43F5-88BD-42BEEEE2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591674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3622" cy="99306"/>
    <xdr:sp macro="" textlink="">
      <xdr:nvSpPr>
        <xdr:cNvPr id="152" name="image" descr="Lekárni&amp;ccaron;ka kovová - nástenná Gramm A">
          <a:extLst>
            <a:ext uri="{FF2B5EF4-FFF2-40B4-BE49-F238E27FC236}">
              <a16:creationId xmlns:a16="http://schemas.microsoft.com/office/drawing/2014/main" id="{85E00C94-730F-4FFD-A360-8E9A62CC343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3622" cy="99306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62</xdr:row>
      <xdr:rowOff>0</xdr:rowOff>
    </xdr:from>
    <xdr:ext cx="568518" cy="0"/>
    <xdr:pic>
      <xdr:nvPicPr>
        <xdr:cNvPr id="153" name="Picture 15" descr="Kolektív autorov: Svet vedy a techniky">
          <a:extLst>
            <a:ext uri="{FF2B5EF4-FFF2-40B4-BE49-F238E27FC236}">
              <a16:creationId xmlns:a16="http://schemas.microsoft.com/office/drawing/2014/main" id="{7643F3BA-A227-4863-A1CA-8FFDDCA7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763375"/>
          <a:ext cx="56851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477078" cy="0"/>
    <xdr:pic>
      <xdr:nvPicPr>
        <xdr:cNvPr id="154" name="Picture 16" descr="http://i1.martinus.sk/tovar/_l/14/l14659.jpg">
          <a:extLst>
            <a:ext uri="{FF2B5EF4-FFF2-40B4-BE49-F238E27FC236}">
              <a16:creationId xmlns:a16="http://schemas.microsoft.com/office/drawing/2014/main" id="{C809181E-9744-4A48-A875-26974122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763375"/>
          <a:ext cx="4770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384560" cy="0"/>
    <xdr:pic>
      <xdr:nvPicPr>
        <xdr:cNvPr id="155" name="Picture 12" descr="Výsledok vyhľadávania obrázkov pre dopyt eb520">
          <a:extLst>
            <a:ext uri="{FF2B5EF4-FFF2-40B4-BE49-F238E27FC236}">
              <a16:creationId xmlns:a16="http://schemas.microsoft.com/office/drawing/2014/main" id="{6CA9E433-A359-4491-BB96-40908943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763375"/>
          <a:ext cx="38456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568518" cy="686"/>
    <xdr:pic>
      <xdr:nvPicPr>
        <xdr:cNvPr id="156" name="Picture 15" descr="Kolektív autorov: Svet vedy a techniky">
          <a:extLst>
            <a:ext uri="{FF2B5EF4-FFF2-40B4-BE49-F238E27FC236}">
              <a16:creationId xmlns:a16="http://schemas.microsoft.com/office/drawing/2014/main" id="{15AC515F-308C-4CFB-A79E-53229400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763375"/>
          <a:ext cx="568518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477078" cy="2286"/>
    <xdr:pic>
      <xdr:nvPicPr>
        <xdr:cNvPr id="157" name="Picture 16" descr="http://i1.martinus.sk/tovar/_l/14/l14659.jpg">
          <a:extLst>
            <a:ext uri="{FF2B5EF4-FFF2-40B4-BE49-F238E27FC236}">
              <a16:creationId xmlns:a16="http://schemas.microsoft.com/office/drawing/2014/main" id="{6908D172-6165-4DBE-9A02-6923DEEE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763375"/>
          <a:ext cx="477078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384560" cy="2426"/>
    <xdr:pic>
      <xdr:nvPicPr>
        <xdr:cNvPr id="158" name="Picture 12" descr="Výsledok vyhľadávania obrázkov pre dopyt eb520">
          <a:extLst>
            <a:ext uri="{FF2B5EF4-FFF2-40B4-BE49-F238E27FC236}">
              <a16:creationId xmlns:a16="http://schemas.microsoft.com/office/drawing/2014/main" id="{05FE9A1A-1785-46C7-95FB-FD3E736F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763375"/>
          <a:ext cx="384560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205740" cy="0"/>
    <xdr:pic>
      <xdr:nvPicPr>
        <xdr:cNvPr id="15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39AC6213-334A-4659-9E40-C3A8394DD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648857"/>
    <xdr:pic>
      <xdr:nvPicPr>
        <xdr:cNvPr id="160" name="Picture 11" descr="Basetech merač spotreby COST CONTROL 3000">
          <a:extLst>
            <a:ext uri="{FF2B5EF4-FFF2-40B4-BE49-F238E27FC236}">
              <a16:creationId xmlns:a16="http://schemas.microsoft.com/office/drawing/2014/main" id="{3E855291-6B08-45E0-99F8-AE5BCA0F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306300"/>
          <a:ext cx="0" cy="648857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29350"/>
    <xdr:pic>
      <xdr:nvPicPr>
        <xdr:cNvPr id="161" name="Picture 11" descr="Basetech merač spotreby COST CONTROL 3000">
          <a:extLst>
            <a:ext uri="{FF2B5EF4-FFF2-40B4-BE49-F238E27FC236}">
              <a16:creationId xmlns:a16="http://schemas.microsoft.com/office/drawing/2014/main" id="{1E89C794-049A-40F1-ACA6-8060B1C4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487275"/>
          <a:ext cx="0" cy="29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933450" cy="686"/>
    <xdr:pic>
      <xdr:nvPicPr>
        <xdr:cNvPr id="162" name="Picture 15" descr="Kolektív autorov: Svet vedy a techniky">
          <a:extLst>
            <a:ext uri="{FF2B5EF4-FFF2-40B4-BE49-F238E27FC236}">
              <a16:creationId xmlns:a16="http://schemas.microsoft.com/office/drawing/2014/main" id="{E2C008DC-10CF-4366-9D61-EDED27A4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838200" cy="2286"/>
    <xdr:pic>
      <xdr:nvPicPr>
        <xdr:cNvPr id="163" name="Picture 16" descr="http://i1.martinus.sk/tovar/_l/14/l14659.jpg">
          <a:extLst>
            <a:ext uri="{FF2B5EF4-FFF2-40B4-BE49-F238E27FC236}">
              <a16:creationId xmlns:a16="http://schemas.microsoft.com/office/drawing/2014/main" id="{2129327A-2C88-416A-9920-1773FE03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741872" cy="2426"/>
    <xdr:pic>
      <xdr:nvPicPr>
        <xdr:cNvPr id="164" name="Picture 12" descr="Výsledok vyhľadávania obrázkov pre dopyt eb520">
          <a:extLst>
            <a:ext uri="{FF2B5EF4-FFF2-40B4-BE49-F238E27FC236}">
              <a16:creationId xmlns:a16="http://schemas.microsoft.com/office/drawing/2014/main" id="{B712AD42-55DC-4901-8AA3-7B7652E6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165" name="Picture 15" descr="Kolektív autorov: Svet vedy a techniky">
          <a:extLst>
            <a:ext uri="{FF2B5EF4-FFF2-40B4-BE49-F238E27FC236}">
              <a16:creationId xmlns:a16="http://schemas.microsoft.com/office/drawing/2014/main" id="{25BD7F8C-5FBC-4083-A5EE-18537F5B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166" name="Picture 16" descr="http://i1.martinus.sk/tovar/_l/14/l14659.jpg">
          <a:extLst>
            <a:ext uri="{FF2B5EF4-FFF2-40B4-BE49-F238E27FC236}">
              <a16:creationId xmlns:a16="http://schemas.microsoft.com/office/drawing/2014/main" id="{AB9C9316-EBE2-4018-A03D-AC57DB01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167" name="Picture 12" descr="Výsledok vyhľadávania obrázkov pre dopyt eb520">
          <a:extLst>
            <a:ext uri="{FF2B5EF4-FFF2-40B4-BE49-F238E27FC236}">
              <a16:creationId xmlns:a16="http://schemas.microsoft.com/office/drawing/2014/main" id="{13DB1509-7E7B-49A9-986D-C008BE99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168" name="Picture 15" descr="Kolektív autorov: Svet vedy a techniky">
          <a:extLst>
            <a:ext uri="{FF2B5EF4-FFF2-40B4-BE49-F238E27FC236}">
              <a16:creationId xmlns:a16="http://schemas.microsoft.com/office/drawing/2014/main" id="{067F6681-99B1-45A1-9F02-F22982CE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4199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169" name="Picture 16" descr="http://i1.martinus.sk/tovar/_l/14/l14659.jpg">
          <a:extLst>
            <a:ext uri="{FF2B5EF4-FFF2-40B4-BE49-F238E27FC236}">
              <a16:creationId xmlns:a16="http://schemas.microsoft.com/office/drawing/2014/main" id="{3366758D-9E34-47DF-BB8B-22907AD5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170" name="Picture 12" descr="Výsledok vyhľadávania obrázkov pre dopyt eb520">
          <a:extLst>
            <a:ext uri="{FF2B5EF4-FFF2-40B4-BE49-F238E27FC236}">
              <a16:creationId xmlns:a16="http://schemas.microsoft.com/office/drawing/2014/main" id="{71DD3EF3-4166-4C38-8AB2-996C91C9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4199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171" name="Picture 15" descr="Kolektív autorov: Svet vedy a techniky">
          <a:extLst>
            <a:ext uri="{FF2B5EF4-FFF2-40B4-BE49-F238E27FC236}">
              <a16:creationId xmlns:a16="http://schemas.microsoft.com/office/drawing/2014/main" id="{A799AAEF-A04D-4A4E-869D-41C812EA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1438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172" name="Picture 16" descr="http://i1.martinus.sk/tovar/_l/14/l14659.jpg">
          <a:extLst>
            <a:ext uri="{FF2B5EF4-FFF2-40B4-BE49-F238E27FC236}">
              <a16:creationId xmlns:a16="http://schemas.microsoft.com/office/drawing/2014/main" id="{A24B679C-32FB-4D45-835A-F404048F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1438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173" name="Picture 12" descr="Výsledok vyhľadávania obrázkov pre dopyt eb520">
          <a:extLst>
            <a:ext uri="{FF2B5EF4-FFF2-40B4-BE49-F238E27FC236}">
              <a16:creationId xmlns:a16="http://schemas.microsoft.com/office/drawing/2014/main" id="{27A410D0-7B4B-429D-8D32-BB0BE29C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1438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933450" cy="686"/>
    <xdr:pic>
      <xdr:nvPicPr>
        <xdr:cNvPr id="174" name="Picture 15" descr="Kolektív autorov: Svet vedy a techniky">
          <a:extLst>
            <a:ext uri="{FF2B5EF4-FFF2-40B4-BE49-F238E27FC236}">
              <a16:creationId xmlns:a16="http://schemas.microsoft.com/office/drawing/2014/main" id="{9A152701-1DEE-42A6-8571-824951F6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867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838200" cy="2286"/>
    <xdr:pic>
      <xdr:nvPicPr>
        <xdr:cNvPr id="175" name="Picture 16" descr="http://i1.martinus.sk/tovar/_l/14/l14659.jpg">
          <a:extLst>
            <a:ext uri="{FF2B5EF4-FFF2-40B4-BE49-F238E27FC236}">
              <a16:creationId xmlns:a16="http://schemas.microsoft.com/office/drawing/2014/main" id="{B775A280-C3C6-4F34-82E9-101D4006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867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741872" cy="2426"/>
    <xdr:pic>
      <xdr:nvPicPr>
        <xdr:cNvPr id="176" name="Picture 12" descr="Výsledok vyhľadávania obrázkov pre dopyt eb520">
          <a:extLst>
            <a:ext uri="{FF2B5EF4-FFF2-40B4-BE49-F238E27FC236}">
              <a16:creationId xmlns:a16="http://schemas.microsoft.com/office/drawing/2014/main" id="{AD65055E-D93A-48E0-8353-9683AFDF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67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933450" cy="686"/>
    <xdr:pic>
      <xdr:nvPicPr>
        <xdr:cNvPr id="177" name="Picture 15" descr="Kolektív autorov: Svet vedy a techniky">
          <a:extLst>
            <a:ext uri="{FF2B5EF4-FFF2-40B4-BE49-F238E27FC236}">
              <a16:creationId xmlns:a16="http://schemas.microsoft.com/office/drawing/2014/main" id="{74B2B614-67D0-4D01-8875-F0CA07AB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591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838200" cy="2286"/>
    <xdr:pic>
      <xdr:nvPicPr>
        <xdr:cNvPr id="178" name="Picture 16" descr="http://i1.martinus.sk/tovar/_l/14/l14659.jpg">
          <a:extLst>
            <a:ext uri="{FF2B5EF4-FFF2-40B4-BE49-F238E27FC236}">
              <a16:creationId xmlns:a16="http://schemas.microsoft.com/office/drawing/2014/main" id="{35F38BD2-DEBF-4CA2-B2CC-2737D2EB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9591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741872" cy="2426"/>
    <xdr:pic>
      <xdr:nvPicPr>
        <xdr:cNvPr id="179" name="Picture 12" descr="Výsledok vyhľadávania obrázkov pre dopyt eb520">
          <a:extLst>
            <a:ext uri="{FF2B5EF4-FFF2-40B4-BE49-F238E27FC236}">
              <a16:creationId xmlns:a16="http://schemas.microsoft.com/office/drawing/2014/main" id="{79B3AE64-A74C-4445-88CF-C2B87B80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591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933450" cy="686"/>
    <xdr:pic>
      <xdr:nvPicPr>
        <xdr:cNvPr id="180" name="Picture 15" descr="Kolektív autorov: Svet vedy a techniky">
          <a:extLst>
            <a:ext uri="{FF2B5EF4-FFF2-40B4-BE49-F238E27FC236}">
              <a16:creationId xmlns:a16="http://schemas.microsoft.com/office/drawing/2014/main" id="{29C3497A-18C0-450C-BF9F-62ED99B1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315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838200" cy="2286"/>
    <xdr:pic>
      <xdr:nvPicPr>
        <xdr:cNvPr id="181" name="Picture 16" descr="http://i1.martinus.sk/tovar/_l/14/l14659.jpg">
          <a:extLst>
            <a:ext uri="{FF2B5EF4-FFF2-40B4-BE49-F238E27FC236}">
              <a16:creationId xmlns:a16="http://schemas.microsoft.com/office/drawing/2014/main" id="{755F795C-C86F-4923-BD9B-D64DD14B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0315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741872" cy="2426"/>
    <xdr:pic>
      <xdr:nvPicPr>
        <xdr:cNvPr id="182" name="Picture 12" descr="Výsledok vyhľadávania obrázkov pre dopyt eb520">
          <a:extLst>
            <a:ext uri="{FF2B5EF4-FFF2-40B4-BE49-F238E27FC236}">
              <a16:creationId xmlns:a16="http://schemas.microsoft.com/office/drawing/2014/main" id="{C8A64FCF-204C-4FBD-86A0-7C824DC0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315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933450" cy="686"/>
    <xdr:pic>
      <xdr:nvPicPr>
        <xdr:cNvPr id="183" name="Picture 15" descr="Kolektív autorov: Svet vedy a techniky">
          <a:extLst>
            <a:ext uri="{FF2B5EF4-FFF2-40B4-BE49-F238E27FC236}">
              <a16:creationId xmlns:a16="http://schemas.microsoft.com/office/drawing/2014/main" id="{3A8203D8-041F-4983-AA62-FE2F3742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039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838200" cy="2286"/>
    <xdr:pic>
      <xdr:nvPicPr>
        <xdr:cNvPr id="184" name="Picture 16" descr="http://i1.martinus.sk/tovar/_l/14/l14659.jpg">
          <a:extLst>
            <a:ext uri="{FF2B5EF4-FFF2-40B4-BE49-F238E27FC236}">
              <a16:creationId xmlns:a16="http://schemas.microsoft.com/office/drawing/2014/main" id="{AE831BDF-813F-4431-A096-B7C834E3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039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741872" cy="2426"/>
    <xdr:pic>
      <xdr:nvPicPr>
        <xdr:cNvPr id="185" name="Picture 12" descr="Výsledok vyhľadávania obrázkov pre dopyt eb520">
          <a:extLst>
            <a:ext uri="{FF2B5EF4-FFF2-40B4-BE49-F238E27FC236}">
              <a16:creationId xmlns:a16="http://schemas.microsoft.com/office/drawing/2014/main" id="{0CFD8C86-C388-4613-9CFF-060F86CD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039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605978" cy="99306"/>
    <xdr:sp macro="" textlink="">
      <xdr:nvSpPr>
        <xdr:cNvPr id="186" name="image" descr="Lekárni&amp;ccaron;ka kovová - nástenná Gramm A">
          <a:extLst>
            <a:ext uri="{FF2B5EF4-FFF2-40B4-BE49-F238E27FC236}">
              <a16:creationId xmlns:a16="http://schemas.microsoft.com/office/drawing/2014/main" id="{B24425DA-8108-4304-A2D6-3A4BED09FF2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605978" cy="9930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072350" cy="99306"/>
    <xdr:sp macro="" textlink="">
      <xdr:nvSpPr>
        <xdr:cNvPr id="187" name="image" descr="Lekárni&amp;ccaron;ka kovová - nástenná Gramm A">
          <a:extLst>
            <a:ext uri="{FF2B5EF4-FFF2-40B4-BE49-F238E27FC236}">
              <a16:creationId xmlns:a16="http://schemas.microsoft.com/office/drawing/2014/main" id="{C5D97F98-0466-425A-AA9C-1BC52ED2AD8A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72350" cy="9930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88" name="image" descr="Lekárni&amp;ccaron;ka kovová - nástenná Gramm A">
          <a:extLst>
            <a:ext uri="{FF2B5EF4-FFF2-40B4-BE49-F238E27FC236}">
              <a16:creationId xmlns:a16="http://schemas.microsoft.com/office/drawing/2014/main" id="{2F1B0F9E-9C7A-4FE0-9780-631B33256D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89" name="Picture 2" descr="http://www.meraj.sk/tovar/67-1.jpg">
          <a:extLst>
            <a:ext uri="{FF2B5EF4-FFF2-40B4-BE49-F238E27FC236}">
              <a16:creationId xmlns:a16="http://schemas.microsoft.com/office/drawing/2014/main" id="{C0DB106C-1823-4C9E-8F2D-7E67416B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598170" cy="11049"/>
    <xdr:pic>
      <xdr:nvPicPr>
        <xdr:cNvPr id="190" name="Picture 19" descr="DF457DWE">
          <a:extLst>
            <a:ext uri="{FF2B5EF4-FFF2-40B4-BE49-F238E27FC236}">
              <a16:creationId xmlns:a16="http://schemas.microsoft.com/office/drawing/2014/main" id="{4019D3B2-716E-4CB8-8BA7-757C6B45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1401425"/>
          <a:ext cx="598170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62</xdr:row>
      <xdr:rowOff>0</xdr:rowOff>
    </xdr:from>
    <xdr:ext cx="0" cy="78118"/>
    <xdr:pic>
      <xdr:nvPicPr>
        <xdr:cNvPr id="191" name="Picture 11" descr="Basetech merač spotreby COST CONTROL 3000">
          <a:extLst>
            <a:ext uri="{FF2B5EF4-FFF2-40B4-BE49-F238E27FC236}">
              <a16:creationId xmlns:a16="http://schemas.microsoft.com/office/drawing/2014/main" id="{FB5BE68E-5FCA-4C06-962B-18BAC989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763375"/>
          <a:ext cx="0" cy="781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342899</xdr:rowOff>
    </xdr:from>
    <xdr:ext cx="441959" cy="1"/>
    <xdr:pic>
      <xdr:nvPicPr>
        <xdr:cNvPr id="19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0D25C69-947A-4144-8D51-29626B95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1013459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605978" cy="99306"/>
    <xdr:sp macro="" textlink="">
      <xdr:nvSpPr>
        <xdr:cNvPr id="193" name="image" descr="Lekárni&amp;ccaron;ka kovová - nástenná Gramm A">
          <a:extLst>
            <a:ext uri="{FF2B5EF4-FFF2-40B4-BE49-F238E27FC236}">
              <a16:creationId xmlns:a16="http://schemas.microsoft.com/office/drawing/2014/main" id="{E33B1C02-EA19-4D5D-BBD9-5B0549FEE55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605978" cy="99306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3622" cy="99306"/>
    <xdr:sp macro="" textlink="">
      <xdr:nvSpPr>
        <xdr:cNvPr id="194" name="image" descr="Lekárni&amp;ccaron;ka kovová - nástenná Gramm A">
          <a:extLst>
            <a:ext uri="{FF2B5EF4-FFF2-40B4-BE49-F238E27FC236}">
              <a16:creationId xmlns:a16="http://schemas.microsoft.com/office/drawing/2014/main" id="{A94E6C19-1AE3-478B-B64A-2191CE3468A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3622" cy="99306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31</xdr:row>
      <xdr:rowOff>1952624</xdr:rowOff>
    </xdr:from>
    <xdr:ext cx="1072350" cy="99306"/>
    <xdr:sp macro="" textlink="">
      <xdr:nvSpPr>
        <xdr:cNvPr id="195" name="image" descr="Lekárni&amp;ccaron;ka kovová - nástenná Gramm A">
          <a:extLst>
            <a:ext uri="{FF2B5EF4-FFF2-40B4-BE49-F238E27FC236}">
              <a16:creationId xmlns:a16="http://schemas.microsoft.com/office/drawing/2014/main" id="{8D97C771-451D-4375-A7AD-31B0AF4C722D}"/>
            </a:ext>
          </a:extLst>
        </xdr:cNvPr>
        <xdr:cNvSpPr>
          <a:spLocks noChangeAspect="1" noChangeArrowheads="1"/>
        </xdr:cNvSpPr>
      </xdr:nvSpPr>
      <xdr:spPr bwMode="auto">
        <a:xfrm>
          <a:off x="1889759" y="6336029"/>
          <a:ext cx="1072350" cy="9930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01727"/>
    <xdr:sp macro="" textlink="">
      <xdr:nvSpPr>
        <xdr:cNvPr id="196" name="image" descr="Lekárni&amp;ccaron;ka kovová - nástenná Gramm A">
          <a:extLst>
            <a:ext uri="{FF2B5EF4-FFF2-40B4-BE49-F238E27FC236}">
              <a16:creationId xmlns:a16="http://schemas.microsoft.com/office/drawing/2014/main" id="{9E8D30B4-6335-4F91-94EE-F51CCC11FA7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334125"/>
          <a:ext cx="304800" cy="101727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32</xdr:row>
      <xdr:rowOff>169619</xdr:rowOff>
    </xdr:from>
    <xdr:ext cx="3398" cy="2332"/>
    <xdr:pic>
      <xdr:nvPicPr>
        <xdr:cNvPr id="197" name="Picture 2" descr="http://www.meraj.sk/tovar/67-1.jpg">
          <a:extLst>
            <a:ext uri="{FF2B5EF4-FFF2-40B4-BE49-F238E27FC236}">
              <a16:creationId xmlns:a16="http://schemas.microsoft.com/office/drawing/2014/main" id="{D2BEF3A5-EAB8-4EBE-A6AD-0CCC9C316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1886483" y="6507021"/>
          <a:ext cx="233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266700</xdr:rowOff>
    </xdr:from>
    <xdr:ext cx="598170" cy="11049"/>
    <xdr:pic>
      <xdr:nvPicPr>
        <xdr:cNvPr id="198" name="Picture 19" descr="DF457DWE">
          <a:extLst>
            <a:ext uri="{FF2B5EF4-FFF2-40B4-BE49-F238E27FC236}">
              <a16:creationId xmlns:a16="http://schemas.microsoft.com/office/drawing/2014/main" id="{6E29F969-05A6-4F8F-B7F6-51B349A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85950" y="10677525"/>
          <a:ext cx="598170" cy="110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0</xdr:rowOff>
    </xdr:from>
    <xdr:ext cx="0" cy="178321"/>
    <xdr:pic>
      <xdr:nvPicPr>
        <xdr:cNvPr id="199" name="Picture 11" descr="Basetech merač spotreby COST CONTROL 3000">
          <a:extLst>
            <a:ext uri="{FF2B5EF4-FFF2-40B4-BE49-F238E27FC236}">
              <a16:creationId xmlns:a16="http://schemas.microsoft.com/office/drawing/2014/main" id="{B913F066-BC2E-4C36-B732-D252F00A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582400"/>
          <a:ext cx="0" cy="17832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342899</xdr:rowOff>
    </xdr:from>
    <xdr:ext cx="441959" cy="12572"/>
    <xdr:pic>
      <xdr:nvPicPr>
        <xdr:cNvPr id="20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B5E90EC-E84E-4A4A-9C2A-22AA36EA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85950" y="9591674"/>
          <a:ext cx="441959" cy="12572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3622" cy="99306"/>
    <xdr:sp macro="" textlink="">
      <xdr:nvSpPr>
        <xdr:cNvPr id="201" name="image" descr="Lekárni&amp;ccaron;ka kovová - nástenná Gramm A">
          <a:extLst>
            <a:ext uri="{FF2B5EF4-FFF2-40B4-BE49-F238E27FC236}">
              <a16:creationId xmlns:a16="http://schemas.microsoft.com/office/drawing/2014/main" id="{30B1F2A4-9132-4F1B-97BE-B90D7B6D584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6336029"/>
          <a:ext cx="3622" cy="99306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62</xdr:row>
      <xdr:rowOff>0</xdr:rowOff>
    </xdr:from>
    <xdr:ext cx="568518" cy="0"/>
    <xdr:pic>
      <xdr:nvPicPr>
        <xdr:cNvPr id="202" name="Picture 15" descr="Kolektív autorov: Svet vedy a techniky">
          <a:extLst>
            <a:ext uri="{FF2B5EF4-FFF2-40B4-BE49-F238E27FC236}">
              <a16:creationId xmlns:a16="http://schemas.microsoft.com/office/drawing/2014/main" id="{92B3ACAA-4E64-43E0-864E-ADD71E12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763375"/>
          <a:ext cx="56851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477078" cy="0"/>
    <xdr:pic>
      <xdr:nvPicPr>
        <xdr:cNvPr id="203" name="Picture 16" descr="http://i1.martinus.sk/tovar/_l/14/l14659.jpg">
          <a:extLst>
            <a:ext uri="{FF2B5EF4-FFF2-40B4-BE49-F238E27FC236}">
              <a16:creationId xmlns:a16="http://schemas.microsoft.com/office/drawing/2014/main" id="{FC214AD2-9B02-4CCE-AC9B-B11DAC00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763375"/>
          <a:ext cx="4770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384560" cy="0"/>
    <xdr:pic>
      <xdr:nvPicPr>
        <xdr:cNvPr id="204" name="Picture 12" descr="Výsledok vyhľadávania obrázkov pre dopyt eb520">
          <a:extLst>
            <a:ext uri="{FF2B5EF4-FFF2-40B4-BE49-F238E27FC236}">
              <a16:creationId xmlns:a16="http://schemas.microsoft.com/office/drawing/2014/main" id="{EBF721C3-A02F-421E-BD6D-26F1A2AA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763375"/>
          <a:ext cx="384560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62</xdr:row>
      <xdr:rowOff>0</xdr:rowOff>
    </xdr:from>
    <xdr:ext cx="568518" cy="686"/>
    <xdr:pic>
      <xdr:nvPicPr>
        <xdr:cNvPr id="205" name="Picture 15" descr="Kolektív autorov: Svet vedy a techniky">
          <a:extLst>
            <a:ext uri="{FF2B5EF4-FFF2-40B4-BE49-F238E27FC236}">
              <a16:creationId xmlns:a16="http://schemas.microsoft.com/office/drawing/2014/main" id="{F31B9DD5-B5A9-4979-82C2-F7173F65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763375"/>
          <a:ext cx="568518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205740" cy="0"/>
    <xdr:pic>
      <xdr:nvPicPr>
        <xdr:cNvPr id="206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8BB23F14-217C-4F6C-9852-B47E473E0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" y="66960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0</xdr:rowOff>
    </xdr:from>
    <xdr:ext cx="0" cy="648857"/>
    <xdr:pic>
      <xdr:nvPicPr>
        <xdr:cNvPr id="207" name="Picture 11" descr="Basetech merač spotreby COST CONTROL 3000">
          <a:extLst>
            <a:ext uri="{FF2B5EF4-FFF2-40B4-BE49-F238E27FC236}">
              <a16:creationId xmlns:a16="http://schemas.microsoft.com/office/drawing/2014/main" id="{E9C9DF0C-4BE7-40DA-B515-89EEAE1F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2306300"/>
          <a:ext cx="0" cy="64885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933450" cy="686"/>
    <xdr:pic>
      <xdr:nvPicPr>
        <xdr:cNvPr id="208" name="Picture 15" descr="Kolektív autorov: Svet vedy a techniky">
          <a:extLst>
            <a:ext uri="{FF2B5EF4-FFF2-40B4-BE49-F238E27FC236}">
              <a16:creationId xmlns:a16="http://schemas.microsoft.com/office/drawing/2014/main" id="{09BD2CAF-23AD-4506-9738-F6B579D5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9721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838200" cy="2286"/>
    <xdr:pic>
      <xdr:nvPicPr>
        <xdr:cNvPr id="209" name="Picture 16" descr="http://i1.martinus.sk/tovar/_l/14/l14659.jpg">
          <a:extLst>
            <a:ext uri="{FF2B5EF4-FFF2-40B4-BE49-F238E27FC236}">
              <a16:creationId xmlns:a16="http://schemas.microsoft.com/office/drawing/2014/main" id="{91D1B6C3-055C-46E7-9E34-9705EF98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9721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</xdr:row>
      <xdr:rowOff>0</xdr:rowOff>
    </xdr:from>
    <xdr:ext cx="741872" cy="2426"/>
    <xdr:pic>
      <xdr:nvPicPr>
        <xdr:cNvPr id="210" name="Picture 12" descr="Výsledok vyhľadávania obrázkov pre dopyt eb520">
          <a:extLst>
            <a:ext uri="{FF2B5EF4-FFF2-40B4-BE49-F238E27FC236}">
              <a16:creationId xmlns:a16="http://schemas.microsoft.com/office/drawing/2014/main" id="{FD295411-F1C9-43D8-8C9D-08962D00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9721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933450" cy="686"/>
    <xdr:pic>
      <xdr:nvPicPr>
        <xdr:cNvPr id="211" name="Picture 15" descr="Kolektív autorov: Svet vedy a techniky">
          <a:extLst>
            <a:ext uri="{FF2B5EF4-FFF2-40B4-BE49-F238E27FC236}">
              <a16:creationId xmlns:a16="http://schemas.microsoft.com/office/drawing/2014/main" id="{8916FFD8-B458-4327-871D-89295F36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6960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838200" cy="2286"/>
    <xdr:pic>
      <xdr:nvPicPr>
        <xdr:cNvPr id="212" name="Picture 16" descr="http://i1.martinus.sk/tovar/_l/14/l14659.jpg">
          <a:extLst>
            <a:ext uri="{FF2B5EF4-FFF2-40B4-BE49-F238E27FC236}">
              <a16:creationId xmlns:a16="http://schemas.microsoft.com/office/drawing/2014/main" id="{972DE23A-B40B-476E-8A32-06E66F9D9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6960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</xdr:row>
      <xdr:rowOff>0</xdr:rowOff>
    </xdr:from>
    <xdr:ext cx="741872" cy="2426"/>
    <xdr:pic>
      <xdr:nvPicPr>
        <xdr:cNvPr id="213" name="Picture 12" descr="Výsledok vyhľadávania obrázkov pre dopyt eb520">
          <a:extLst>
            <a:ext uri="{FF2B5EF4-FFF2-40B4-BE49-F238E27FC236}">
              <a16:creationId xmlns:a16="http://schemas.microsoft.com/office/drawing/2014/main" id="{C80F8EEA-F4DC-4605-A642-609EE514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6960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933450" cy="686"/>
    <xdr:pic>
      <xdr:nvPicPr>
        <xdr:cNvPr id="214" name="Picture 15" descr="Kolektív autorov: Svet vedy a techniky">
          <a:extLst>
            <a:ext uri="{FF2B5EF4-FFF2-40B4-BE49-F238E27FC236}">
              <a16:creationId xmlns:a16="http://schemas.microsoft.com/office/drawing/2014/main" id="{BF20A69A-9991-48C6-88DB-4506AA4E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4199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838200" cy="2286"/>
    <xdr:pic>
      <xdr:nvPicPr>
        <xdr:cNvPr id="215" name="Picture 16" descr="http://i1.martinus.sk/tovar/_l/14/l14659.jpg">
          <a:extLst>
            <a:ext uri="{FF2B5EF4-FFF2-40B4-BE49-F238E27FC236}">
              <a16:creationId xmlns:a16="http://schemas.microsoft.com/office/drawing/2014/main" id="{CEB3183F-F62C-4BB3-A969-C403CE1A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4199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741872" cy="2426"/>
    <xdr:pic>
      <xdr:nvPicPr>
        <xdr:cNvPr id="216" name="Picture 12" descr="Výsledok vyhľadávania obrázkov pre dopyt eb520">
          <a:extLst>
            <a:ext uri="{FF2B5EF4-FFF2-40B4-BE49-F238E27FC236}">
              <a16:creationId xmlns:a16="http://schemas.microsoft.com/office/drawing/2014/main" id="{D131D557-B50A-4EF9-BDB2-8CC34AF0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4199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933450" cy="686"/>
    <xdr:pic>
      <xdr:nvPicPr>
        <xdr:cNvPr id="217" name="Picture 15" descr="Kolektív autorov: Svet vedy a techniky">
          <a:extLst>
            <a:ext uri="{FF2B5EF4-FFF2-40B4-BE49-F238E27FC236}">
              <a16:creationId xmlns:a16="http://schemas.microsoft.com/office/drawing/2014/main" id="{5C81E59E-AAD3-4897-A1E4-A9B577E7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1438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838200" cy="2286"/>
    <xdr:pic>
      <xdr:nvPicPr>
        <xdr:cNvPr id="218" name="Picture 16" descr="http://i1.martinus.sk/tovar/_l/14/l14659.jpg">
          <a:extLst>
            <a:ext uri="{FF2B5EF4-FFF2-40B4-BE49-F238E27FC236}">
              <a16:creationId xmlns:a16="http://schemas.microsoft.com/office/drawing/2014/main" id="{011B4B6C-84E2-47BB-8EB0-5374E7D1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1438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741872" cy="2426"/>
    <xdr:pic>
      <xdr:nvPicPr>
        <xdr:cNvPr id="219" name="Picture 12" descr="Výsledok vyhľadávania obrázkov pre dopyt eb520">
          <a:extLst>
            <a:ext uri="{FF2B5EF4-FFF2-40B4-BE49-F238E27FC236}">
              <a16:creationId xmlns:a16="http://schemas.microsoft.com/office/drawing/2014/main" id="{1B86819D-4FF6-436B-87F1-65924FAF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1438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933450" cy="686"/>
    <xdr:pic>
      <xdr:nvPicPr>
        <xdr:cNvPr id="220" name="Picture 15" descr="Kolektív autorov: Svet vedy a techniky">
          <a:extLst>
            <a:ext uri="{FF2B5EF4-FFF2-40B4-BE49-F238E27FC236}">
              <a16:creationId xmlns:a16="http://schemas.microsoft.com/office/drawing/2014/main" id="{21E7EFCA-D10D-433E-9759-F40EB165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8677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838200" cy="2286"/>
    <xdr:pic>
      <xdr:nvPicPr>
        <xdr:cNvPr id="221" name="Picture 16" descr="http://i1.martinus.sk/tovar/_l/14/l14659.jpg">
          <a:extLst>
            <a:ext uri="{FF2B5EF4-FFF2-40B4-BE49-F238E27FC236}">
              <a16:creationId xmlns:a16="http://schemas.microsoft.com/office/drawing/2014/main" id="{40A40E8E-1052-4FA3-BCBA-2E0091EC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8677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</xdr:row>
      <xdr:rowOff>0</xdr:rowOff>
    </xdr:from>
    <xdr:ext cx="741872" cy="2426"/>
    <xdr:pic>
      <xdr:nvPicPr>
        <xdr:cNvPr id="222" name="Picture 12" descr="Výsledok vyhľadávania obrázkov pre dopyt eb520">
          <a:extLst>
            <a:ext uri="{FF2B5EF4-FFF2-40B4-BE49-F238E27FC236}">
              <a16:creationId xmlns:a16="http://schemas.microsoft.com/office/drawing/2014/main" id="{24D9E66B-0617-4238-801E-C9E929A3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677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933450" cy="686"/>
    <xdr:pic>
      <xdr:nvPicPr>
        <xdr:cNvPr id="223" name="Picture 15" descr="Kolektív autorov: Svet vedy a techniky">
          <a:extLst>
            <a:ext uri="{FF2B5EF4-FFF2-40B4-BE49-F238E27FC236}">
              <a16:creationId xmlns:a16="http://schemas.microsoft.com/office/drawing/2014/main" id="{2B18A3ED-9A91-4D16-8E6C-3234B298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5916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838200" cy="2286"/>
    <xdr:pic>
      <xdr:nvPicPr>
        <xdr:cNvPr id="224" name="Picture 16" descr="http://i1.martinus.sk/tovar/_l/14/l14659.jpg">
          <a:extLst>
            <a:ext uri="{FF2B5EF4-FFF2-40B4-BE49-F238E27FC236}">
              <a16:creationId xmlns:a16="http://schemas.microsoft.com/office/drawing/2014/main" id="{FD0B2B4C-E05F-410B-A1C8-32D25009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95916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741872" cy="2426"/>
    <xdr:pic>
      <xdr:nvPicPr>
        <xdr:cNvPr id="225" name="Picture 12" descr="Výsledok vyhľadávania obrázkov pre dopyt eb520">
          <a:extLst>
            <a:ext uri="{FF2B5EF4-FFF2-40B4-BE49-F238E27FC236}">
              <a16:creationId xmlns:a16="http://schemas.microsoft.com/office/drawing/2014/main" id="{40AC5C31-5409-4909-B071-46C2D4FB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5916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933450" cy="686"/>
    <xdr:pic>
      <xdr:nvPicPr>
        <xdr:cNvPr id="226" name="Picture 15" descr="Kolektív autorov: Svet vedy a techniky">
          <a:extLst>
            <a:ext uri="{FF2B5EF4-FFF2-40B4-BE49-F238E27FC236}">
              <a16:creationId xmlns:a16="http://schemas.microsoft.com/office/drawing/2014/main" id="{6E2B5161-5083-4559-99DC-2D2E785F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3155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838200" cy="2286"/>
    <xdr:pic>
      <xdr:nvPicPr>
        <xdr:cNvPr id="227" name="Picture 16" descr="http://i1.martinus.sk/tovar/_l/14/l14659.jpg">
          <a:extLst>
            <a:ext uri="{FF2B5EF4-FFF2-40B4-BE49-F238E27FC236}">
              <a16:creationId xmlns:a16="http://schemas.microsoft.com/office/drawing/2014/main" id="{BF0FB8DA-7E52-4934-B4D4-8305E683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03155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741872" cy="2426"/>
    <xdr:pic>
      <xdr:nvPicPr>
        <xdr:cNvPr id="228" name="Picture 12" descr="Výsledok vyhľadávania obrázkov pre dopyt eb520">
          <a:extLst>
            <a:ext uri="{FF2B5EF4-FFF2-40B4-BE49-F238E27FC236}">
              <a16:creationId xmlns:a16="http://schemas.microsoft.com/office/drawing/2014/main" id="{A53E5C6A-6535-49F6-B041-3E8E0EA5E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3155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933450" cy="686"/>
    <xdr:pic>
      <xdr:nvPicPr>
        <xdr:cNvPr id="229" name="Picture 15" descr="Kolektív autorov: Svet vedy a techniky">
          <a:extLst>
            <a:ext uri="{FF2B5EF4-FFF2-40B4-BE49-F238E27FC236}">
              <a16:creationId xmlns:a16="http://schemas.microsoft.com/office/drawing/2014/main" id="{EE01F10C-E192-4A87-8643-6DCD13C2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039475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838200" cy="2286"/>
    <xdr:pic>
      <xdr:nvPicPr>
        <xdr:cNvPr id="230" name="Picture 16" descr="http://i1.martinus.sk/tovar/_l/14/l14659.jpg">
          <a:extLst>
            <a:ext uri="{FF2B5EF4-FFF2-40B4-BE49-F238E27FC236}">
              <a16:creationId xmlns:a16="http://schemas.microsoft.com/office/drawing/2014/main" id="{CBF26B66-8D18-43F6-BD70-3AE81A06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039475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741872" cy="2426"/>
    <xdr:pic>
      <xdr:nvPicPr>
        <xdr:cNvPr id="231" name="Picture 12" descr="Výsledok vyhľadávania obrázkov pre dopyt eb520">
          <a:extLst>
            <a:ext uri="{FF2B5EF4-FFF2-40B4-BE49-F238E27FC236}">
              <a16:creationId xmlns:a16="http://schemas.microsoft.com/office/drawing/2014/main" id="{C79FF22B-CA82-44AC-90D8-B60FB18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039475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31</xdr:row>
      <xdr:rowOff>1952624</xdr:rowOff>
    </xdr:from>
    <xdr:ext cx="621218" cy="379340"/>
    <xdr:sp macro="" textlink="">
      <xdr:nvSpPr>
        <xdr:cNvPr id="232" name="image" descr="Lekárni&amp;ccaron;ka kovová - nástenná Gramm A">
          <a:extLst>
            <a:ext uri="{FF2B5EF4-FFF2-40B4-BE49-F238E27FC236}">
              <a16:creationId xmlns:a16="http://schemas.microsoft.com/office/drawing/2014/main" id="{6EEFADB5-CF2A-4DD5-9840-752F70A285ED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621218" cy="37934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621218" cy="379340"/>
    <xdr:sp macro="" textlink="">
      <xdr:nvSpPr>
        <xdr:cNvPr id="233" name="image" descr="Lekárni&amp;ccaron;ka kovová - nástenná Gramm A">
          <a:extLst>
            <a:ext uri="{FF2B5EF4-FFF2-40B4-BE49-F238E27FC236}">
              <a16:creationId xmlns:a16="http://schemas.microsoft.com/office/drawing/2014/main" id="{9F159347-51A0-4C9F-9842-AFC841999099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621218" cy="37934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621218" cy="379341"/>
    <xdr:sp macro="" textlink="">
      <xdr:nvSpPr>
        <xdr:cNvPr id="234" name="image" descr="Lekárni&amp;ccaron;ka kovová - nástenná Gramm A">
          <a:extLst>
            <a:ext uri="{FF2B5EF4-FFF2-40B4-BE49-F238E27FC236}">
              <a16:creationId xmlns:a16="http://schemas.microsoft.com/office/drawing/2014/main" id="{F2C23599-0554-4F92-8367-8DFE21D6D0F2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621218" cy="37934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621218" cy="379341"/>
    <xdr:sp macro="" textlink="">
      <xdr:nvSpPr>
        <xdr:cNvPr id="235" name="image" descr="Lekárni&amp;ccaron;ka kovová - nástenná Gramm A">
          <a:extLst>
            <a:ext uri="{FF2B5EF4-FFF2-40B4-BE49-F238E27FC236}">
              <a16:creationId xmlns:a16="http://schemas.microsoft.com/office/drawing/2014/main" id="{A7A0F23F-D596-42D7-90C6-8D60BFCFEC76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621218" cy="37934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1952624</xdr:rowOff>
    </xdr:from>
    <xdr:ext cx="621218" cy="379340"/>
    <xdr:sp macro="" textlink="">
      <xdr:nvSpPr>
        <xdr:cNvPr id="236" name="image" descr="Lekárni&amp;ccaron;ka kovová - nástenná Gramm A">
          <a:extLst>
            <a:ext uri="{FF2B5EF4-FFF2-40B4-BE49-F238E27FC236}">
              <a16:creationId xmlns:a16="http://schemas.microsoft.com/office/drawing/2014/main" id="{2893BFF4-8256-4CFA-BB56-BB4845A74476}"/>
            </a:ext>
          </a:extLst>
        </xdr:cNvPr>
        <xdr:cNvSpPr>
          <a:spLocks noChangeAspect="1" noChangeArrowheads="1"/>
        </xdr:cNvSpPr>
      </xdr:nvSpPr>
      <xdr:spPr bwMode="auto">
        <a:xfrm>
          <a:off x="3775709" y="6336029"/>
          <a:ext cx="621218" cy="37934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24</xdr:row>
      <xdr:rowOff>0</xdr:rowOff>
    </xdr:from>
    <xdr:ext cx="0" cy="192418"/>
    <xdr:pic>
      <xdr:nvPicPr>
        <xdr:cNvPr id="237" name="Picture 11" descr="Basetech merač spotreby COST CONTROL 3000">
          <a:extLst>
            <a:ext uri="{FF2B5EF4-FFF2-40B4-BE49-F238E27FC236}">
              <a16:creationId xmlns:a16="http://schemas.microsoft.com/office/drawing/2014/main" id="{55821E18-9CA3-4930-9B8D-8E6E95F7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24</xdr:row>
      <xdr:rowOff>0</xdr:rowOff>
    </xdr:from>
    <xdr:ext cx="0" cy="192416"/>
    <xdr:pic>
      <xdr:nvPicPr>
        <xdr:cNvPr id="238" name="Picture 11" descr="Basetech merač spotreby COST CONTROL 3000">
          <a:extLst>
            <a:ext uri="{FF2B5EF4-FFF2-40B4-BE49-F238E27FC236}">
              <a16:creationId xmlns:a16="http://schemas.microsoft.com/office/drawing/2014/main" id="{43B027BA-256F-4808-98D1-BFD595FE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39" name="Picture 11" descr="Basetech merač spotreby COST CONTROL 3000">
          <a:extLst>
            <a:ext uri="{FF2B5EF4-FFF2-40B4-BE49-F238E27FC236}">
              <a16:creationId xmlns:a16="http://schemas.microsoft.com/office/drawing/2014/main" id="{50D02B37-20E1-4B17-883D-D58A6948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6"/>
    <xdr:pic>
      <xdr:nvPicPr>
        <xdr:cNvPr id="240" name="Picture 11" descr="Basetech merač spotreby COST CONTROL 3000">
          <a:extLst>
            <a:ext uri="{FF2B5EF4-FFF2-40B4-BE49-F238E27FC236}">
              <a16:creationId xmlns:a16="http://schemas.microsoft.com/office/drawing/2014/main" id="{7A3A4997-6ED3-4AA0-BF11-66E424C3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41" name="Picture 11" descr="Basetech merač spotreby COST CONTROL 3000">
          <a:extLst>
            <a:ext uri="{FF2B5EF4-FFF2-40B4-BE49-F238E27FC236}">
              <a16:creationId xmlns:a16="http://schemas.microsoft.com/office/drawing/2014/main" id="{F4649347-2FC4-4D55-9E36-8E537D7A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6"/>
    <xdr:pic>
      <xdr:nvPicPr>
        <xdr:cNvPr id="242" name="Picture 11" descr="Basetech merač spotreby COST CONTROL 3000">
          <a:extLst>
            <a:ext uri="{FF2B5EF4-FFF2-40B4-BE49-F238E27FC236}">
              <a16:creationId xmlns:a16="http://schemas.microsoft.com/office/drawing/2014/main" id="{069915AE-5ED8-4D68-8818-2282837A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743616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69559" cy="368066"/>
    <xdr:sp macro="" textlink="">
      <xdr:nvSpPr>
        <xdr:cNvPr id="243" name="image" descr="Lekárni&amp;ccaron;ka kovová - nástenná Gramm A">
          <a:extLst>
            <a:ext uri="{FF2B5EF4-FFF2-40B4-BE49-F238E27FC236}">
              <a16:creationId xmlns:a16="http://schemas.microsoft.com/office/drawing/2014/main" id="{6DAF49C6-2610-463C-9775-CF1CAF50C390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43025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44" name="Picture 2" descr="http://www.meraj.sk/tovar/67-1.jpg">
          <a:extLst>
            <a:ext uri="{FF2B5EF4-FFF2-40B4-BE49-F238E27FC236}">
              <a16:creationId xmlns:a16="http://schemas.microsoft.com/office/drawing/2014/main" id="{2C196A75-C629-43BF-9426-99AE6AA6F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45" name="Picture 2" descr="http://www.meraj.sk/tovar/67-1.jpg">
          <a:extLst>
            <a:ext uri="{FF2B5EF4-FFF2-40B4-BE49-F238E27FC236}">
              <a16:creationId xmlns:a16="http://schemas.microsoft.com/office/drawing/2014/main" id="{283E5A7F-B3AA-4C03-B6BB-29975495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45479" cy="332544"/>
    <xdr:sp macro="" textlink="">
      <xdr:nvSpPr>
        <xdr:cNvPr id="246" name="image" descr="Lekárni&amp;ccaron;ka kovová - nástenná Gramm A">
          <a:extLst>
            <a:ext uri="{FF2B5EF4-FFF2-40B4-BE49-F238E27FC236}">
              <a16:creationId xmlns:a16="http://schemas.microsoft.com/office/drawing/2014/main" id="{5596F5A6-D800-4EF1-8AFC-0B6837AACDEB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43025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47" name="Picture 2" descr="http://www.meraj.sk/tovar/67-1.jpg">
          <a:extLst>
            <a:ext uri="{FF2B5EF4-FFF2-40B4-BE49-F238E27FC236}">
              <a16:creationId xmlns:a16="http://schemas.microsoft.com/office/drawing/2014/main" id="{3F4A7124-DF04-4F5F-B06B-F1EA1B9B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48" name="Picture 2" descr="http://www.meraj.sk/tovar/67-1.jpg">
          <a:extLst>
            <a:ext uri="{FF2B5EF4-FFF2-40B4-BE49-F238E27FC236}">
              <a16:creationId xmlns:a16="http://schemas.microsoft.com/office/drawing/2014/main" id="{1690244F-0AF5-424F-9CFB-CC518EBD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249" name="image" descr="Lekárni&amp;ccaron;ka kovová - nástenná Gramm A">
          <a:extLst>
            <a:ext uri="{FF2B5EF4-FFF2-40B4-BE49-F238E27FC236}">
              <a16:creationId xmlns:a16="http://schemas.microsoft.com/office/drawing/2014/main" id="{87DF168B-1187-4AA2-A1E9-92849A865D4E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430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0" name="Picture 2" descr="http://www.meraj.sk/tovar/67-1.jpg">
          <a:extLst>
            <a:ext uri="{FF2B5EF4-FFF2-40B4-BE49-F238E27FC236}">
              <a16:creationId xmlns:a16="http://schemas.microsoft.com/office/drawing/2014/main" id="{E1F0A44B-3D69-46D0-B59A-71FE0B6A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1" name="Picture 2" descr="http://www.meraj.sk/tovar/67-1.jpg">
          <a:extLst>
            <a:ext uri="{FF2B5EF4-FFF2-40B4-BE49-F238E27FC236}">
              <a16:creationId xmlns:a16="http://schemas.microsoft.com/office/drawing/2014/main" id="{85D7779C-FEEF-48F9-B2CB-793A0BE3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252" name="image" descr="Lekárni&amp;ccaron;ka kovová - nástenná Gramm A">
          <a:extLst>
            <a:ext uri="{FF2B5EF4-FFF2-40B4-BE49-F238E27FC236}">
              <a16:creationId xmlns:a16="http://schemas.microsoft.com/office/drawing/2014/main" id="{8D00F11E-D9CE-4A95-81FD-1E172B0F9E01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430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3" name="Picture 2" descr="http://www.meraj.sk/tovar/67-1.jpg">
          <a:extLst>
            <a:ext uri="{FF2B5EF4-FFF2-40B4-BE49-F238E27FC236}">
              <a16:creationId xmlns:a16="http://schemas.microsoft.com/office/drawing/2014/main" id="{1D56D1B4-E1F0-44D0-9D1D-E78D3E04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4" name="Picture 2" descr="http://www.meraj.sk/tovar/67-1.jpg">
          <a:extLst>
            <a:ext uri="{FF2B5EF4-FFF2-40B4-BE49-F238E27FC236}">
              <a16:creationId xmlns:a16="http://schemas.microsoft.com/office/drawing/2014/main" id="{BF6D4F63-888A-4E09-9DE0-579FE67E7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255" name="image" descr="Lekárni&amp;ccaron;ka kovová - nástenná Gramm A">
          <a:extLst>
            <a:ext uri="{FF2B5EF4-FFF2-40B4-BE49-F238E27FC236}">
              <a16:creationId xmlns:a16="http://schemas.microsoft.com/office/drawing/2014/main" id="{D59E9C23-A0FB-49D3-A284-C127F1B41D34}"/>
            </a:ext>
          </a:extLst>
        </xdr:cNvPr>
        <xdr:cNvSpPr>
          <a:spLocks noChangeAspect="1" noChangeArrowheads="1"/>
        </xdr:cNvSpPr>
      </xdr:nvSpPr>
      <xdr:spPr bwMode="auto">
        <a:xfrm>
          <a:off x="2666999" y="1343025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6" name="Picture 2" descr="http://www.meraj.sk/tovar/67-1.jpg">
          <a:extLst>
            <a:ext uri="{FF2B5EF4-FFF2-40B4-BE49-F238E27FC236}">
              <a16:creationId xmlns:a16="http://schemas.microsoft.com/office/drawing/2014/main" id="{9D6CDCE2-2D16-4FD5-AE09-A787F1E6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257" name="Picture 2" descr="http://www.meraj.sk/tovar/67-1.jpg">
          <a:extLst>
            <a:ext uri="{FF2B5EF4-FFF2-40B4-BE49-F238E27FC236}">
              <a16:creationId xmlns:a16="http://schemas.microsoft.com/office/drawing/2014/main" id="{50020A8A-E69B-4D3C-BD81-E6D7E5933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6199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79202"/>
    <xdr:pic>
      <xdr:nvPicPr>
        <xdr:cNvPr id="258" name="Picture 2" descr="http://www.meraj.sk/tovar/67-1.jpg">
          <a:extLst>
            <a:ext uri="{FF2B5EF4-FFF2-40B4-BE49-F238E27FC236}">
              <a16:creationId xmlns:a16="http://schemas.microsoft.com/office/drawing/2014/main" id="{0511EAED-B8CF-460E-AEEE-05F29473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38416" y="1202784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79202"/>
    <xdr:pic>
      <xdr:nvPicPr>
        <xdr:cNvPr id="259" name="Picture 2" descr="http://www.meraj.sk/tovar/67-1.jpg">
          <a:extLst>
            <a:ext uri="{FF2B5EF4-FFF2-40B4-BE49-F238E27FC236}">
              <a16:creationId xmlns:a16="http://schemas.microsoft.com/office/drawing/2014/main" id="{C43E0F93-60C9-4F54-9A38-32E1C8FF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3038416" y="1202784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29</xdr:row>
      <xdr:rowOff>0</xdr:rowOff>
    </xdr:from>
    <xdr:ext cx="569559" cy="368066"/>
    <xdr:sp macro="" textlink="">
      <xdr:nvSpPr>
        <xdr:cNvPr id="260" name="image" descr="Lekárni&amp;ccaron;ka kovová - nástenná Gramm A">
          <a:extLst>
            <a:ext uri="{FF2B5EF4-FFF2-40B4-BE49-F238E27FC236}">
              <a16:creationId xmlns:a16="http://schemas.microsoft.com/office/drawing/2014/main" id="{ABB02EEE-5918-481D-AFDF-48D67F87F71E}"/>
            </a:ext>
          </a:extLst>
        </xdr:cNvPr>
        <xdr:cNvSpPr>
          <a:spLocks noChangeAspect="1" noChangeArrowheads="1"/>
        </xdr:cNvSpPr>
      </xdr:nvSpPr>
      <xdr:spPr bwMode="auto">
        <a:xfrm>
          <a:off x="2788765" y="1164882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1" name="Picture 2" descr="http://www.meraj.sk/tovar/67-1.jpg">
          <a:extLst>
            <a:ext uri="{FF2B5EF4-FFF2-40B4-BE49-F238E27FC236}">
              <a16:creationId xmlns:a16="http://schemas.microsoft.com/office/drawing/2014/main" id="{45D4146F-80C7-42AC-B290-569C5127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2" name="Picture 2" descr="http://www.meraj.sk/tovar/67-1.jpg">
          <a:extLst>
            <a:ext uri="{FF2B5EF4-FFF2-40B4-BE49-F238E27FC236}">
              <a16:creationId xmlns:a16="http://schemas.microsoft.com/office/drawing/2014/main" id="{C2A4173A-BCF6-495E-A7A0-9A5BBB35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29</xdr:row>
      <xdr:rowOff>0</xdr:rowOff>
    </xdr:from>
    <xdr:ext cx="645479" cy="332544"/>
    <xdr:sp macro="" textlink="">
      <xdr:nvSpPr>
        <xdr:cNvPr id="263" name="image" descr="Lekárni&amp;ccaron;ka kovová - nástenná Gramm A">
          <a:extLst>
            <a:ext uri="{FF2B5EF4-FFF2-40B4-BE49-F238E27FC236}">
              <a16:creationId xmlns:a16="http://schemas.microsoft.com/office/drawing/2014/main" id="{820C4EEC-695C-4D1D-AA37-8527B8E63E82}"/>
            </a:ext>
          </a:extLst>
        </xdr:cNvPr>
        <xdr:cNvSpPr>
          <a:spLocks noChangeAspect="1" noChangeArrowheads="1"/>
        </xdr:cNvSpPr>
      </xdr:nvSpPr>
      <xdr:spPr bwMode="auto">
        <a:xfrm>
          <a:off x="2788765" y="1164882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4" name="Picture 2" descr="http://www.meraj.sk/tovar/67-1.jpg">
          <a:extLst>
            <a:ext uri="{FF2B5EF4-FFF2-40B4-BE49-F238E27FC236}">
              <a16:creationId xmlns:a16="http://schemas.microsoft.com/office/drawing/2014/main" id="{7C88815B-AF8A-4FDE-B2EC-283B92BCF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5" name="Picture 2" descr="http://www.meraj.sk/tovar/67-1.jpg">
          <a:extLst>
            <a:ext uri="{FF2B5EF4-FFF2-40B4-BE49-F238E27FC236}">
              <a16:creationId xmlns:a16="http://schemas.microsoft.com/office/drawing/2014/main" id="{631AF1F6-C2DA-420C-85CE-2402A5A8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29</xdr:row>
      <xdr:rowOff>0</xdr:rowOff>
    </xdr:from>
    <xdr:ext cx="632250" cy="372549"/>
    <xdr:sp macro="" textlink="">
      <xdr:nvSpPr>
        <xdr:cNvPr id="266" name="image" descr="Lekárni&amp;ccaron;ka kovová - nástenná Gramm A">
          <a:extLst>
            <a:ext uri="{FF2B5EF4-FFF2-40B4-BE49-F238E27FC236}">
              <a16:creationId xmlns:a16="http://schemas.microsoft.com/office/drawing/2014/main" id="{8948201D-6B8E-4091-9EF0-4591C283725B}"/>
            </a:ext>
          </a:extLst>
        </xdr:cNvPr>
        <xdr:cNvSpPr>
          <a:spLocks noChangeAspect="1" noChangeArrowheads="1"/>
        </xdr:cNvSpPr>
      </xdr:nvSpPr>
      <xdr:spPr bwMode="auto">
        <a:xfrm>
          <a:off x="2788765" y="1164882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7" name="Picture 2" descr="http://www.meraj.sk/tovar/67-1.jpg">
          <a:extLst>
            <a:ext uri="{FF2B5EF4-FFF2-40B4-BE49-F238E27FC236}">
              <a16:creationId xmlns:a16="http://schemas.microsoft.com/office/drawing/2014/main" id="{A6C102D0-D644-4B06-A2BA-C3011E5A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68" name="Picture 2" descr="http://www.meraj.sk/tovar/67-1.jpg">
          <a:extLst>
            <a:ext uri="{FF2B5EF4-FFF2-40B4-BE49-F238E27FC236}">
              <a16:creationId xmlns:a16="http://schemas.microsoft.com/office/drawing/2014/main" id="{8C0F4196-B6F3-485B-A685-520A0C79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29</xdr:row>
      <xdr:rowOff>0</xdr:rowOff>
    </xdr:from>
    <xdr:ext cx="594150" cy="372549"/>
    <xdr:sp macro="" textlink="">
      <xdr:nvSpPr>
        <xdr:cNvPr id="269" name="image" descr="Lekárni&amp;ccaron;ka kovová - nástenná Gramm A">
          <a:extLst>
            <a:ext uri="{FF2B5EF4-FFF2-40B4-BE49-F238E27FC236}">
              <a16:creationId xmlns:a16="http://schemas.microsoft.com/office/drawing/2014/main" id="{8F77A811-8A55-4A04-B9BF-83A29471C9CB}"/>
            </a:ext>
          </a:extLst>
        </xdr:cNvPr>
        <xdr:cNvSpPr>
          <a:spLocks noChangeAspect="1" noChangeArrowheads="1"/>
        </xdr:cNvSpPr>
      </xdr:nvSpPr>
      <xdr:spPr bwMode="auto">
        <a:xfrm>
          <a:off x="2788765" y="1164882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70" name="Picture 2" descr="http://www.meraj.sk/tovar/67-1.jpg">
          <a:extLst>
            <a:ext uri="{FF2B5EF4-FFF2-40B4-BE49-F238E27FC236}">
              <a16:creationId xmlns:a16="http://schemas.microsoft.com/office/drawing/2014/main" id="{0A8E7C7F-1745-4282-9B89-1572AABB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71" name="Picture 2" descr="http://www.meraj.sk/tovar/67-1.jpg">
          <a:extLst>
            <a:ext uri="{FF2B5EF4-FFF2-40B4-BE49-F238E27FC236}">
              <a16:creationId xmlns:a16="http://schemas.microsoft.com/office/drawing/2014/main" id="{E31B3F17-35BC-4AE3-ABCA-612A77D3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29</xdr:row>
      <xdr:rowOff>0</xdr:rowOff>
    </xdr:from>
    <xdr:ext cx="605790" cy="382074"/>
    <xdr:sp macro="" textlink="">
      <xdr:nvSpPr>
        <xdr:cNvPr id="272" name="image" descr="Lekárni&amp;ccaron;ka kovová - nástenná Gramm A">
          <a:extLst>
            <a:ext uri="{FF2B5EF4-FFF2-40B4-BE49-F238E27FC236}">
              <a16:creationId xmlns:a16="http://schemas.microsoft.com/office/drawing/2014/main" id="{4B57763E-9805-4895-BD11-74C23C683ECE}"/>
            </a:ext>
          </a:extLst>
        </xdr:cNvPr>
        <xdr:cNvSpPr>
          <a:spLocks noChangeAspect="1" noChangeArrowheads="1"/>
        </xdr:cNvSpPr>
      </xdr:nvSpPr>
      <xdr:spPr bwMode="auto">
        <a:xfrm>
          <a:off x="2788765" y="1164882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73" name="Picture 2" descr="http://www.meraj.sk/tovar/67-1.jpg">
          <a:extLst>
            <a:ext uri="{FF2B5EF4-FFF2-40B4-BE49-F238E27FC236}">
              <a16:creationId xmlns:a16="http://schemas.microsoft.com/office/drawing/2014/main" id="{BBAEBAC0-A5FB-4674-AE53-43743A1B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3398" cy="211790"/>
    <xdr:pic>
      <xdr:nvPicPr>
        <xdr:cNvPr id="274" name="Picture 2" descr="http://www.meraj.sk/tovar/67-1.jpg">
          <a:extLst>
            <a:ext uri="{FF2B5EF4-FFF2-40B4-BE49-F238E27FC236}">
              <a16:creationId xmlns:a16="http://schemas.microsoft.com/office/drawing/2014/main" id="{F597EBCB-AF82-4E87-A772-E355988B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28176">
          <a:off x="2972122" y="1269078"/>
          <a:ext cx="211790" cy="3398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4BBD520A-E59D-41F8-83D7-0819D64F8C53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47800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6</xdr:row>
      <xdr:rowOff>0</xdr:rowOff>
    </xdr:from>
    <xdr:ext cx="525356" cy="372549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4CBE417A-DAFF-47B3-9A0B-448CA8E070B1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447800"/>
          <a:ext cx="525356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620552B2-1363-4D5A-BD94-128DACFCB1B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4478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C84E8519-1BF6-4F0C-A152-6BDFE7B3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8175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6" name="Picture 19" descr="DF457DWE">
          <a:extLst>
            <a:ext uri="{FF2B5EF4-FFF2-40B4-BE49-F238E27FC236}">
              <a16:creationId xmlns:a16="http://schemas.microsoft.com/office/drawing/2014/main" id="{6DDC863E-4875-44B8-807E-33228442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7" name="Obrázok 6" descr="boffin.jpg">
          <a:extLst>
            <a:ext uri="{FF2B5EF4-FFF2-40B4-BE49-F238E27FC236}">
              <a16:creationId xmlns:a16="http://schemas.microsoft.com/office/drawing/2014/main" id="{B49E82B4-1246-444E-87C8-70ACF0EE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8" name="Picture 6" descr="MERKUR E1 Elektro">
          <a:extLst>
            <a:ext uri="{FF2B5EF4-FFF2-40B4-BE49-F238E27FC236}">
              <a16:creationId xmlns:a16="http://schemas.microsoft.com/office/drawing/2014/main" id="{C7BA1D6D-BDF5-4947-80EE-03067F98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8595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9" name="Picture 13" descr="http://www.pelikandaniel.com/products/KT-I-H260/b_0.jpg">
          <a:extLst>
            <a:ext uri="{FF2B5EF4-FFF2-40B4-BE49-F238E27FC236}">
              <a16:creationId xmlns:a16="http://schemas.microsoft.com/office/drawing/2014/main" id="{18347C13-459E-460F-9DBA-FD7313B7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7E136538-C541-4E7B-8A44-93121396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19100" cy="5932"/>
    <xdr:pic>
      <xdr:nvPicPr>
        <xdr:cNvPr id="11" name="Picture 5" descr="https://i.cdn.nrholding.net/15747457/2000/2000">
          <a:extLst>
            <a:ext uri="{FF2B5EF4-FFF2-40B4-BE49-F238E27FC236}">
              <a16:creationId xmlns:a16="http://schemas.microsoft.com/office/drawing/2014/main" id="{CCBF3182-1C6E-43FA-9F10-CDE2293B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894"/>
        <a:stretch>
          <a:fillRect/>
        </a:stretch>
      </xdr:blipFill>
      <xdr:spPr bwMode="auto">
        <a:xfrm>
          <a:off x="1885950" y="144780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1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EB8548F-868F-4098-B0C0-B9E83C9F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199" cy="0"/>
    <xdr:pic>
      <xdr:nvPicPr>
        <xdr:cNvPr id="13" name="Picture 13" descr="Hoblík Worx WU621, elektrický">
          <a:extLst>
            <a:ext uri="{FF2B5EF4-FFF2-40B4-BE49-F238E27FC236}">
              <a16:creationId xmlns:a16="http://schemas.microsoft.com/office/drawing/2014/main" id="{41361D3C-9E99-47C7-95C8-1B06B409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85950" y="1447800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617408" cy="372549"/>
    <xdr:sp macro="" textlink="">
      <xdr:nvSpPr>
        <xdr:cNvPr id="14" name="image" descr="Lekárni&amp;ccaron;ka kovová - nástenná Gramm A">
          <a:extLst>
            <a:ext uri="{FF2B5EF4-FFF2-40B4-BE49-F238E27FC236}">
              <a16:creationId xmlns:a16="http://schemas.microsoft.com/office/drawing/2014/main" id="{5E06756B-2DEF-456B-BE8D-F0A9DE25BC32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47800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15" name="image" descr="Lekárni&amp;ccaron;ka kovová - nástenná Gramm A">
          <a:extLst>
            <a:ext uri="{FF2B5EF4-FFF2-40B4-BE49-F238E27FC236}">
              <a16:creationId xmlns:a16="http://schemas.microsoft.com/office/drawing/2014/main" id="{21C94ADB-DC74-4BF3-80B9-B788498C28C1}"/>
            </a:ext>
          </a:extLst>
        </xdr:cNvPr>
        <xdr:cNvSpPr>
          <a:spLocks noChangeAspect="1" noChangeArrowheads="1"/>
        </xdr:cNvSpPr>
      </xdr:nvSpPr>
      <xdr:spPr bwMode="auto">
        <a:xfrm>
          <a:off x="3775709" y="1447800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6" name="Picture 2" descr="http://www.meraj.sk/tovar/67-1.jpg">
          <a:extLst>
            <a:ext uri="{FF2B5EF4-FFF2-40B4-BE49-F238E27FC236}">
              <a16:creationId xmlns:a16="http://schemas.microsoft.com/office/drawing/2014/main" id="{22F5AD06-93C9-4266-A76C-401FE43E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1754" y="155199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98170" cy="0"/>
    <xdr:pic>
      <xdr:nvPicPr>
        <xdr:cNvPr id="17" name="Picture 19" descr="DF457DWE">
          <a:extLst>
            <a:ext uri="{FF2B5EF4-FFF2-40B4-BE49-F238E27FC236}">
              <a16:creationId xmlns:a16="http://schemas.microsoft.com/office/drawing/2014/main" id="{32EE4781-B9AF-45A9-8A23-C15E1914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4478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50501" cy="570"/>
    <xdr:pic>
      <xdr:nvPicPr>
        <xdr:cNvPr id="18" name="Obrázok 17" descr="boffin.jpg">
          <a:extLst>
            <a:ext uri="{FF2B5EF4-FFF2-40B4-BE49-F238E27FC236}">
              <a16:creationId xmlns:a16="http://schemas.microsoft.com/office/drawing/2014/main" id="{D9FA7B10-6403-4603-99DC-FA831343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144780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554899" cy="1320"/>
    <xdr:pic>
      <xdr:nvPicPr>
        <xdr:cNvPr id="19" name="Picture 6" descr="MERKUR E1 Elektro">
          <a:extLst>
            <a:ext uri="{FF2B5EF4-FFF2-40B4-BE49-F238E27FC236}">
              <a16:creationId xmlns:a16="http://schemas.microsoft.com/office/drawing/2014/main" id="{F5C026CE-DE75-4684-8CBF-E8FD309E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85950" y="144780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33400" cy="444"/>
    <xdr:pic>
      <xdr:nvPicPr>
        <xdr:cNvPr id="20" name="Picture 13" descr="http://www.pelikandaniel.com/products/KT-I-H260/b_0.jpg">
          <a:extLst>
            <a:ext uri="{FF2B5EF4-FFF2-40B4-BE49-F238E27FC236}">
              <a16:creationId xmlns:a16="http://schemas.microsoft.com/office/drawing/2014/main" id="{B9E479D7-DE45-4980-BA21-BEBCEE47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44780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548640" cy="686"/>
    <xdr:pic>
      <xdr:nvPicPr>
        <xdr:cNvPr id="21" name="Picture 15" descr="Kolektív autorov: Svet vedy a techniky">
          <a:extLst>
            <a:ext uri="{FF2B5EF4-FFF2-40B4-BE49-F238E27FC236}">
              <a16:creationId xmlns:a16="http://schemas.microsoft.com/office/drawing/2014/main" id="{52FF94CA-0D00-4B3E-939C-15E1154F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85950" y="144780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57200" cy="2286"/>
    <xdr:pic>
      <xdr:nvPicPr>
        <xdr:cNvPr id="22" name="Picture 16" descr="http://i1.martinus.sk/tovar/_l/14/l14659.jpg">
          <a:extLst>
            <a:ext uri="{FF2B5EF4-FFF2-40B4-BE49-F238E27FC236}">
              <a16:creationId xmlns:a16="http://schemas.microsoft.com/office/drawing/2014/main" id="{2B87515F-791B-4C6E-8125-5E8BA02F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44780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0" cy="192418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CA152D05-F3EE-4318-901F-053F2753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4478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41959" cy="1"/>
    <xdr:pic>
      <xdr:nvPicPr>
        <xdr:cNvPr id="2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14CC210-C342-4BE5-A33D-1DBEC55B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44780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6</xdr:row>
      <xdr:rowOff>0</xdr:rowOff>
    </xdr:from>
    <xdr:ext cx="3998" cy="372549"/>
    <xdr:sp macro="" textlink="">
      <xdr:nvSpPr>
        <xdr:cNvPr id="25" name="image" descr="Lekárni&amp;ccaron;ka kovová - nástenná Gramm A">
          <a:extLst>
            <a:ext uri="{FF2B5EF4-FFF2-40B4-BE49-F238E27FC236}">
              <a16:creationId xmlns:a16="http://schemas.microsoft.com/office/drawing/2014/main" id="{F14C29B5-D01E-49BA-8CD2-95CAF7F92E44}"/>
            </a:ext>
          </a:extLst>
        </xdr:cNvPr>
        <xdr:cNvSpPr>
          <a:spLocks noChangeAspect="1" noChangeArrowheads="1"/>
        </xdr:cNvSpPr>
      </xdr:nvSpPr>
      <xdr:spPr bwMode="auto">
        <a:xfrm>
          <a:off x="3775709" y="1447800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64682" cy="2426"/>
    <xdr:pic>
      <xdr:nvPicPr>
        <xdr:cNvPr id="26" name="Picture 12" descr="Výsledok vyhľadávania obrázkov pre dopyt eb520">
          <a:extLst>
            <a:ext uri="{FF2B5EF4-FFF2-40B4-BE49-F238E27FC236}">
              <a16:creationId xmlns:a16="http://schemas.microsoft.com/office/drawing/2014/main" id="{C4C0761B-EFBF-4EB1-BFFA-706DD4CD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44780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1463978" cy="0"/>
    <xdr:pic>
      <xdr:nvPicPr>
        <xdr:cNvPr id="27" name="Picture 3" descr="Lenovo V310-15ISK 80SY00URCK">
          <a:extLst>
            <a:ext uri="{FF2B5EF4-FFF2-40B4-BE49-F238E27FC236}">
              <a16:creationId xmlns:a16="http://schemas.microsoft.com/office/drawing/2014/main" id="{BD3CF0EB-F86F-4114-B11E-90BF4588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447800"/>
          <a:ext cx="14639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44457" cy="0"/>
    <xdr:pic>
      <xdr:nvPicPr>
        <xdr:cNvPr id="28" name="Picture 15" descr="Kolektív autorov: Svet vedy a techniky">
          <a:extLst>
            <a:ext uri="{FF2B5EF4-FFF2-40B4-BE49-F238E27FC236}">
              <a16:creationId xmlns:a16="http://schemas.microsoft.com/office/drawing/2014/main" id="{6EED3219-2A4F-4BEC-88EB-02B00F75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47800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53017" cy="0"/>
    <xdr:pic>
      <xdr:nvPicPr>
        <xdr:cNvPr id="29" name="Picture 16" descr="http://i1.martinus.sk/tovar/_l/14/l14659.jpg">
          <a:extLst>
            <a:ext uri="{FF2B5EF4-FFF2-40B4-BE49-F238E27FC236}">
              <a16:creationId xmlns:a16="http://schemas.microsoft.com/office/drawing/2014/main" id="{5CA4BEB5-E165-477B-9D30-E0661545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447800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60499" cy="0"/>
    <xdr:pic>
      <xdr:nvPicPr>
        <xdr:cNvPr id="30" name="Picture 12" descr="Výsledok vyhľadávania obrázkov pre dopyt eb520">
          <a:extLst>
            <a:ext uri="{FF2B5EF4-FFF2-40B4-BE49-F238E27FC236}">
              <a16:creationId xmlns:a16="http://schemas.microsoft.com/office/drawing/2014/main" id="{A0716BFF-61E2-4D2D-B649-B0BAF43C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47800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944457" cy="686"/>
    <xdr:pic>
      <xdr:nvPicPr>
        <xdr:cNvPr id="31" name="Picture 15" descr="Kolektív autorov: Svet vedy a techniky">
          <a:extLst>
            <a:ext uri="{FF2B5EF4-FFF2-40B4-BE49-F238E27FC236}">
              <a16:creationId xmlns:a16="http://schemas.microsoft.com/office/drawing/2014/main" id="{2C1F78DD-4421-4E81-96E5-9742C726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447800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853017" cy="2286"/>
    <xdr:pic>
      <xdr:nvPicPr>
        <xdr:cNvPr id="32" name="Picture 16" descr="http://i1.martinus.sk/tovar/_l/14/l14659.jpg">
          <a:extLst>
            <a:ext uri="{FF2B5EF4-FFF2-40B4-BE49-F238E27FC236}">
              <a16:creationId xmlns:a16="http://schemas.microsoft.com/office/drawing/2014/main" id="{BA630757-0DA0-4EE1-936A-7D754C7C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447800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</xdr:row>
      <xdr:rowOff>0</xdr:rowOff>
    </xdr:from>
    <xdr:ext cx="760499" cy="2426"/>
    <xdr:pic>
      <xdr:nvPicPr>
        <xdr:cNvPr id="33" name="Picture 12" descr="Výsledok vyhľadávania obrázkov pre dopyt eb520">
          <a:extLst>
            <a:ext uri="{FF2B5EF4-FFF2-40B4-BE49-F238E27FC236}">
              <a16:creationId xmlns:a16="http://schemas.microsoft.com/office/drawing/2014/main" id="{7CD08214-850D-4196-81C3-9C19DC9C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47800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205740" cy="0"/>
    <xdr:pic>
      <xdr:nvPicPr>
        <xdr:cNvPr id="3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9159B667-5DDA-44C3-B46B-B9C1BA43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14478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475919" cy="1991"/>
    <xdr:pic>
      <xdr:nvPicPr>
        <xdr:cNvPr id="35" name="Picture 1" descr="9686 Jednoduché a hnané stroje ">
          <a:extLst>
            <a:ext uri="{FF2B5EF4-FFF2-40B4-BE49-F238E27FC236}">
              <a16:creationId xmlns:a16="http://schemas.microsoft.com/office/drawing/2014/main" id="{180AB379-3FD9-47B5-8992-CDCC3E69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44780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</xdr:row>
      <xdr:rowOff>207308</xdr:rowOff>
    </xdr:from>
    <xdr:ext cx="551297" cy="2016"/>
    <xdr:pic>
      <xdr:nvPicPr>
        <xdr:cNvPr id="36" name="Picture 4" descr="Semimikrosúpravy pre &amp;zcaron;iakov">
          <a:extLst>
            <a:ext uri="{FF2B5EF4-FFF2-40B4-BE49-F238E27FC236}">
              <a16:creationId xmlns:a16="http://schemas.microsoft.com/office/drawing/2014/main" id="{1D2A6AB5-BE90-4E60-AAD5-A2646872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85950" y="1992293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</xdr:row>
      <xdr:rowOff>647175</xdr:rowOff>
    </xdr:from>
    <xdr:ext cx="445770" cy="0"/>
    <xdr:pic>
      <xdr:nvPicPr>
        <xdr:cNvPr id="37" name="Picture 5" descr="Resuscita&amp;ccaron;ná figurína na CPR">
          <a:extLst>
            <a:ext uri="{FF2B5EF4-FFF2-40B4-BE49-F238E27FC236}">
              <a16:creationId xmlns:a16="http://schemas.microsoft.com/office/drawing/2014/main" id="{C2B0DEE8-9EFE-4B60-A5E5-65CDB2CF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85950" y="2171175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10</xdr:row>
      <xdr:rowOff>207770</xdr:rowOff>
    </xdr:from>
    <xdr:ext cx="378488" cy="0"/>
    <xdr:pic>
      <xdr:nvPicPr>
        <xdr:cNvPr id="38" name="Picture 6" descr="Modely trojrozmerné skladacie pre chémiu">
          <a:extLst>
            <a:ext uri="{FF2B5EF4-FFF2-40B4-BE49-F238E27FC236}">
              <a16:creationId xmlns:a16="http://schemas.microsoft.com/office/drawing/2014/main" id="{CE9EF0D1-075D-4893-88A7-6717E3DF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85950" y="2354705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13</xdr:row>
      <xdr:rowOff>188511</xdr:rowOff>
    </xdr:from>
    <xdr:ext cx="121857" cy="8604"/>
    <xdr:pic>
      <xdr:nvPicPr>
        <xdr:cNvPr id="39" name="Picture 9" descr="Modely trojrozmerné skladacie pre biológiu - botaniku">
          <a:extLst>
            <a:ext uri="{FF2B5EF4-FFF2-40B4-BE49-F238E27FC236}">
              <a16:creationId xmlns:a16="http://schemas.microsoft.com/office/drawing/2014/main" id="{21A4A2F3-75FC-4257-9449-52D0A2EA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85950" y="2893611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1553666</xdr:rowOff>
    </xdr:from>
    <xdr:ext cx="536668" cy="3175"/>
    <xdr:pic>
      <xdr:nvPicPr>
        <xdr:cNvPr id="40" name="TB_Image" descr="Chemická laboratórna sada na pokusy">
          <a:extLst>
            <a:ext uri="{FF2B5EF4-FFF2-40B4-BE49-F238E27FC236}">
              <a16:creationId xmlns:a16="http://schemas.microsoft.com/office/drawing/2014/main" id="{B3D1C74E-D8D5-4CF7-9A2D-A90923E2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8500" t="41500" r="39000" b="41833"/>
        <a:stretch>
          <a:fillRect/>
        </a:stretch>
      </xdr:blipFill>
      <xdr:spPr bwMode="auto">
        <a:xfrm>
          <a:off x="1885950" y="3799661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19</xdr:row>
      <xdr:rowOff>266700</xdr:rowOff>
    </xdr:from>
    <xdr:ext cx="419100" cy="0"/>
    <xdr:pic>
      <xdr:nvPicPr>
        <xdr:cNvPr id="41" name="Picture 15" descr="Mikroskop pre &amp;zcaron;iaka">
          <a:extLst>
            <a:ext uri="{FF2B5EF4-FFF2-40B4-BE49-F238E27FC236}">
              <a16:creationId xmlns:a16="http://schemas.microsoft.com/office/drawing/2014/main" id="{8EEEDDF5-7161-4F62-B80C-A8D20F91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85950" y="3981450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23</xdr:row>
      <xdr:rowOff>69849</xdr:rowOff>
    </xdr:from>
    <xdr:ext cx="0" cy="129154"/>
    <xdr:pic>
      <xdr:nvPicPr>
        <xdr:cNvPr id="42" name="Obrázok 41" descr="image">
          <a:extLst>
            <a:ext uri="{FF2B5EF4-FFF2-40B4-BE49-F238E27FC236}">
              <a16:creationId xmlns:a16="http://schemas.microsoft.com/office/drawing/2014/main" id="{46D40E13-EAB4-4931-B885-993E294ED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592319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70303</xdr:rowOff>
    </xdr:from>
    <xdr:ext cx="0" cy="125730"/>
    <xdr:pic>
      <xdr:nvPicPr>
        <xdr:cNvPr id="43" name="Obrázok 42" descr="image">
          <a:extLst>
            <a:ext uri="{FF2B5EF4-FFF2-40B4-BE49-F238E27FC236}">
              <a16:creationId xmlns:a16="http://schemas.microsoft.com/office/drawing/2014/main" id="{4180D092-2960-46E4-8DDE-4FE513A2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5497648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129879</xdr:rowOff>
    </xdr:from>
    <xdr:ext cx="0" cy="50284"/>
    <xdr:pic>
      <xdr:nvPicPr>
        <xdr:cNvPr id="44" name="Obrázok 43" descr="image">
          <a:extLst>
            <a:ext uri="{FF2B5EF4-FFF2-40B4-BE49-F238E27FC236}">
              <a16:creationId xmlns:a16="http://schemas.microsoft.com/office/drawing/2014/main" id="{6CD46E9C-8882-46E9-8BCC-4430590A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5020014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45" name="image" descr="Lekárni&amp;ccaron;ka kovová - nástenná Gramm A">
          <a:extLst>
            <a:ext uri="{FF2B5EF4-FFF2-40B4-BE49-F238E27FC236}">
              <a16:creationId xmlns:a16="http://schemas.microsoft.com/office/drawing/2014/main" id="{A61F7342-3331-4665-BA66-B225F30AC35E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46" name="image" descr="Lekárni&amp;ccaron;ka kovová - nástenná Gramm A">
          <a:extLst>
            <a:ext uri="{FF2B5EF4-FFF2-40B4-BE49-F238E27FC236}">
              <a16:creationId xmlns:a16="http://schemas.microsoft.com/office/drawing/2014/main" id="{09A946B2-E7F0-4AB5-9F37-8A8D9EC89A0E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47" name="image" descr="Lekárni&amp;ccaron;ka kovová - nástenná Gramm A">
          <a:extLst>
            <a:ext uri="{FF2B5EF4-FFF2-40B4-BE49-F238E27FC236}">
              <a16:creationId xmlns:a16="http://schemas.microsoft.com/office/drawing/2014/main" id="{8E1FA686-DF73-45DE-87D9-77AE473C18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48" name="Picture 2" descr="http://www.meraj.sk/tovar/67-1.jpg">
          <a:extLst>
            <a:ext uri="{FF2B5EF4-FFF2-40B4-BE49-F238E27FC236}">
              <a16:creationId xmlns:a16="http://schemas.microsoft.com/office/drawing/2014/main" id="{2E6BDB3D-CDBB-41C3-960A-915E20C8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1046691" cy="0"/>
    <xdr:pic>
      <xdr:nvPicPr>
        <xdr:cNvPr id="49" name="Picture 19" descr="DF457DWE">
          <a:extLst>
            <a:ext uri="{FF2B5EF4-FFF2-40B4-BE49-F238E27FC236}">
              <a16:creationId xmlns:a16="http://schemas.microsoft.com/office/drawing/2014/main" id="{B45BB3EF-2CCB-4F97-8B02-4FB1A786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550501" cy="570"/>
    <xdr:pic>
      <xdr:nvPicPr>
        <xdr:cNvPr id="50" name="Obrázok 49" descr="boffin.jpg">
          <a:extLst>
            <a:ext uri="{FF2B5EF4-FFF2-40B4-BE49-F238E27FC236}">
              <a16:creationId xmlns:a16="http://schemas.microsoft.com/office/drawing/2014/main" id="{335522F0-D4E5-4322-A4E8-0256AF912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133921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71</xdr:row>
      <xdr:rowOff>0</xdr:rowOff>
    </xdr:from>
    <xdr:ext cx="554899" cy="1320"/>
    <xdr:pic>
      <xdr:nvPicPr>
        <xdr:cNvPr id="51" name="Picture 6" descr="MERKUR E1 Elektro">
          <a:extLst>
            <a:ext uri="{FF2B5EF4-FFF2-40B4-BE49-F238E27FC236}">
              <a16:creationId xmlns:a16="http://schemas.microsoft.com/office/drawing/2014/main" id="{4D55E358-30C7-4F34-9CF8-DA1D87F4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85950" y="133921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553426" cy="7348"/>
    <xdr:pic>
      <xdr:nvPicPr>
        <xdr:cNvPr id="52" name="Picture 10" descr="22055.jpg">
          <a:extLst>
            <a:ext uri="{FF2B5EF4-FFF2-40B4-BE49-F238E27FC236}">
              <a16:creationId xmlns:a16="http://schemas.microsoft.com/office/drawing/2014/main" id="{AF1D05EB-8396-4337-8763-D6A325E8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85950" y="1339215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533400" cy="444"/>
    <xdr:pic>
      <xdr:nvPicPr>
        <xdr:cNvPr id="53" name="Picture 13" descr="http://www.pelikandaniel.com/products/KT-I-H260/b_0.jpg">
          <a:extLst>
            <a:ext uri="{FF2B5EF4-FFF2-40B4-BE49-F238E27FC236}">
              <a16:creationId xmlns:a16="http://schemas.microsoft.com/office/drawing/2014/main" id="{FD185C7E-DFD8-42D0-A2F2-8A1280081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33921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548640" cy="686"/>
    <xdr:pic>
      <xdr:nvPicPr>
        <xdr:cNvPr id="54" name="Picture 15" descr="Kolektív autorov: Svet vedy a techniky">
          <a:extLst>
            <a:ext uri="{FF2B5EF4-FFF2-40B4-BE49-F238E27FC236}">
              <a16:creationId xmlns:a16="http://schemas.microsoft.com/office/drawing/2014/main" id="{1ECE1F83-8DE4-4FE8-9899-2FCCA989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85950" y="1339215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457200" cy="2286"/>
    <xdr:pic>
      <xdr:nvPicPr>
        <xdr:cNvPr id="55" name="Picture 16" descr="http://i1.martinus.sk/tovar/_l/14/l14659.jpg">
          <a:extLst>
            <a:ext uri="{FF2B5EF4-FFF2-40B4-BE49-F238E27FC236}">
              <a16:creationId xmlns:a16="http://schemas.microsoft.com/office/drawing/2014/main" id="{7BB59C90-187C-4483-8574-FD42C5B3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339215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8"/>
    <xdr:pic>
      <xdr:nvPicPr>
        <xdr:cNvPr id="56" name="Picture 11" descr="Basetech merač spotreby COST CONTROL 3000">
          <a:extLst>
            <a:ext uri="{FF2B5EF4-FFF2-40B4-BE49-F238E27FC236}">
              <a16:creationId xmlns:a16="http://schemas.microsoft.com/office/drawing/2014/main" id="{9743A112-E7C9-4F11-9AF0-8E41DC9D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3921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835659" cy="1"/>
    <xdr:pic>
      <xdr:nvPicPr>
        <xdr:cNvPr id="5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80B2F00-79F4-46AE-9B13-085D51E2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8356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58" name="image" descr="Lekárni&amp;ccaron;ka kovová - nástenná Gramm A">
          <a:extLst>
            <a:ext uri="{FF2B5EF4-FFF2-40B4-BE49-F238E27FC236}">
              <a16:creationId xmlns:a16="http://schemas.microsoft.com/office/drawing/2014/main" id="{CE3BAF4A-3670-4563-BB83-CD667B7954E6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71</xdr:row>
      <xdr:rowOff>0</xdr:rowOff>
    </xdr:from>
    <xdr:ext cx="364682" cy="2426"/>
    <xdr:pic>
      <xdr:nvPicPr>
        <xdr:cNvPr id="59" name="Picture 12" descr="Výsledok vyhľadávania obrázkov pre dopyt eb520">
          <a:extLst>
            <a:ext uri="{FF2B5EF4-FFF2-40B4-BE49-F238E27FC236}">
              <a16:creationId xmlns:a16="http://schemas.microsoft.com/office/drawing/2014/main" id="{068ADA34-D4C5-43C9-BA64-46490303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39215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1521551" cy="0"/>
    <xdr:pic>
      <xdr:nvPicPr>
        <xdr:cNvPr id="60" name="Picture 3" descr="Lenovo V310-15ISK 80SY00URCK">
          <a:extLst>
            <a:ext uri="{FF2B5EF4-FFF2-40B4-BE49-F238E27FC236}">
              <a16:creationId xmlns:a16="http://schemas.microsoft.com/office/drawing/2014/main" id="{35DA99F9-AAAD-454B-864E-4650C60A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392150"/>
          <a:ext cx="152155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44457" cy="0"/>
    <xdr:pic>
      <xdr:nvPicPr>
        <xdr:cNvPr id="61" name="Picture 15" descr="Kolektív autorov: Svet vedy a techniky">
          <a:extLst>
            <a:ext uri="{FF2B5EF4-FFF2-40B4-BE49-F238E27FC236}">
              <a16:creationId xmlns:a16="http://schemas.microsoft.com/office/drawing/2014/main" id="{448BB3CA-7485-4B12-8F26-5B9945EA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392150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53017" cy="0"/>
    <xdr:pic>
      <xdr:nvPicPr>
        <xdr:cNvPr id="62" name="Picture 16" descr="http://i1.martinus.sk/tovar/_l/14/l14659.jpg">
          <a:extLst>
            <a:ext uri="{FF2B5EF4-FFF2-40B4-BE49-F238E27FC236}">
              <a16:creationId xmlns:a16="http://schemas.microsoft.com/office/drawing/2014/main" id="{EA6D04A9-D7D0-4343-B0C4-38173FA8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392150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760499" cy="0"/>
    <xdr:pic>
      <xdr:nvPicPr>
        <xdr:cNvPr id="63" name="Picture 12" descr="Výsledok vyhľadávania obrázkov pre dopyt eb520">
          <a:extLst>
            <a:ext uri="{FF2B5EF4-FFF2-40B4-BE49-F238E27FC236}">
              <a16:creationId xmlns:a16="http://schemas.microsoft.com/office/drawing/2014/main" id="{30C59328-0D06-451D-91F4-5BB5CCC2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392150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44457" cy="686"/>
    <xdr:pic>
      <xdr:nvPicPr>
        <xdr:cNvPr id="64" name="Picture 15" descr="Kolektív autorov: Svet vedy a techniky">
          <a:extLst>
            <a:ext uri="{FF2B5EF4-FFF2-40B4-BE49-F238E27FC236}">
              <a16:creationId xmlns:a16="http://schemas.microsoft.com/office/drawing/2014/main" id="{08B43665-C359-4CE2-A7F2-F63998DB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392150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53017" cy="2286"/>
    <xdr:pic>
      <xdr:nvPicPr>
        <xdr:cNvPr id="65" name="Picture 16" descr="http://i1.martinus.sk/tovar/_l/14/l14659.jpg">
          <a:extLst>
            <a:ext uri="{FF2B5EF4-FFF2-40B4-BE49-F238E27FC236}">
              <a16:creationId xmlns:a16="http://schemas.microsoft.com/office/drawing/2014/main" id="{0F49C310-184B-41D3-8A5A-798B00C7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392150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760499" cy="2426"/>
    <xdr:pic>
      <xdr:nvPicPr>
        <xdr:cNvPr id="66" name="Picture 12" descr="Výsledok vyhľadávania obrázkov pre dopyt eb520">
          <a:extLst>
            <a:ext uri="{FF2B5EF4-FFF2-40B4-BE49-F238E27FC236}">
              <a16:creationId xmlns:a16="http://schemas.microsoft.com/office/drawing/2014/main" id="{E5688656-771A-4F40-BB68-32555CC90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392150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654261" cy="0"/>
    <xdr:pic>
      <xdr:nvPicPr>
        <xdr:cNvPr id="67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C5D2EDCA-AC7E-435F-BF31-CB83E28C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65426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909624" cy="1991"/>
    <xdr:pic>
      <xdr:nvPicPr>
        <xdr:cNvPr id="68" name="Picture 1" descr="9686 Jednoduché a hnané stroje ">
          <a:extLst>
            <a:ext uri="{FF2B5EF4-FFF2-40B4-BE49-F238E27FC236}">
              <a16:creationId xmlns:a16="http://schemas.microsoft.com/office/drawing/2014/main" id="{2552CC22-7804-4BA4-AB4F-06874D56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909624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1276350</xdr:colOff>
      <xdr:row>36</xdr:row>
      <xdr:rowOff>1952625</xdr:rowOff>
    </xdr:from>
    <xdr:ext cx="549485" cy="1295612"/>
    <xdr:sp macro="" textlink="">
      <xdr:nvSpPr>
        <xdr:cNvPr id="69" name="image" descr="Lekárni&amp;ccaron;ka kovová - nástenná Gramm A">
          <a:extLst>
            <a:ext uri="{FF2B5EF4-FFF2-40B4-BE49-F238E27FC236}">
              <a16:creationId xmlns:a16="http://schemas.microsoft.com/office/drawing/2014/main" id="{12B574BB-26D9-4CD3-931E-66440FE6D80F}"/>
            </a:ext>
          </a:extLst>
        </xdr:cNvPr>
        <xdr:cNvSpPr>
          <a:spLocks noChangeAspect="1" noChangeArrowheads="1"/>
        </xdr:cNvSpPr>
      </xdr:nvSpPr>
      <xdr:spPr bwMode="auto">
        <a:xfrm>
          <a:off x="1882140" y="7240905"/>
          <a:ext cx="549485" cy="129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62</xdr:row>
      <xdr:rowOff>266700</xdr:rowOff>
    </xdr:from>
    <xdr:ext cx="1046691" cy="0"/>
    <xdr:pic>
      <xdr:nvPicPr>
        <xdr:cNvPr id="70" name="Picture 19" descr="DF457DWE">
          <a:extLst>
            <a:ext uri="{FF2B5EF4-FFF2-40B4-BE49-F238E27FC236}">
              <a16:creationId xmlns:a16="http://schemas.microsoft.com/office/drawing/2014/main" id="{8EFB2613-840E-457E-9264-4F7AB463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9443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1046691" cy="0"/>
    <xdr:pic>
      <xdr:nvPicPr>
        <xdr:cNvPr id="71" name="Picture 19" descr="DF457DWE">
          <a:extLst>
            <a:ext uri="{FF2B5EF4-FFF2-40B4-BE49-F238E27FC236}">
              <a16:creationId xmlns:a16="http://schemas.microsoft.com/office/drawing/2014/main" id="{56EDBC9B-F36D-4704-8ED6-081568D4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1253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1046691" cy="0"/>
    <xdr:pic>
      <xdr:nvPicPr>
        <xdr:cNvPr id="72" name="Picture 19" descr="DF457DWE">
          <a:extLst>
            <a:ext uri="{FF2B5EF4-FFF2-40B4-BE49-F238E27FC236}">
              <a16:creationId xmlns:a16="http://schemas.microsoft.com/office/drawing/2014/main" id="{03E09939-B8E1-4F68-94EF-7DF5938E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30630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1046691" cy="0"/>
    <xdr:pic>
      <xdr:nvPicPr>
        <xdr:cNvPr id="73" name="Picture 19" descr="DF457DWE">
          <a:extLst>
            <a:ext uri="{FF2B5EF4-FFF2-40B4-BE49-F238E27FC236}">
              <a16:creationId xmlns:a16="http://schemas.microsoft.com/office/drawing/2014/main" id="{7293E61E-5348-43FD-AFA4-4143E91C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4872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1046691" cy="0"/>
    <xdr:pic>
      <xdr:nvPicPr>
        <xdr:cNvPr id="74" name="Picture 19" descr="DF457DWE">
          <a:extLst>
            <a:ext uri="{FF2B5EF4-FFF2-40B4-BE49-F238E27FC236}">
              <a16:creationId xmlns:a16="http://schemas.microsoft.com/office/drawing/2014/main" id="{037E420D-88BF-43E5-9610-4996C0AC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6682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266700</xdr:rowOff>
    </xdr:from>
    <xdr:ext cx="1046691" cy="0"/>
    <xdr:pic>
      <xdr:nvPicPr>
        <xdr:cNvPr id="75" name="Picture 19" descr="DF457DWE">
          <a:extLst>
            <a:ext uri="{FF2B5EF4-FFF2-40B4-BE49-F238E27FC236}">
              <a16:creationId xmlns:a16="http://schemas.microsoft.com/office/drawing/2014/main" id="{D55FA5A9-199A-4A16-9FEB-8689B6B1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8492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266700</xdr:rowOff>
    </xdr:from>
    <xdr:ext cx="1046691" cy="1058"/>
    <xdr:pic>
      <xdr:nvPicPr>
        <xdr:cNvPr id="76" name="Picture 19" descr="DF457DWE">
          <a:extLst>
            <a:ext uri="{FF2B5EF4-FFF2-40B4-BE49-F238E27FC236}">
              <a16:creationId xmlns:a16="http://schemas.microsoft.com/office/drawing/2014/main" id="{EB5819F2-9D19-4D7B-8847-778FBB5F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030200"/>
          <a:ext cx="1046691" cy="105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266700</xdr:rowOff>
    </xdr:from>
    <xdr:ext cx="1046691" cy="0"/>
    <xdr:pic>
      <xdr:nvPicPr>
        <xdr:cNvPr id="77" name="Picture 19" descr="DF457DWE">
          <a:extLst>
            <a:ext uri="{FF2B5EF4-FFF2-40B4-BE49-F238E27FC236}">
              <a16:creationId xmlns:a16="http://schemas.microsoft.com/office/drawing/2014/main" id="{5C4C02D3-5640-4FC2-957B-B7D040E3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2111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266700</xdr:rowOff>
    </xdr:from>
    <xdr:ext cx="1046691" cy="0"/>
    <xdr:pic>
      <xdr:nvPicPr>
        <xdr:cNvPr id="78" name="Picture 19" descr="DF457DWE">
          <a:extLst>
            <a:ext uri="{FF2B5EF4-FFF2-40B4-BE49-F238E27FC236}">
              <a16:creationId xmlns:a16="http://schemas.microsoft.com/office/drawing/2014/main" id="{EF439B90-3161-4AA6-AC0F-2CD0822E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3921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1046691" cy="0"/>
    <xdr:pic>
      <xdr:nvPicPr>
        <xdr:cNvPr id="79" name="Picture 19" descr="DF457DWE">
          <a:extLst>
            <a:ext uri="{FF2B5EF4-FFF2-40B4-BE49-F238E27FC236}">
              <a16:creationId xmlns:a16="http://schemas.microsoft.com/office/drawing/2014/main" id="{1B5AFECD-3D16-4A06-A6FC-B5EA9019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3921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1046691" cy="0"/>
    <xdr:pic>
      <xdr:nvPicPr>
        <xdr:cNvPr id="80" name="Picture 19" descr="DF457DWE">
          <a:extLst>
            <a:ext uri="{FF2B5EF4-FFF2-40B4-BE49-F238E27FC236}">
              <a16:creationId xmlns:a16="http://schemas.microsoft.com/office/drawing/2014/main" id="{425276E5-D9BB-4269-ABAE-8337CFA9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3921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734137" cy="380076"/>
    <xdr:sp macro="" textlink="">
      <xdr:nvSpPr>
        <xdr:cNvPr id="81" name="image" descr="Lekárni&amp;ccaron;ka kovová - nástenná Gramm A">
          <a:extLst>
            <a:ext uri="{FF2B5EF4-FFF2-40B4-BE49-F238E27FC236}">
              <a16:creationId xmlns:a16="http://schemas.microsoft.com/office/drawing/2014/main" id="{C3AF5158-643B-420F-9053-9697BBDB07F4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992629"/>
          <a:ext cx="734137" cy="38007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82" name="image" descr="Lekárni&amp;ccaron;ka kovová - nástenná Gramm A">
          <a:extLst>
            <a:ext uri="{FF2B5EF4-FFF2-40B4-BE49-F238E27FC236}">
              <a16:creationId xmlns:a16="http://schemas.microsoft.com/office/drawing/2014/main" id="{2CF7046B-670E-48F0-BAB2-F208024B3C2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83" name="Picture 2" descr="http://www.meraj.sk/tovar/67-1.jpg">
          <a:extLst>
            <a:ext uri="{FF2B5EF4-FFF2-40B4-BE49-F238E27FC236}">
              <a16:creationId xmlns:a16="http://schemas.microsoft.com/office/drawing/2014/main" id="{3532C5DB-A68C-41E8-8E70-99F58EB5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8556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734137" cy="380076"/>
    <xdr:sp macro="" textlink="">
      <xdr:nvSpPr>
        <xdr:cNvPr id="84" name="image" descr="Lekárni&amp;ccaron;ka kovová - nástenná Gramm A">
          <a:extLst>
            <a:ext uri="{FF2B5EF4-FFF2-40B4-BE49-F238E27FC236}">
              <a16:creationId xmlns:a16="http://schemas.microsoft.com/office/drawing/2014/main" id="{EFB51FE4-9227-46B9-87AA-FD30678CD345}"/>
            </a:ext>
          </a:extLst>
        </xdr:cNvPr>
        <xdr:cNvSpPr>
          <a:spLocks noChangeAspect="1" noChangeArrowheads="1"/>
        </xdr:cNvSpPr>
      </xdr:nvSpPr>
      <xdr:spPr bwMode="auto">
        <a:xfrm>
          <a:off x="1889759" y="1992629"/>
          <a:ext cx="734137" cy="38007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85" name="image" descr="Lekárni&amp;ccaron;ka kovová - nástenná Gramm A">
          <a:extLst>
            <a:ext uri="{FF2B5EF4-FFF2-40B4-BE49-F238E27FC236}">
              <a16:creationId xmlns:a16="http://schemas.microsoft.com/office/drawing/2014/main" id="{3E1047A3-EEE9-41D0-893B-9C629F38CF4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1990725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86" name="Picture 2" descr="http://www.meraj.sk/tovar/67-1.jpg">
          <a:extLst>
            <a:ext uri="{FF2B5EF4-FFF2-40B4-BE49-F238E27FC236}">
              <a16:creationId xmlns:a16="http://schemas.microsoft.com/office/drawing/2014/main" id="{5C12AED2-A775-4F17-B896-662FE9F0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2264540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342899</xdr:rowOff>
    </xdr:from>
    <xdr:ext cx="441959" cy="2596"/>
    <xdr:pic>
      <xdr:nvPicPr>
        <xdr:cNvPr id="8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6E814C4-1676-4D2F-86B4-6E1D6253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5429249"/>
          <a:ext cx="441959" cy="259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8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F19EC1E9-1E17-496B-ADCF-3656D4DE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2352675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4"/>
    <xdr:sp macro="" textlink="">
      <xdr:nvSpPr>
        <xdr:cNvPr id="89" name="image" descr="Lekárni&amp;ccaron;ka kovová - nástenná Gramm A">
          <a:extLst>
            <a:ext uri="{FF2B5EF4-FFF2-40B4-BE49-F238E27FC236}">
              <a16:creationId xmlns:a16="http://schemas.microsoft.com/office/drawing/2014/main" id="{BCEC2BEC-DBED-446A-AFF7-23AFCCC7B182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90" name="image" descr="Lekárni&amp;ccaron;ka kovová - nástenná Gramm A">
          <a:extLst>
            <a:ext uri="{FF2B5EF4-FFF2-40B4-BE49-F238E27FC236}">
              <a16:creationId xmlns:a16="http://schemas.microsoft.com/office/drawing/2014/main" id="{1EFDD980-CE2D-4328-A7E2-A29BD37B00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91" name="Picture 2" descr="http://www.meraj.sk/tovar/67-1.jpg">
          <a:extLst>
            <a:ext uri="{FF2B5EF4-FFF2-40B4-BE49-F238E27FC236}">
              <a16:creationId xmlns:a16="http://schemas.microsoft.com/office/drawing/2014/main" id="{A742DE87-E559-409D-8D7F-3E3BF8051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598170" cy="0"/>
    <xdr:pic>
      <xdr:nvPicPr>
        <xdr:cNvPr id="92" name="Picture 19" descr="DF457DWE">
          <a:extLst>
            <a:ext uri="{FF2B5EF4-FFF2-40B4-BE49-F238E27FC236}">
              <a16:creationId xmlns:a16="http://schemas.microsoft.com/office/drawing/2014/main" id="{C9ECEAC9-1389-41D4-AC35-19D7050F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4872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342899</xdr:rowOff>
    </xdr:from>
    <xdr:ext cx="441959" cy="1"/>
    <xdr:pic>
      <xdr:nvPicPr>
        <xdr:cNvPr id="9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DA0E9A3F-E20D-4F4F-A3FA-76233AA3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2204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4"/>
    <xdr:sp macro="" textlink="">
      <xdr:nvSpPr>
        <xdr:cNvPr id="94" name="image" descr="Lekárni&amp;ccaron;ka kovová - nástenná Gramm A">
          <a:extLst>
            <a:ext uri="{FF2B5EF4-FFF2-40B4-BE49-F238E27FC236}">
              <a16:creationId xmlns:a16="http://schemas.microsoft.com/office/drawing/2014/main" id="{CD30FDF5-09B3-4385-8346-4A026C8FF45F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95" name="image" descr="Lekárni&amp;ccaron;ka kovová - nástenná Gramm A">
          <a:extLst>
            <a:ext uri="{FF2B5EF4-FFF2-40B4-BE49-F238E27FC236}">
              <a16:creationId xmlns:a16="http://schemas.microsoft.com/office/drawing/2014/main" id="{4A984391-CADE-42DA-998C-C921AD46D11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96" name="Picture 2" descr="http://www.meraj.sk/tovar/67-1.jpg">
          <a:extLst>
            <a:ext uri="{FF2B5EF4-FFF2-40B4-BE49-F238E27FC236}">
              <a16:creationId xmlns:a16="http://schemas.microsoft.com/office/drawing/2014/main" id="{E931A120-1027-4B1A-ACAC-2260DF5C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598170" cy="0"/>
    <xdr:pic>
      <xdr:nvPicPr>
        <xdr:cNvPr id="97" name="Picture 19" descr="DF457DWE">
          <a:extLst>
            <a:ext uri="{FF2B5EF4-FFF2-40B4-BE49-F238E27FC236}">
              <a16:creationId xmlns:a16="http://schemas.microsoft.com/office/drawing/2014/main" id="{F0D32764-AC8F-4ADF-8FDC-05DA46F8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98" name="Picture 11" descr="Basetech merač spotreby COST CONTROL 3000">
          <a:extLst>
            <a:ext uri="{FF2B5EF4-FFF2-40B4-BE49-F238E27FC236}">
              <a16:creationId xmlns:a16="http://schemas.microsoft.com/office/drawing/2014/main" id="{17CD598E-7AD1-436D-BA2C-D10B8946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2111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441959" cy="1"/>
    <xdr:pic>
      <xdr:nvPicPr>
        <xdr:cNvPr id="99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04FC0D6-5E01-4532-BA48-800DC6BB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364682" cy="2426"/>
    <xdr:pic>
      <xdr:nvPicPr>
        <xdr:cNvPr id="100" name="Picture 12" descr="Výsledok vyhľadávania obrázkov pre dopyt eb520">
          <a:extLst>
            <a:ext uri="{FF2B5EF4-FFF2-40B4-BE49-F238E27FC236}">
              <a16:creationId xmlns:a16="http://schemas.microsoft.com/office/drawing/2014/main" id="{4BB3F4B6-84F1-46DF-B21C-EC3E5548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2111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0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F7BBA6D9-845C-4B8E-AE14-F60DEFEB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102" name="Picture 1" descr="9686 Jednoduché a hnané stroje ">
          <a:extLst>
            <a:ext uri="{FF2B5EF4-FFF2-40B4-BE49-F238E27FC236}">
              <a16:creationId xmlns:a16="http://schemas.microsoft.com/office/drawing/2014/main" id="{120896E5-8294-47AF-B346-A2493873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66325" cy="384404"/>
    <xdr:sp macro="" textlink="">
      <xdr:nvSpPr>
        <xdr:cNvPr id="103" name="image" descr="Lekárni&amp;ccaron;ka kovová - nástenná Gramm A">
          <a:extLst>
            <a:ext uri="{FF2B5EF4-FFF2-40B4-BE49-F238E27FC236}">
              <a16:creationId xmlns:a16="http://schemas.microsoft.com/office/drawing/2014/main" id="{CA14905C-A6C7-4240-8BFD-1D0C2D71C1F6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66325" cy="384404"/>
    <xdr:sp macro="" textlink="">
      <xdr:nvSpPr>
        <xdr:cNvPr id="104" name="image" descr="Lekárni&amp;ccaron;ka kovová - nástenná Gramm A">
          <a:extLst>
            <a:ext uri="{FF2B5EF4-FFF2-40B4-BE49-F238E27FC236}">
              <a16:creationId xmlns:a16="http://schemas.microsoft.com/office/drawing/2014/main" id="{FDB70315-95CB-48F2-B866-1D55CE9B80B0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266700</xdr:rowOff>
    </xdr:from>
    <xdr:ext cx="475919" cy="1991"/>
    <xdr:pic>
      <xdr:nvPicPr>
        <xdr:cNvPr id="105" name="Picture 1" descr="9686 Jednoduché a hnané stroje ">
          <a:extLst>
            <a:ext uri="{FF2B5EF4-FFF2-40B4-BE49-F238E27FC236}">
              <a16:creationId xmlns:a16="http://schemas.microsoft.com/office/drawing/2014/main" id="{27E25F3E-EBE6-41D5-AF4F-3D0BED05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8492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266700</xdr:rowOff>
    </xdr:from>
    <xdr:ext cx="475919" cy="933"/>
    <xdr:pic>
      <xdr:nvPicPr>
        <xdr:cNvPr id="106" name="Picture 1" descr="9686 Jednoduché a hnané stroje ">
          <a:extLst>
            <a:ext uri="{FF2B5EF4-FFF2-40B4-BE49-F238E27FC236}">
              <a16:creationId xmlns:a16="http://schemas.microsoft.com/office/drawing/2014/main" id="{18CB2936-8055-430E-93CE-9B87BB5A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303020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107" name="image" descr="Lekárni&amp;ccaron;ka kovová - nástenná Gramm A">
          <a:extLst>
            <a:ext uri="{FF2B5EF4-FFF2-40B4-BE49-F238E27FC236}">
              <a16:creationId xmlns:a16="http://schemas.microsoft.com/office/drawing/2014/main" id="{EDF6E2C6-B770-4903-BF5F-42BF22C9604C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108" name="image" descr="Lekárni&amp;ccaron;ka kovová - nástenná Gramm A">
          <a:extLst>
            <a:ext uri="{FF2B5EF4-FFF2-40B4-BE49-F238E27FC236}">
              <a16:creationId xmlns:a16="http://schemas.microsoft.com/office/drawing/2014/main" id="{070DEDA4-EB6B-4F0E-8F0C-03FDF1F2059D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09" name="image" descr="Lekárni&amp;ccaron;ka kovová - nástenná Gramm A">
          <a:extLst>
            <a:ext uri="{FF2B5EF4-FFF2-40B4-BE49-F238E27FC236}">
              <a16:creationId xmlns:a16="http://schemas.microsoft.com/office/drawing/2014/main" id="{59577DD1-22D6-4528-841C-86197F3AA64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110" name="Picture 2" descr="http://www.meraj.sk/tovar/67-1.jpg">
          <a:extLst>
            <a:ext uri="{FF2B5EF4-FFF2-40B4-BE49-F238E27FC236}">
              <a16:creationId xmlns:a16="http://schemas.microsoft.com/office/drawing/2014/main" id="{31ABA507-8E97-4B14-88E1-D232F917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1046691" cy="0"/>
    <xdr:pic>
      <xdr:nvPicPr>
        <xdr:cNvPr id="111" name="Picture 19" descr="DF457DWE">
          <a:extLst>
            <a:ext uri="{FF2B5EF4-FFF2-40B4-BE49-F238E27FC236}">
              <a16:creationId xmlns:a16="http://schemas.microsoft.com/office/drawing/2014/main" id="{EC2D96D2-BE78-4403-800E-E4D0271C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835659" cy="1"/>
    <xdr:pic>
      <xdr:nvPicPr>
        <xdr:cNvPr id="11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260FDDFA-DE86-41BC-9978-9C531A1F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8356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113" name="image" descr="Lekárni&amp;ccaron;ka kovová - nástenná Gramm A">
          <a:extLst>
            <a:ext uri="{FF2B5EF4-FFF2-40B4-BE49-F238E27FC236}">
              <a16:creationId xmlns:a16="http://schemas.microsoft.com/office/drawing/2014/main" id="{BCB57025-0670-4771-943A-FA9C0A11C800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654261" cy="0"/>
    <xdr:pic>
      <xdr:nvPicPr>
        <xdr:cNvPr id="11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37083382-7E01-41BF-B972-B2A1E0F0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65426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909624" cy="1991"/>
    <xdr:pic>
      <xdr:nvPicPr>
        <xdr:cNvPr id="115" name="Picture 1" descr="9686 Jednoduché a hnané stroje ">
          <a:extLst>
            <a:ext uri="{FF2B5EF4-FFF2-40B4-BE49-F238E27FC236}">
              <a16:creationId xmlns:a16="http://schemas.microsoft.com/office/drawing/2014/main" id="{CF5E1EF7-F455-4A82-9553-6EFDFC66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909624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1276350</xdr:colOff>
      <xdr:row>36</xdr:row>
      <xdr:rowOff>1952625</xdr:rowOff>
    </xdr:from>
    <xdr:ext cx="549485" cy="1295612"/>
    <xdr:sp macro="" textlink="">
      <xdr:nvSpPr>
        <xdr:cNvPr id="116" name="image" descr="Lekárni&amp;ccaron;ka kovová - nástenná Gramm A">
          <a:extLst>
            <a:ext uri="{FF2B5EF4-FFF2-40B4-BE49-F238E27FC236}">
              <a16:creationId xmlns:a16="http://schemas.microsoft.com/office/drawing/2014/main" id="{66974876-834A-4910-9D6B-A89C4D245003}"/>
            </a:ext>
          </a:extLst>
        </xdr:cNvPr>
        <xdr:cNvSpPr>
          <a:spLocks noChangeAspect="1" noChangeArrowheads="1"/>
        </xdr:cNvSpPr>
      </xdr:nvSpPr>
      <xdr:spPr bwMode="auto">
        <a:xfrm>
          <a:off x="1882140" y="7240905"/>
          <a:ext cx="549485" cy="129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62</xdr:row>
      <xdr:rowOff>266700</xdr:rowOff>
    </xdr:from>
    <xdr:ext cx="1046691" cy="0"/>
    <xdr:pic>
      <xdr:nvPicPr>
        <xdr:cNvPr id="117" name="Picture 19" descr="DF457DWE">
          <a:extLst>
            <a:ext uri="{FF2B5EF4-FFF2-40B4-BE49-F238E27FC236}">
              <a16:creationId xmlns:a16="http://schemas.microsoft.com/office/drawing/2014/main" id="{8A3E0EA7-533C-4708-986A-2DD29FDB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9443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63</xdr:row>
      <xdr:rowOff>266700</xdr:rowOff>
    </xdr:from>
    <xdr:ext cx="1046691" cy="0"/>
    <xdr:pic>
      <xdr:nvPicPr>
        <xdr:cNvPr id="118" name="Picture 19" descr="DF457DWE">
          <a:extLst>
            <a:ext uri="{FF2B5EF4-FFF2-40B4-BE49-F238E27FC236}">
              <a16:creationId xmlns:a16="http://schemas.microsoft.com/office/drawing/2014/main" id="{1767E047-7DE2-4598-995C-6BE9C1C3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1253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1046691" cy="0"/>
    <xdr:pic>
      <xdr:nvPicPr>
        <xdr:cNvPr id="119" name="Picture 19" descr="DF457DWE">
          <a:extLst>
            <a:ext uri="{FF2B5EF4-FFF2-40B4-BE49-F238E27FC236}">
              <a16:creationId xmlns:a16="http://schemas.microsoft.com/office/drawing/2014/main" id="{72F4F55B-BC55-4189-8589-BC41C0CE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30630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1046691" cy="0"/>
    <xdr:pic>
      <xdr:nvPicPr>
        <xdr:cNvPr id="120" name="Picture 19" descr="DF457DWE">
          <a:extLst>
            <a:ext uri="{FF2B5EF4-FFF2-40B4-BE49-F238E27FC236}">
              <a16:creationId xmlns:a16="http://schemas.microsoft.com/office/drawing/2014/main" id="{E31E8B39-EF90-4D67-A89E-62E4E591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4872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1046691" cy="0"/>
    <xdr:pic>
      <xdr:nvPicPr>
        <xdr:cNvPr id="121" name="Picture 19" descr="DF457DWE">
          <a:extLst>
            <a:ext uri="{FF2B5EF4-FFF2-40B4-BE49-F238E27FC236}">
              <a16:creationId xmlns:a16="http://schemas.microsoft.com/office/drawing/2014/main" id="{8448C472-735F-4A68-BE9F-9E4BF804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6682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266700</xdr:rowOff>
    </xdr:from>
    <xdr:ext cx="1046691" cy="0"/>
    <xdr:pic>
      <xdr:nvPicPr>
        <xdr:cNvPr id="122" name="Picture 19" descr="DF457DWE">
          <a:extLst>
            <a:ext uri="{FF2B5EF4-FFF2-40B4-BE49-F238E27FC236}">
              <a16:creationId xmlns:a16="http://schemas.microsoft.com/office/drawing/2014/main" id="{B9C3A5D1-07C6-4B73-97B7-2F2E98C2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8492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266700</xdr:rowOff>
    </xdr:from>
    <xdr:ext cx="1046691" cy="1058"/>
    <xdr:pic>
      <xdr:nvPicPr>
        <xdr:cNvPr id="123" name="Picture 19" descr="DF457DWE">
          <a:extLst>
            <a:ext uri="{FF2B5EF4-FFF2-40B4-BE49-F238E27FC236}">
              <a16:creationId xmlns:a16="http://schemas.microsoft.com/office/drawing/2014/main" id="{F9157F58-1102-4C82-BFC5-19493206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030200"/>
          <a:ext cx="1046691" cy="105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266700</xdr:rowOff>
    </xdr:from>
    <xdr:ext cx="1046691" cy="0"/>
    <xdr:pic>
      <xdr:nvPicPr>
        <xdr:cNvPr id="124" name="Picture 19" descr="DF457DWE">
          <a:extLst>
            <a:ext uri="{FF2B5EF4-FFF2-40B4-BE49-F238E27FC236}">
              <a16:creationId xmlns:a16="http://schemas.microsoft.com/office/drawing/2014/main" id="{07F09830-344B-44C9-A0F0-CFC99952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2111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266700</xdr:rowOff>
    </xdr:from>
    <xdr:ext cx="1046691" cy="0"/>
    <xdr:pic>
      <xdr:nvPicPr>
        <xdr:cNvPr id="125" name="Picture 19" descr="DF457DWE">
          <a:extLst>
            <a:ext uri="{FF2B5EF4-FFF2-40B4-BE49-F238E27FC236}">
              <a16:creationId xmlns:a16="http://schemas.microsoft.com/office/drawing/2014/main" id="{18016994-9A8E-4DF2-910C-6EE671C1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3392150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4"/>
    <xdr:sp macro="" textlink="">
      <xdr:nvSpPr>
        <xdr:cNvPr id="126" name="image" descr="Lekárni&amp;ccaron;ka kovová - nástenná Gramm A">
          <a:extLst>
            <a:ext uri="{FF2B5EF4-FFF2-40B4-BE49-F238E27FC236}">
              <a16:creationId xmlns:a16="http://schemas.microsoft.com/office/drawing/2014/main" id="{3A8E5B30-00D0-41F4-9BB6-C332D6DD2303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27" name="image" descr="Lekárni&amp;ccaron;ka kovová - nástenná Gramm A">
          <a:extLst>
            <a:ext uri="{FF2B5EF4-FFF2-40B4-BE49-F238E27FC236}">
              <a16:creationId xmlns:a16="http://schemas.microsoft.com/office/drawing/2014/main" id="{697DBE41-C7E1-4291-A7E3-2C3971CC72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128" name="Picture 2" descr="http://www.meraj.sk/tovar/67-1.jpg">
          <a:extLst>
            <a:ext uri="{FF2B5EF4-FFF2-40B4-BE49-F238E27FC236}">
              <a16:creationId xmlns:a16="http://schemas.microsoft.com/office/drawing/2014/main" id="{13904F7C-115C-496E-8422-3A1B5D60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598170" cy="0"/>
    <xdr:pic>
      <xdr:nvPicPr>
        <xdr:cNvPr id="129" name="Picture 19" descr="DF457DWE">
          <a:extLst>
            <a:ext uri="{FF2B5EF4-FFF2-40B4-BE49-F238E27FC236}">
              <a16:creationId xmlns:a16="http://schemas.microsoft.com/office/drawing/2014/main" id="{BED8567F-CF9C-4353-B381-90E489F3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4872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342899</xdr:rowOff>
    </xdr:from>
    <xdr:ext cx="441959" cy="1"/>
    <xdr:pic>
      <xdr:nvPicPr>
        <xdr:cNvPr id="13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3A5E73BA-D362-46CC-88B7-1D6003E3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2204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4"/>
    <xdr:sp macro="" textlink="">
      <xdr:nvSpPr>
        <xdr:cNvPr id="131" name="image" descr="Lekárni&amp;ccaron;ka kovová - nástenná Gramm A">
          <a:extLst>
            <a:ext uri="{FF2B5EF4-FFF2-40B4-BE49-F238E27FC236}">
              <a16:creationId xmlns:a16="http://schemas.microsoft.com/office/drawing/2014/main" id="{AFF5B6D0-5BC7-4FB1-BE32-9307F779BD4E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32" name="image" descr="Lekárni&amp;ccaron;ka kovová - nástenná Gramm A">
          <a:extLst>
            <a:ext uri="{FF2B5EF4-FFF2-40B4-BE49-F238E27FC236}">
              <a16:creationId xmlns:a16="http://schemas.microsoft.com/office/drawing/2014/main" id="{AC7E90C0-D019-464A-A381-52622D765F5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133" name="Picture 2" descr="http://www.meraj.sk/tovar/67-1.jpg">
          <a:extLst>
            <a:ext uri="{FF2B5EF4-FFF2-40B4-BE49-F238E27FC236}">
              <a16:creationId xmlns:a16="http://schemas.microsoft.com/office/drawing/2014/main" id="{3005DBA6-C900-42D5-9A09-DB479B44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598170" cy="0"/>
    <xdr:pic>
      <xdr:nvPicPr>
        <xdr:cNvPr id="134" name="Picture 19" descr="DF457DWE">
          <a:extLst>
            <a:ext uri="{FF2B5EF4-FFF2-40B4-BE49-F238E27FC236}">
              <a16:creationId xmlns:a16="http://schemas.microsoft.com/office/drawing/2014/main" id="{164AC691-030B-4B3D-8868-998816B1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135" name="Picture 11" descr="Basetech merač spotreby COST CONTROL 3000">
          <a:extLst>
            <a:ext uri="{FF2B5EF4-FFF2-40B4-BE49-F238E27FC236}">
              <a16:creationId xmlns:a16="http://schemas.microsoft.com/office/drawing/2014/main" id="{EDC15272-205C-4509-A316-A33C6552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2111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441959" cy="1"/>
    <xdr:pic>
      <xdr:nvPicPr>
        <xdr:cNvPr id="13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2BD1E2B-3A06-47FF-B233-79F58DD7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364682" cy="2426"/>
    <xdr:pic>
      <xdr:nvPicPr>
        <xdr:cNvPr id="137" name="Picture 12" descr="Výsledok vyhľadávania obrázkov pre dopyt eb520">
          <a:extLst>
            <a:ext uri="{FF2B5EF4-FFF2-40B4-BE49-F238E27FC236}">
              <a16:creationId xmlns:a16="http://schemas.microsoft.com/office/drawing/2014/main" id="{3BCB5FDA-3DCB-4191-91BF-9C20915E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2111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3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AD455EC8-0411-4513-A5D3-EACF7BEB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139" name="Picture 1" descr="9686 Jednoduché a hnané stroje ">
          <a:extLst>
            <a:ext uri="{FF2B5EF4-FFF2-40B4-BE49-F238E27FC236}">
              <a16:creationId xmlns:a16="http://schemas.microsoft.com/office/drawing/2014/main" id="{30406AFA-5A3F-4EE3-B1CF-667A1CAC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66325" cy="384404"/>
    <xdr:sp macro="" textlink="">
      <xdr:nvSpPr>
        <xdr:cNvPr id="140" name="image" descr="Lekárni&amp;ccaron;ka kovová - nástenná Gramm A">
          <a:extLst>
            <a:ext uri="{FF2B5EF4-FFF2-40B4-BE49-F238E27FC236}">
              <a16:creationId xmlns:a16="http://schemas.microsoft.com/office/drawing/2014/main" id="{5530B877-65D8-4C25-8DCD-4CF358625123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66325" cy="384404"/>
    <xdr:sp macro="" textlink="">
      <xdr:nvSpPr>
        <xdr:cNvPr id="141" name="image" descr="Lekárni&amp;ccaron;ka kovová - nástenná Gramm A">
          <a:extLst>
            <a:ext uri="{FF2B5EF4-FFF2-40B4-BE49-F238E27FC236}">
              <a16:creationId xmlns:a16="http://schemas.microsoft.com/office/drawing/2014/main" id="{0C01301E-C0D8-440E-91CC-DFEB25BAC5FC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266700</xdr:rowOff>
    </xdr:from>
    <xdr:ext cx="475919" cy="1991"/>
    <xdr:pic>
      <xdr:nvPicPr>
        <xdr:cNvPr id="142" name="Picture 1" descr="9686 Jednoduché a hnané stroje ">
          <a:extLst>
            <a:ext uri="{FF2B5EF4-FFF2-40B4-BE49-F238E27FC236}">
              <a16:creationId xmlns:a16="http://schemas.microsoft.com/office/drawing/2014/main" id="{4063A801-8981-4651-818F-1EF8D099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8492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266700</xdr:rowOff>
    </xdr:from>
    <xdr:ext cx="475919" cy="933"/>
    <xdr:pic>
      <xdr:nvPicPr>
        <xdr:cNvPr id="143" name="Picture 1" descr="9686 Jednoduché a hnané stroje ">
          <a:extLst>
            <a:ext uri="{FF2B5EF4-FFF2-40B4-BE49-F238E27FC236}">
              <a16:creationId xmlns:a16="http://schemas.microsoft.com/office/drawing/2014/main" id="{4EA39700-7862-41DA-B0EC-9342EFBB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303020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0"/>
    <xdr:sp macro="" textlink="">
      <xdr:nvSpPr>
        <xdr:cNvPr id="144" name="image" descr="Lekárni&amp;ccaron;ka kovová - nástenná Gramm A">
          <a:extLst>
            <a:ext uri="{FF2B5EF4-FFF2-40B4-BE49-F238E27FC236}">
              <a16:creationId xmlns:a16="http://schemas.microsoft.com/office/drawing/2014/main" id="{142B25BA-597F-4399-919A-37C43E08E79F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837777" cy="384400"/>
    <xdr:sp macro="" textlink="">
      <xdr:nvSpPr>
        <xdr:cNvPr id="145" name="image" descr="Lekárni&amp;ccaron;ka kovová - nástenná Gramm A">
          <a:extLst>
            <a:ext uri="{FF2B5EF4-FFF2-40B4-BE49-F238E27FC236}">
              <a16:creationId xmlns:a16="http://schemas.microsoft.com/office/drawing/2014/main" id="{7BD71CDC-D216-41F9-AAD3-5B94CCF5AE79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837777" cy="384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46" name="image" descr="Lekárni&amp;ccaron;ka kovová - nástenná Gramm A">
          <a:extLst>
            <a:ext uri="{FF2B5EF4-FFF2-40B4-BE49-F238E27FC236}">
              <a16:creationId xmlns:a16="http://schemas.microsoft.com/office/drawing/2014/main" id="{9B46A761-CF5E-4DBC-9B7B-F69C775F25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147" name="Picture 2" descr="http://www.meraj.sk/tovar/67-1.jpg">
          <a:extLst>
            <a:ext uri="{FF2B5EF4-FFF2-40B4-BE49-F238E27FC236}">
              <a16:creationId xmlns:a16="http://schemas.microsoft.com/office/drawing/2014/main" id="{BE0120F4-87FF-4285-AFD7-8247FC3A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1046691" cy="0"/>
    <xdr:pic>
      <xdr:nvPicPr>
        <xdr:cNvPr id="148" name="Picture 19" descr="DF457DWE">
          <a:extLst>
            <a:ext uri="{FF2B5EF4-FFF2-40B4-BE49-F238E27FC236}">
              <a16:creationId xmlns:a16="http://schemas.microsoft.com/office/drawing/2014/main" id="{DA7AAB14-078E-46E3-B55A-C68DBD7B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4014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457000"/>
    <xdr:pic>
      <xdr:nvPicPr>
        <xdr:cNvPr id="149" name="Picture 11" descr="Basetech merač spotreby COST CONTROL 3000">
          <a:extLst>
            <a:ext uri="{FF2B5EF4-FFF2-40B4-BE49-F238E27FC236}">
              <a16:creationId xmlns:a16="http://schemas.microsoft.com/office/drawing/2014/main" id="{774517B1-6198-4C2E-B581-A9893F63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030200"/>
          <a:ext cx="0" cy="45700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835659" cy="1"/>
    <xdr:pic>
      <xdr:nvPicPr>
        <xdr:cNvPr id="15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5FEF192-FC88-41B4-B625-644FB086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315574"/>
          <a:ext cx="8356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0"/>
    <xdr:sp macro="" textlink="">
      <xdr:nvSpPr>
        <xdr:cNvPr id="151" name="image" descr="Lekárni&amp;ccaron;ka kovová - nástenná Gramm A">
          <a:extLst>
            <a:ext uri="{FF2B5EF4-FFF2-40B4-BE49-F238E27FC236}">
              <a16:creationId xmlns:a16="http://schemas.microsoft.com/office/drawing/2014/main" id="{66694F04-F236-4F27-9351-64A5C9C98EE6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70</xdr:row>
      <xdr:rowOff>0</xdr:rowOff>
    </xdr:from>
    <xdr:ext cx="2194016" cy="0"/>
    <xdr:pic>
      <xdr:nvPicPr>
        <xdr:cNvPr id="152" name="Picture 3" descr="Lenovo V310-15ISK 80SY00URCK">
          <a:extLst>
            <a:ext uri="{FF2B5EF4-FFF2-40B4-BE49-F238E27FC236}">
              <a16:creationId xmlns:a16="http://schemas.microsoft.com/office/drawing/2014/main" id="{C8660C1B-2326-4159-AB0B-C5375D68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211175"/>
          <a:ext cx="2194016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944457" cy="0"/>
    <xdr:pic>
      <xdr:nvPicPr>
        <xdr:cNvPr id="153" name="Picture 15" descr="Kolektív autorov: Svet vedy a techniky">
          <a:extLst>
            <a:ext uri="{FF2B5EF4-FFF2-40B4-BE49-F238E27FC236}">
              <a16:creationId xmlns:a16="http://schemas.microsoft.com/office/drawing/2014/main" id="{606607D4-5775-4B1E-B915-04597724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211175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53017" cy="0"/>
    <xdr:pic>
      <xdr:nvPicPr>
        <xdr:cNvPr id="154" name="Picture 16" descr="http://i1.martinus.sk/tovar/_l/14/l14659.jpg">
          <a:extLst>
            <a:ext uri="{FF2B5EF4-FFF2-40B4-BE49-F238E27FC236}">
              <a16:creationId xmlns:a16="http://schemas.microsoft.com/office/drawing/2014/main" id="{93432D09-3A80-4F81-9B56-291C1246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211175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760499" cy="0"/>
    <xdr:pic>
      <xdr:nvPicPr>
        <xdr:cNvPr id="155" name="Picture 12" descr="Výsledok vyhľadávania obrázkov pre dopyt eb520">
          <a:extLst>
            <a:ext uri="{FF2B5EF4-FFF2-40B4-BE49-F238E27FC236}">
              <a16:creationId xmlns:a16="http://schemas.microsoft.com/office/drawing/2014/main" id="{A16B2380-8B66-4112-B526-D4300047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211175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944457" cy="686"/>
    <xdr:pic>
      <xdr:nvPicPr>
        <xdr:cNvPr id="156" name="Picture 15" descr="Kolektív autorov: Svet vedy a techniky">
          <a:extLst>
            <a:ext uri="{FF2B5EF4-FFF2-40B4-BE49-F238E27FC236}">
              <a16:creationId xmlns:a16="http://schemas.microsoft.com/office/drawing/2014/main" id="{1EB3D555-ACF7-4809-8F7F-3C01371F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211175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853017" cy="2286"/>
    <xdr:pic>
      <xdr:nvPicPr>
        <xdr:cNvPr id="157" name="Picture 16" descr="http://i1.martinus.sk/tovar/_l/14/l14659.jpg">
          <a:extLst>
            <a:ext uri="{FF2B5EF4-FFF2-40B4-BE49-F238E27FC236}">
              <a16:creationId xmlns:a16="http://schemas.microsoft.com/office/drawing/2014/main" id="{6E5A6533-DA92-4B13-A9C4-450E9D59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211175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</xdr:row>
      <xdr:rowOff>0</xdr:rowOff>
    </xdr:from>
    <xdr:ext cx="760499" cy="2426"/>
    <xdr:pic>
      <xdr:nvPicPr>
        <xdr:cNvPr id="158" name="Picture 12" descr="Výsledok vyhľadávania obrázkov pre dopyt eb520">
          <a:extLst>
            <a:ext uri="{FF2B5EF4-FFF2-40B4-BE49-F238E27FC236}">
              <a16:creationId xmlns:a16="http://schemas.microsoft.com/office/drawing/2014/main" id="{81364095-4FA1-45AC-87E8-0C9E8F6F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211175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654261" cy="0"/>
    <xdr:pic>
      <xdr:nvPicPr>
        <xdr:cNvPr id="159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8456BEB-22AC-41CA-ABA6-047B085A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65426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909624" cy="1991"/>
    <xdr:pic>
      <xdr:nvPicPr>
        <xdr:cNvPr id="160" name="Picture 1" descr="9686 Jednoduché a hnané stroje ">
          <a:extLst>
            <a:ext uri="{FF2B5EF4-FFF2-40B4-BE49-F238E27FC236}">
              <a16:creationId xmlns:a16="http://schemas.microsoft.com/office/drawing/2014/main" id="{3129551F-A1B0-40F1-A7DB-DB8C8959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306300"/>
          <a:ext cx="909624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77756" cy="1591114"/>
    <xdr:sp macro="" textlink="">
      <xdr:nvSpPr>
        <xdr:cNvPr id="161" name="image" descr="Lekárni&amp;ccaron;ka kovová - nástenná Gramm A">
          <a:extLst>
            <a:ext uri="{FF2B5EF4-FFF2-40B4-BE49-F238E27FC236}">
              <a16:creationId xmlns:a16="http://schemas.microsoft.com/office/drawing/2014/main" id="{85098AE3-C3BA-4BBB-BF6B-78FB41E13310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77756" cy="1591114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162" name="image" descr="Lekárni&amp;ccaron;ka kovová - nástenná Gramm A">
          <a:extLst>
            <a:ext uri="{FF2B5EF4-FFF2-40B4-BE49-F238E27FC236}">
              <a16:creationId xmlns:a16="http://schemas.microsoft.com/office/drawing/2014/main" id="{C71D25EB-35B2-434D-8277-0879AB66F560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875877" cy="384401"/>
    <xdr:sp macro="" textlink="">
      <xdr:nvSpPr>
        <xdr:cNvPr id="163" name="image" descr="Lekárni&amp;ccaron;ka kovová - nástenná Gramm A">
          <a:extLst>
            <a:ext uri="{FF2B5EF4-FFF2-40B4-BE49-F238E27FC236}">
              <a16:creationId xmlns:a16="http://schemas.microsoft.com/office/drawing/2014/main" id="{27279517-7BCD-41FB-868F-8AE24238BBE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875877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64" name="image" descr="Lekárni&amp;ccaron;ka kovová - nástenná Gramm A">
          <a:extLst>
            <a:ext uri="{FF2B5EF4-FFF2-40B4-BE49-F238E27FC236}">
              <a16:creationId xmlns:a16="http://schemas.microsoft.com/office/drawing/2014/main" id="{2417DA83-51C8-4EBE-B9B5-E8C1573E384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165" name="Picture 2" descr="http://www.meraj.sk/tovar/67-1.jpg">
          <a:extLst>
            <a:ext uri="{FF2B5EF4-FFF2-40B4-BE49-F238E27FC236}">
              <a16:creationId xmlns:a16="http://schemas.microsoft.com/office/drawing/2014/main" id="{F6C7E909-5C10-411B-92C1-1F6B548A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1046691" cy="0"/>
    <xdr:pic>
      <xdr:nvPicPr>
        <xdr:cNvPr id="166" name="Picture 19" descr="DF457DWE">
          <a:extLst>
            <a:ext uri="{FF2B5EF4-FFF2-40B4-BE49-F238E27FC236}">
              <a16:creationId xmlns:a16="http://schemas.microsoft.com/office/drawing/2014/main" id="{625D7C92-B981-41F8-9518-A4310FD7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50501" cy="570"/>
    <xdr:pic>
      <xdr:nvPicPr>
        <xdr:cNvPr id="167" name="Obrázok 166" descr="boffin.jpg">
          <a:extLst>
            <a:ext uri="{FF2B5EF4-FFF2-40B4-BE49-F238E27FC236}">
              <a16:creationId xmlns:a16="http://schemas.microsoft.com/office/drawing/2014/main" id="{BF677268-376E-4A47-971E-0C08562C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5950" y="126682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67</xdr:row>
      <xdr:rowOff>0</xdr:rowOff>
    </xdr:from>
    <xdr:ext cx="554899" cy="1320"/>
    <xdr:pic>
      <xdr:nvPicPr>
        <xdr:cNvPr id="168" name="Picture 6" descr="MERKUR E1 Elektro">
          <a:extLst>
            <a:ext uri="{FF2B5EF4-FFF2-40B4-BE49-F238E27FC236}">
              <a16:creationId xmlns:a16="http://schemas.microsoft.com/office/drawing/2014/main" id="{458BAA7B-F700-42E6-A7B9-37640B97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85950" y="126682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53426" cy="7348"/>
    <xdr:pic>
      <xdr:nvPicPr>
        <xdr:cNvPr id="169" name="Picture 10" descr="22055.jpg">
          <a:extLst>
            <a:ext uri="{FF2B5EF4-FFF2-40B4-BE49-F238E27FC236}">
              <a16:creationId xmlns:a16="http://schemas.microsoft.com/office/drawing/2014/main" id="{B7A51220-5662-4744-B312-3775C3BF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85950" y="1266825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33400" cy="444"/>
    <xdr:pic>
      <xdr:nvPicPr>
        <xdr:cNvPr id="170" name="Picture 13" descr="http://www.pelikandaniel.com/products/KT-I-H260/b_0.jpg">
          <a:extLst>
            <a:ext uri="{FF2B5EF4-FFF2-40B4-BE49-F238E27FC236}">
              <a16:creationId xmlns:a16="http://schemas.microsoft.com/office/drawing/2014/main" id="{F1804127-598B-4A02-92B2-02899A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2668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48640" cy="686"/>
    <xdr:pic>
      <xdr:nvPicPr>
        <xdr:cNvPr id="171" name="Picture 15" descr="Kolektív autorov: Svet vedy a techniky">
          <a:extLst>
            <a:ext uri="{FF2B5EF4-FFF2-40B4-BE49-F238E27FC236}">
              <a16:creationId xmlns:a16="http://schemas.microsoft.com/office/drawing/2014/main" id="{8A412E89-4611-4119-85D0-FC50CA9D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85950" y="1266825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457200" cy="2286"/>
    <xdr:pic>
      <xdr:nvPicPr>
        <xdr:cNvPr id="172" name="Picture 16" descr="http://i1.martinus.sk/tovar/_l/14/l14659.jpg">
          <a:extLst>
            <a:ext uri="{FF2B5EF4-FFF2-40B4-BE49-F238E27FC236}">
              <a16:creationId xmlns:a16="http://schemas.microsoft.com/office/drawing/2014/main" id="{FDAB8F14-E64E-4259-B43E-B7868BA7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266825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173" name="Picture 11" descr="Basetech merač spotreby COST CONTROL 3000">
          <a:extLst>
            <a:ext uri="{FF2B5EF4-FFF2-40B4-BE49-F238E27FC236}">
              <a16:creationId xmlns:a16="http://schemas.microsoft.com/office/drawing/2014/main" id="{160E0CCD-ECAA-4AF0-997D-758CB41E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835659" cy="1"/>
    <xdr:pic>
      <xdr:nvPicPr>
        <xdr:cNvPr id="17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20D7411-0C49-4E38-8428-CC20CA4A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8356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1"/>
    <xdr:sp macro="" textlink="">
      <xdr:nvSpPr>
        <xdr:cNvPr id="175" name="image" descr="Lekárni&amp;ccaron;ka kovová - nástenná Gramm A">
          <a:extLst>
            <a:ext uri="{FF2B5EF4-FFF2-40B4-BE49-F238E27FC236}">
              <a16:creationId xmlns:a16="http://schemas.microsoft.com/office/drawing/2014/main" id="{911834CD-7372-4CF3-9925-D3B37A690AB9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0</xdr:rowOff>
    </xdr:from>
    <xdr:ext cx="364682" cy="2426"/>
    <xdr:pic>
      <xdr:nvPicPr>
        <xdr:cNvPr id="176" name="Picture 12" descr="Výsledok vyhľadávania obrázkov pre dopyt eb520">
          <a:extLst>
            <a:ext uri="{FF2B5EF4-FFF2-40B4-BE49-F238E27FC236}">
              <a16:creationId xmlns:a16="http://schemas.microsoft.com/office/drawing/2014/main" id="{3F782424-D420-4D60-86CD-AADC63E6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266825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1291046" cy="0"/>
    <xdr:pic>
      <xdr:nvPicPr>
        <xdr:cNvPr id="177" name="Picture 3" descr="Lenovo V310-15ISK 80SY00URCK">
          <a:extLst>
            <a:ext uri="{FF2B5EF4-FFF2-40B4-BE49-F238E27FC236}">
              <a16:creationId xmlns:a16="http://schemas.microsoft.com/office/drawing/2014/main" id="{228F7296-9619-4557-B3F7-1287A7BC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849225"/>
          <a:ext cx="1291046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944457" cy="0"/>
    <xdr:pic>
      <xdr:nvPicPr>
        <xdr:cNvPr id="178" name="Picture 15" descr="Kolektív autorov: Svet vedy a techniky">
          <a:extLst>
            <a:ext uri="{FF2B5EF4-FFF2-40B4-BE49-F238E27FC236}">
              <a16:creationId xmlns:a16="http://schemas.microsoft.com/office/drawing/2014/main" id="{6A84A69C-2CA8-403D-8D33-B7D365CA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853017" cy="0"/>
    <xdr:pic>
      <xdr:nvPicPr>
        <xdr:cNvPr id="179" name="Picture 16" descr="http://i1.martinus.sk/tovar/_l/14/l14659.jpg">
          <a:extLst>
            <a:ext uri="{FF2B5EF4-FFF2-40B4-BE49-F238E27FC236}">
              <a16:creationId xmlns:a16="http://schemas.microsoft.com/office/drawing/2014/main" id="{E4A60784-8EA7-46BE-9177-3BE8EE22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849225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760499" cy="0"/>
    <xdr:pic>
      <xdr:nvPicPr>
        <xdr:cNvPr id="180" name="Picture 12" descr="Výsledok vyhľadávania obrázkov pre dopyt eb520">
          <a:extLst>
            <a:ext uri="{FF2B5EF4-FFF2-40B4-BE49-F238E27FC236}">
              <a16:creationId xmlns:a16="http://schemas.microsoft.com/office/drawing/2014/main" id="{00B4F781-1130-470B-A074-858CEE33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849225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944457" cy="686"/>
    <xdr:pic>
      <xdr:nvPicPr>
        <xdr:cNvPr id="181" name="Picture 15" descr="Kolektív autorov: Svet vedy a techniky">
          <a:extLst>
            <a:ext uri="{FF2B5EF4-FFF2-40B4-BE49-F238E27FC236}">
              <a16:creationId xmlns:a16="http://schemas.microsoft.com/office/drawing/2014/main" id="{986AE16E-C3B2-4EAC-B78A-E3EF7510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849225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853017" cy="2286"/>
    <xdr:pic>
      <xdr:nvPicPr>
        <xdr:cNvPr id="182" name="Picture 16" descr="http://i1.martinus.sk/tovar/_l/14/l14659.jpg">
          <a:extLst>
            <a:ext uri="{FF2B5EF4-FFF2-40B4-BE49-F238E27FC236}">
              <a16:creationId xmlns:a16="http://schemas.microsoft.com/office/drawing/2014/main" id="{DB1A2F0A-5B99-4A57-BA94-5D0982AD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849225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</xdr:row>
      <xdr:rowOff>0</xdr:rowOff>
    </xdr:from>
    <xdr:ext cx="760499" cy="2426"/>
    <xdr:pic>
      <xdr:nvPicPr>
        <xdr:cNvPr id="183" name="Picture 12" descr="Výsledok vyhľadávania obrázkov pre dopyt eb520">
          <a:extLst>
            <a:ext uri="{FF2B5EF4-FFF2-40B4-BE49-F238E27FC236}">
              <a16:creationId xmlns:a16="http://schemas.microsoft.com/office/drawing/2014/main" id="{041B242D-505E-41E2-9400-0B3F4521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849225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654261" cy="0"/>
    <xdr:pic>
      <xdr:nvPicPr>
        <xdr:cNvPr id="18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B504B442-0F62-41A8-AC0F-CB027316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65426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909624" cy="1991"/>
    <xdr:pic>
      <xdr:nvPicPr>
        <xdr:cNvPr id="185" name="Picture 1" descr="9686 Jednoduché a hnané stroje ">
          <a:extLst>
            <a:ext uri="{FF2B5EF4-FFF2-40B4-BE49-F238E27FC236}">
              <a16:creationId xmlns:a16="http://schemas.microsoft.com/office/drawing/2014/main" id="{AF70F2BA-DE8D-46A3-B7EE-7A6DCE68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909624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2"/>
    <xdr:sp macro="" textlink="">
      <xdr:nvSpPr>
        <xdr:cNvPr id="186" name="image" descr="Lekárni&amp;ccaron;ka kovová - nástenná Gramm A">
          <a:extLst>
            <a:ext uri="{FF2B5EF4-FFF2-40B4-BE49-F238E27FC236}">
              <a16:creationId xmlns:a16="http://schemas.microsoft.com/office/drawing/2014/main" id="{73FC352C-A12C-4263-BDFA-977FE5328743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87" name="image" descr="Lekárni&amp;ccaron;ka kovová - nástenná Gramm A">
          <a:extLst>
            <a:ext uri="{FF2B5EF4-FFF2-40B4-BE49-F238E27FC236}">
              <a16:creationId xmlns:a16="http://schemas.microsoft.com/office/drawing/2014/main" id="{B39DC029-55BB-48ED-BC94-67CE5BA426C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188" name="Picture 2" descr="http://www.meraj.sk/tovar/67-1.jpg">
          <a:extLst>
            <a:ext uri="{FF2B5EF4-FFF2-40B4-BE49-F238E27FC236}">
              <a16:creationId xmlns:a16="http://schemas.microsoft.com/office/drawing/2014/main" id="{AF01A100-A2CB-49CB-A6D2-93561412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598170" cy="0"/>
    <xdr:pic>
      <xdr:nvPicPr>
        <xdr:cNvPr id="189" name="Picture 19" descr="DF457DWE">
          <a:extLst>
            <a:ext uri="{FF2B5EF4-FFF2-40B4-BE49-F238E27FC236}">
              <a16:creationId xmlns:a16="http://schemas.microsoft.com/office/drawing/2014/main" id="{EE3B2719-3CBC-4788-8044-7B7C45F6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4872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58</xdr:row>
      <xdr:rowOff>342899</xdr:rowOff>
    </xdr:from>
    <xdr:ext cx="441959" cy="1"/>
    <xdr:pic>
      <xdr:nvPicPr>
        <xdr:cNvPr id="19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EAF81A7-C9DD-4511-B747-E66F1552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2204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39655" cy="193902"/>
    <xdr:sp macro="" textlink="">
      <xdr:nvSpPr>
        <xdr:cNvPr id="191" name="image" descr="Lekárni&amp;ccaron;ka kovová - nástenná Gramm A">
          <a:extLst>
            <a:ext uri="{FF2B5EF4-FFF2-40B4-BE49-F238E27FC236}">
              <a16:creationId xmlns:a16="http://schemas.microsoft.com/office/drawing/2014/main" id="{2F734526-3FE0-42E2-90B2-0EAE320FB933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39655" cy="1939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192" name="image" descr="Lekárni&amp;ccaron;ka kovová - nástenná Gramm A">
          <a:extLst>
            <a:ext uri="{FF2B5EF4-FFF2-40B4-BE49-F238E27FC236}">
              <a16:creationId xmlns:a16="http://schemas.microsoft.com/office/drawing/2014/main" id="{042D28F5-381D-4AC8-A2B3-3A546A220B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13670"/>
    <xdr:pic>
      <xdr:nvPicPr>
        <xdr:cNvPr id="193" name="Picture 2" descr="http://www.meraj.sk/tovar/67-1.jpg">
          <a:extLst>
            <a:ext uri="{FF2B5EF4-FFF2-40B4-BE49-F238E27FC236}">
              <a16:creationId xmlns:a16="http://schemas.microsoft.com/office/drawing/2014/main" id="{AB130B45-29CF-4A4C-8FB4-DA0AD59A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80814" y="7417565"/>
          <a:ext cx="136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61</xdr:row>
      <xdr:rowOff>266700</xdr:rowOff>
    </xdr:from>
    <xdr:ext cx="598170" cy="0"/>
    <xdr:pic>
      <xdr:nvPicPr>
        <xdr:cNvPr id="194" name="Picture 19" descr="DF457DWE">
          <a:extLst>
            <a:ext uri="{FF2B5EF4-FFF2-40B4-BE49-F238E27FC236}">
              <a16:creationId xmlns:a16="http://schemas.microsoft.com/office/drawing/2014/main" id="{67565533-56E7-4F68-BF11-987CB401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76337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192418"/>
    <xdr:pic>
      <xdr:nvPicPr>
        <xdr:cNvPr id="195" name="Picture 11" descr="Basetech merač spotreby COST CONTROL 3000">
          <a:extLst>
            <a:ext uri="{FF2B5EF4-FFF2-40B4-BE49-F238E27FC236}">
              <a16:creationId xmlns:a16="http://schemas.microsoft.com/office/drawing/2014/main" id="{0699749A-6247-45F2-AC8A-6697B40B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2111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342899</xdr:rowOff>
    </xdr:from>
    <xdr:ext cx="441959" cy="1"/>
    <xdr:pic>
      <xdr:nvPicPr>
        <xdr:cNvPr id="196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16608540-CD73-497E-B042-1A748C0A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67752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364682" cy="2426"/>
    <xdr:pic>
      <xdr:nvPicPr>
        <xdr:cNvPr id="197" name="Picture 12" descr="Výsledok vyhľadávania obrázkov pre dopyt eb520">
          <a:extLst>
            <a:ext uri="{FF2B5EF4-FFF2-40B4-BE49-F238E27FC236}">
              <a16:creationId xmlns:a16="http://schemas.microsoft.com/office/drawing/2014/main" id="{9C3C3F7E-ACE9-41F2-8897-EEBA0EA2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2111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198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E72644E3-9F06-493A-B2D3-C8337C1F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266700</xdr:rowOff>
    </xdr:from>
    <xdr:ext cx="475919" cy="1991"/>
    <xdr:pic>
      <xdr:nvPicPr>
        <xdr:cNvPr id="199" name="Picture 1" descr="9686 Jednoduché a hnané stroje ">
          <a:extLst>
            <a:ext uri="{FF2B5EF4-FFF2-40B4-BE49-F238E27FC236}">
              <a16:creationId xmlns:a16="http://schemas.microsoft.com/office/drawing/2014/main" id="{C1066834-4E2F-4F27-AF93-31864532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668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66325" cy="384402"/>
    <xdr:sp macro="" textlink="">
      <xdr:nvSpPr>
        <xdr:cNvPr id="200" name="image" descr="Lekárni&amp;ccaron;ka kovová - nástenná Gramm A">
          <a:extLst>
            <a:ext uri="{FF2B5EF4-FFF2-40B4-BE49-F238E27FC236}">
              <a16:creationId xmlns:a16="http://schemas.microsoft.com/office/drawing/2014/main" id="{4441DC82-3CB5-451A-B40A-48E61D58042F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2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66325" cy="384402"/>
    <xdr:sp macro="" textlink="">
      <xdr:nvSpPr>
        <xdr:cNvPr id="201" name="image" descr="Lekárni&amp;ccaron;ka kovová - nástenná Gramm A">
          <a:extLst>
            <a:ext uri="{FF2B5EF4-FFF2-40B4-BE49-F238E27FC236}">
              <a16:creationId xmlns:a16="http://schemas.microsoft.com/office/drawing/2014/main" id="{4B85497E-ECCA-4DE1-B3A7-1F7D635B6436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66325" cy="384402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67</xdr:row>
      <xdr:rowOff>266700</xdr:rowOff>
    </xdr:from>
    <xdr:ext cx="475919" cy="1991"/>
    <xdr:pic>
      <xdr:nvPicPr>
        <xdr:cNvPr id="202" name="Picture 1" descr="9686 Jednoduché a hnané stroje ">
          <a:extLst>
            <a:ext uri="{FF2B5EF4-FFF2-40B4-BE49-F238E27FC236}">
              <a16:creationId xmlns:a16="http://schemas.microsoft.com/office/drawing/2014/main" id="{33E7309F-2D02-4129-8E0E-5FE62049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8492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68</xdr:row>
      <xdr:rowOff>266700</xdr:rowOff>
    </xdr:from>
    <xdr:ext cx="475919" cy="933"/>
    <xdr:pic>
      <xdr:nvPicPr>
        <xdr:cNvPr id="203" name="Picture 1" descr="9686 Jednoduché a hnané stroje ">
          <a:extLst>
            <a:ext uri="{FF2B5EF4-FFF2-40B4-BE49-F238E27FC236}">
              <a16:creationId xmlns:a16="http://schemas.microsoft.com/office/drawing/2014/main" id="{76CCDAE0-2375-481E-AD0F-A748FFC0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3030200"/>
          <a:ext cx="475919" cy="933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0"/>
    <xdr:sp macro="" textlink="">
      <xdr:nvSpPr>
        <xdr:cNvPr id="204" name="image" descr="Lekárni&amp;ccaron;ka kovová - nástenná Gramm A">
          <a:extLst>
            <a:ext uri="{FF2B5EF4-FFF2-40B4-BE49-F238E27FC236}">
              <a16:creationId xmlns:a16="http://schemas.microsoft.com/office/drawing/2014/main" id="{96D65866-ED2A-43F0-90C6-8D03B274059F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837777" cy="384400"/>
    <xdr:sp macro="" textlink="">
      <xdr:nvSpPr>
        <xdr:cNvPr id="205" name="image" descr="Lekárni&amp;ccaron;ka kovová - nástenná Gramm A">
          <a:extLst>
            <a:ext uri="{FF2B5EF4-FFF2-40B4-BE49-F238E27FC236}">
              <a16:creationId xmlns:a16="http://schemas.microsoft.com/office/drawing/2014/main" id="{0548B98B-C603-49C8-A1BD-1B49530AA158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837777" cy="384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206" name="image" descr="Lekárni&amp;ccaron;ka kovová - nástenná Gramm A">
          <a:extLst>
            <a:ext uri="{FF2B5EF4-FFF2-40B4-BE49-F238E27FC236}">
              <a16:creationId xmlns:a16="http://schemas.microsoft.com/office/drawing/2014/main" id="{1EAD957F-3513-4F73-839C-CC143915856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207" name="Picture 2" descr="http://www.meraj.sk/tovar/67-1.jpg">
          <a:extLst>
            <a:ext uri="{FF2B5EF4-FFF2-40B4-BE49-F238E27FC236}">
              <a16:creationId xmlns:a16="http://schemas.microsoft.com/office/drawing/2014/main" id="{1DB012D5-A423-4C84-BB5B-5FC71D3F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59</xdr:row>
      <xdr:rowOff>266700</xdr:rowOff>
    </xdr:from>
    <xdr:ext cx="1046691" cy="0"/>
    <xdr:pic>
      <xdr:nvPicPr>
        <xdr:cNvPr id="208" name="Picture 19" descr="DF457DWE">
          <a:extLst>
            <a:ext uri="{FF2B5EF4-FFF2-40B4-BE49-F238E27FC236}">
              <a16:creationId xmlns:a16="http://schemas.microsoft.com/office/drawing/2014/main" id="{8ABC8D69-CBD0-447E-9A71-881D77FC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401425"/>
          <a:ext cx="104669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69</xdr:row>
      <xdr:rowOff>0</xdr:rowOff>
    </xdr:from>
    <xdr:ext cx="0" cy="192418"/>
    <xdr:pic>
      <xdr:nvPicPr>
        <xdr:cNvPr id="209" name="Picture 11" descr="Basetech merač spotreby COST CONTROL 3000">
          <a:extLst>
            <a:ext uri="{FF2B5EF4-FFF2-40B4-BE49-F238E27FC236}">
              <a16:creationId xmlns:a16="http://schemas.microsoft.com/office/drawing/2014/main" id="{7496954A-F626-4DF3-8ED3-C542D44B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030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342899</xdr:rowOff>
    </xdr:from>
    <xdr:ext cx="835659" cy="1"/>
    <xdr:pic>
      <xdr:nvPicPr>
        <xdr:cNvPr id="21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0CEE03B-434F-4284-8400-650CF5A3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315574"/>
          <a:ext cx="8356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7883" cy="384400"/>
    <xdr:sp macro="" textlink="">
      <xdr:nvSpPr>
        <xdr:cNvPr id="211" name="image" descr="Lekárni&amp;ccaron;ka kovová - nástenná Gramm A">
          <a:extLst>
            <a:ext uri="{FF2B5EF4-FFF2-40B4-BE49-F238E27FC236}">
              <a16:creationId xmlns:a16="http://schemas.microsoft.com/office/drawing/2014/main" id="{EED585DB-F7AA-4BFC-9845-CF605550BB2D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07883" cy="384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39</xdr:row>
      <xdr:rowOff>0</xdr:rowOff>
    </xdr:from>
    <xdr:ext cx="654261" cy="0"/>
    <xdr:pic>
      <xdr:nvPicPr>
        <xdr:cNvPr id="212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5EB0E834-583A-4AC2-8164-58475B9D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654261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909624" cy="1991"/>
    <xdr:pic>
      <xdr:nvPicPr>
        <xdr:cNvPr id="213" name="Picture 1" descr="9686 Jednoduché a hnané stroje ">
          <a:extLst>
            <a:ext uri="{FF2B5EF4-FFF2-40B4-BE49-F238E27FC236}">
              <a16:creationId xmlns:a16="http://schemas.microsoft.com/office/drawing/2014/main" id="{9CD732DF-66CF-4794-AA4A-2955DAFF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306300"/>
          <a:ext cx="909624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36</xdr:row>
      <xdr:rowOff>1952624</xdr:rowOff>
    </xdr:from>
    <xdr:ext cx="677756" cy="1591113"/>
    <xdr:sp macro="" textlink="">
      <xdr:nvSpPr>
        <xdr:cNvPr id="214" name="image" descr="Lekárni&amp;ccaron;ka kovová - nástenná Gramm A">
          <a:extLst>
            <a:ext uri="{FF2B5EF4-FFF2-40B4-BE49-F238E27FC236}">
              <a16:creationId xmlns:a16="http://schemas.microsoft.com/office/drawing/2014/main" id="{EA9D1154-B7B4-4C55-BBDF-54FC06EF121B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77756" cy="1591113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05978" cy="384401"/>
    <xdr:sp macro="" textlink="">
      <xdr:nvSpPr>
        <xdr:cNvPr id="215" name="image" descr="Lekárni&amp;ccaron;ka kovová - nástenná Gramm A">
          <a:extLst>
            <a:ext uri="{FF2B5EF4-FFF2-40B4-BE49-F238E27FC236}">
              <a16:creationId xmlns:a16="http://schemas.microsoft.com/office/drawing/2014/main" id="{80C213A8-8961-4E17-95DE-85F3E4B005E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605978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216" name="image" descr="Lekárni&amp;ccaron;ka kovová - nástenná Gramm A">
          <a:extLst>
            <a:ext uri="{FF2B5EF4-FFF2-40B4-BE49-F238E27FC236}">
              <a16:creationId xmlns:a16="http://schemas.microsoft.com/office/drawing/2014/main" id="{A4F629BA-F01C-44DF-9921-812F0F5DB8C4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217" name="image" descr="Lekárni&amp;ccaron;ka kovová - nástenná Gramm A">
          <a:extLst>
            <a:ext uri="{FF2B5EF4-FFF2-40B4-BE49-F238E27FC236}">
              <a16:creationId xmlns:a16="http://schemas.microsoft.com/office/drawing/2014/main" id="{BF7006CF-C19B-47FF-ACEE-B1A1418C32D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218" name="Picture 2" descr="http://www.meraj.sk/tovar/67-1.jpg">
          <a:extLst>
            <a:ext uri="{FF2B5EF4-FFF2-40B4-BE49-F238E27FC236}">
              <a16:creationId xmlns:a16="http://schemas.microsoft.com/office/drawing/2014/main" id="{80C84012-61D8-4523-8243-1B310DF0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598170" cy="0"/>
    <xdr:pic>
      <xdr:nvPicPr>
        <xdr:cNvPr id="219" name="Picture 19" descr="DF457DWE">
          <a:extLst>
            <a:ext uri="{FF2B5EF4-FFF2-40B4-BE49-F238E27FC236}">
              <a16:creationId xmlns:a16="http://schemas.microsoft.com/office/drawing/2014/main" id="{04B40397-A193-4ADF-8C50-3A5EC583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3063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33400" cy="444"/>
    <xdr:pic>
      <xdr:nvPicPr>
        <xdr:cNvPr id="220" name="Picture 13" descr="http://www.pelikandaniel.com/products/KT-I-H260/b_0.jpg">
          <a:extLst>
            <a:ext uri="{FF2B5EF4-FFF2-40B4-BE49-F238E27FC236}">
              <a16:creationId xmlns:a16="http://schemas.microsoft.com/office/drawing/2014/main" id="{15C14E5D-EF7A-43A2-8EF3-EC0C4520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2668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221" name="Picture 11" descr="Basetech merač spotreby COST CONTROL 3000">
          <a:extLst>
            <a:ext uri="{FF2B5EF4-FFF2-40B4-BE49-F238E27FC236}">
              <a16:creationId xmlns:a16="http://schemas.microsoft.com/office/drawing/2014/main" id="{CD56E0C0-4AA2-4262-9465-5AE91AAA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22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FB9C4E20-6D37-4B05-9E3D-39C75B8F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0394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84401"/>
    <xdr:sp macro="" textlink="">
      <xdr:nvSpPr>
        <xdr:cNvPr id="223" name="image" descr="Lekárni&amp;ccaron;ka kovová - nástenná Gramm A">
          <a:extLst>
            <a:ext uri="{FF2B5EF4-FFF2-40B4-BE49-F238E27FC236}">
              <a16:creationId xmlns:a16="http://schemas.microsoft.com/office/drawing/2014/main" id="{5E4E3876-3B8E-4CB6-9B69-6E1C685658D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605978" cy="38440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3622" cy="384401"/>
    <xdr:sp macro="" textlink="">
      <xdr:nvSpPr>
        <xdr:cNvPr id="224" name="image" descr="Lekárni&amp;ccaron;ka kovová - nástenná Gramm A">
          <a:extLst>
            <a:ext uri="{FF2B5EF4-FFF2-40B4-BE49-F238E27FC236}">
              <a16:creationId xmlns:a16="http://schemas.microsoft.com/office/drawing/2014/main" id="{3BCDCADF-EBEC-486F-825E-C1FF0294492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3622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225" name="image" descr="Lekárni&amp;ccaron;ka kovová - nástenná Gramm A">
          <a:extLst>
            <a:ext uri="{FF2B5EF4-FFF2-40B4-BE49-F238E27FC236}">
              <a16:creationId xmlns:a16="http://schemas.microsoft.com/office/drawing/2014/main" id="{DB00C36D-60DB-43BA-9143-D38F99836A67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226" name="image" descr="Lekárni&amp;ccaron;ka kovová - nástenná Gramm A">
          <a:extLst>
            <a:ext uri="{FF2B5EF4-FFF2-40B4-BE49-F238E27FC236}">
              <a16:creationId xmlns:a16="http://schemas.microsoft.com/office/drawing/2014/main" id="{A7D97AD3-AE3D-4E1F-9506-34E678E3C93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227" name="Picture 2" descr="http://www.meraj.sk/tovar/67-1.jpg">
          <a:extLst>
            <a:ext uri="{FF2B5EF4-FFF2-40B4-BE49-F238E27FC236}">
              <a16:creationId xmlns:a16="http://schemas.microsoft.com/office/drawing/2014/main" id="{C439201F-A66A-4C19-A89E-BACF5000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228" name="Picture 19" descr="DF457DWE">
          <a:extLst>
            <a:ext uri="{FF2B5EF4-FFF2-40B4-BE49-F238E27FC236}">
              <a16:creationId xmlns:a16="http://schemas.microsoft.com/office/drawing/2014/main" id="{66D14AE1-C535-4BB9-9984-7272934E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5824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457200" cy="2286"/>
    <xdr:pic>
      <xdr:nvPicPr>
        <xdr:cNvPr id="229" name="Picture 16" descr="http://i1.martinus.sk/tovar/_l/14/l14659.jpg">
          <a:extLst>
            <a:ext uri="{FF2B5EF4-FFF2-40B4-BE49-F238E27FC236}">
              <a16:creationId xmlns:a16="http://schemas.microsoft.com/office/drawing/2014/main" id="{A8DFED40-83D9-4CFE-8BA2-C1430BDE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248727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30" name="Picture 11" descr="Basetech merač spotreby COST CONTROL 3000">
          <a:extLst>
            <a:ext uri="{FF2B5EF4-FFF2-40B4-BE49-F238E27FC236}">
              <a16:creationId xmlns:a16="http://schemas.microsoft.com/office/drawing/2014/main" id="{4714AC71-FCBF-4C4F-A7D0-EA4D3ECC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24872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23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38F816D-BC98-47B1-A586-0D492974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4965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3622" cy="384401"/>
    <xdr:sp macro="" textlink="">
      <xdr:nvSpPr>
        <xdr:cNvPr id="232" name="image" descr="Lekárni&amp;ccaron;ka kovová - nástenná Gramm A">
          <a:extLst>
            <a:ext uri="{FF2B5EF4-FFF2-40B4-BE49-F238E27FC236}">
              <a16:creationId xmlns:a16="http://schemas.microsoft.com/office/drawing/2014/main" id="{950EF6D1-230F-48A8-9FCF-1D7EB4158EC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3622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64682" cy="2426"/>
    <xdr:pic>
      <xdr:nvPicPr>
        <xdr:cNvPr id="233" name="Picture 12" descr="Výsledok vyhľadávania obrázkov pre dopyt eb520">
          <a:extLst>
            <a:ext uri="{FF2B5EF4-FFF2-40B4-BE49-F238E27FC236}">
              <a16:creationId xmlns:a16="http://schemas.microsoft.com/office/drawing/2014/main" id="{F91ADAB4-51BA-45CC-AD83-5534A3B2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24872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1959278" cy="0"/>
    <xdr:pic>
      <xdr:nvPicPr>
        <xdr:cNvPr id="234" name="Picture 3" descr="Lenovo V310-15ISK 80SY00URCK">
          <a:extLst>
            <a:ext uri="{FF2B5EF4-FFF2-40B4-BE49-F238E27FC236}">
              <a16:creationId xmlns:a16="http://schemas.microsoft.com/office/drawing/2014/main" id="{B91F9CFA-6CF7-4C8D-850A-094157DD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0"/>
          <a:ext cx="19592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44457" cy="0"/>
    <xdr:pic>
      <xdr:nvPicPr>
        <xdr:cNvPr id="235" name="Picture 15" descr="Kolektív autorov: Svet vedy a techniky">
          <a:extLst>
            <a:ext uri="{FF2B5EF4-FFF2-40B4-BE49-F238E27FC236}">
              <a16:creationId xmlns:a16="http://schemas.microsoft.com/office/drawing/2014/main" id="{97052DEC-2EF4-4ADB-9E51-2C2CAC54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53017" cy="0"/>
    <xdr:pic>
      <xdr:nvPicPr>
        <xdr:cNvPr id="236" name="Picture 16" descr="http://i1.martinus.sk/tovar/_l/14/l14659.jpg">
          <a:extLst>
            <a:ext uri="{FF2B5EF4-FFF2-40B4-BE49-F238E27FC236}">
              <a16:creationId xmlns:a16="http://schemas.microsoft.com/office/drawing/2014/main" id="{72CEB259-A3E9-4197-B965-AE4731F5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60499" cy="0"/>
    <xdr:pic>
      <xdr:nvPicPr>
        <xdr:cNvPr id="237" name="Picture 12" descr="Výsledok vyhľadávania obrázkov pre dopyt eb520">
          <a:extLst>
            <a:ext uri="{FF2B5EF4-FFF2-40B4-BE49-F238E27FC236}">
              <a16:creationId xmlns:a16="http://schemas.microsoft.com/office/drawing/2014/main" id="{947560A5-043A-4EAC-9905-880560A9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44457" cy="686"/>
    <xdr:pic>
      <xdr:nvPicPr>
        <xdr:cNvPr id="238" name="Picture 15" descr="Kolektív autorov: Svet vedy a techniky">
          <a:extLst>
            <a:ext uri="{FF2B5EF4-FFF2-40B4-BE49-F238E27FC236}">
              <a16:creationId xmlns:a16="http://schemas.microsoft.com/office/drawing/2014/main" id="{F20D54BC-7237-4A71-91AD-2433C5FC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53017" cy="2286"/>
    <xdr:pic>
      <xdr:nvPicPr>
        <xdr:cNvPr id="239" name="Picture 16" descr="http://i1.martinus.sk/tovar/_l/14/l14659.jpg">
          <a:extLst>
            <a:ext uri="{FF2B5EF4-FFF2-40B4-BE49-F238E27FC236}">
              <a16:creationId xmlns:a16="http://schemas.microsoft.com/office/drawing/2014/main" id="{2A3E9107-A687-434B-A3DA-8FC9FA2B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60499" cy="2426"/>
    <xdr:pic>
      <xdr:nvPicPr>
        <xdr:cNvPr id="240" name="Picture 12" descr="Výsledok vyhľadávania obrázkov pre dopyt eb520">
          <a:extLst>
            <a:ext uri="{FF2B5EF4-FFF2-40B4-BE49-F238E27FC236}">
              <a16:creationId xmlns:a16="http://schemas.microsoft.com/office/drawing/2014/main" id="{CCD4D559-B432-4D6E-BB69-3FA62F597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241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6A8574A2-8F1C-456E-B690-4C9C5E6E8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475919" cy="1991"/>
    <xdr:pic>
      <xdr:nvPicPr>
        <xdr:cNvPr id="242" name="Picture 1" descr="9686 Jednoduché a hnané stroje ">
          <a:extLst>
            <a:ext uri="{FF2B5EF4-FFF2-40B4-BE49-F238E27FC236}">
              <a16:creationId xmlns:a16="http://schemas.microsoft.com/office/drawing/2014/main" id="{7602379A-D79A-4D3C-A20B-A2565924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4872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4372414"/>
    <xdr:pic>
      <xdr:nvPicPr>
        <xdr:cNvPr id="243" name="Picture 11" descr="Basetech merač spotreby COST CONTROL 3000">
          <a:extLst>
            <a:ext uri="{FF2B5EF4-FFF2-40B4-BE49-F238E27FC236}">
              <a16:creationId xmlns:a16="http://schemas.microsoft.com/office/drawing/2014/main" id="{EEF2AC56-215F-4588-9AB9-E8F3E6DA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211175"/>
          <a:ext cx="0" cy="437241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364682" cy="2426"/>
    <xdr:pic>
      <xdr:nvPicPr>
        <xdr:cNvPr id="244" name="Picture 12" descr="Výsledok vyhľadávania obrázkov pre dopyt eb520">
          <a:extLst>
            <a:ext uri="{FF2B5EF4-FFF2-40B4-BE49-F238E27FC236}">
              <a16:creationId xmlns:a16="http://schemas.microsoft.com/office/drawing/2014/main" id="{F165222C-425C-4C75-8C67-678BCC28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2111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533400" cy="444"/>
    <xdr:pic>
      <xdr:nvPicPr>
        <xdr:cNvPr id="245" name="Picture 13" descr="http://www.pelikandaniel.com/products/KT-I-H260/b_0.jpg">
          <a:extLst>
            <a:ext uri="{FF2B5EF4-FFF2-40B4-BE49-F238E27FC236}">
              <a16:creationId xmlns:a16="http://schemas.microsoft.com/office/drawing/2014/main" id="{8B6B932C-72BA-40F4-B56F-88D61AF8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33921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71</xdr:row>
      <xdr:rowOff>0</xdr:rowOff>
    </xdr:from>
    <xdr:ext cx="0" cy="192416"/>
    <xdr:pic>
      <xdr:nvPicPr>
        <xdr:cNvPr id="246" name="Picture 11" descr="Basetech merač spotreby COST CONTROL 3000">
          <a:extLst>
            <a:ext uri="{FF2B5EF4-FFF2-40B4-BE49-F238E27FC236}">
              <a16:creationId xmlns:a16="http://schemas.microsoft.com/office/drawing/2014/main" id="{5163EB0C-027E-44F3-8058-6A1D8A80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39215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944457" cy="686"/>
    <xdr:pic>
      <xdr:nvPicPr>
        <xdr:cNvPr id="247" name="Picture 15" descr="Kolektív autorov: Svet vedy a techniky">
          <a:extLst>
            <a:ext uri="{FF2B5EF4-FFF2-40B4-BE49-F238E27FC236}">
              <a16:creationId xmlns:a16="http://schemas.microsoft.com/office/drawing/2014/main" id="{71AE3338-08B8-472C-BE30-5A4FC53A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392150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853017" cy="2286"/>
    <xdr:pic>
      <xdr:nvPicPr>
        <xdr:cNvPr id="248" name="Picture 16" descr="http://i1.martinus.sk/tovar/_l/14/l14659.jpg">
          <a:extLst>
            <a:ext uri="{FF2B5EF4-FFF2-40B4-BE49-F238E27FC236}">
              <a16:creationId xmlns:a16="http://schemas.microsoft.com/office/drawing/2014/main" id="{D57018DB-A98A-4719-A2EA-1F0EE4BC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392150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</xdr:row>
      <xdr:rowOff>0</xdr:rowOff>
    </xdr:from>
    <xdr:ext cx="760499" cy="2426"/>
    <xdr:pic>
      <xdr:nvPicPr>
        <xdr:cNvPr id="249" name="Picture 12" descr="Výsledok vyhľadávania obrázkov pre dopyt eb520">
          <a:extLst>
            <a:ext uri="{FF2B5EF4-FFF2-40B4-BE49-F238E27FC236}">
              <a16:creationId xmlns:a16="http://schemas.microsoft.com/office/drawing/2014/main" id="{4C870B19-4156-4289-AC5E-6F3DE143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392150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250" name="Picture 15" descr="Kolektív autorov: Svet vedy a techniky">
          <a:extLst>
            <a:ext uri="{FF2B5EF4-FFF2-40B4-BE49-F238E27FC236}">
              <a16:creationId xmlns:a16="http://schemas.microsoft.com/office/drawing/2014/main" id="{0E00BE45-0099-463E-9F05-B61C4A46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251" name="Picture 16" descr="http://i1.martinus.sk/tovar/_l/14/l14659.jpg">
          <a:extLst>
            <a:ext uri="{FF2B5EF4-FFF2-40B4-BE49-F238E27FC236}">
              <a16:creationId xmlns:a16="http://schemas.microsoft.com/office/drawing/2014/main" id="{E63796DD-FF3C-4E3E-A192-8B5E569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252" name="Picture 12" descr="Výsledok vyhľadávania obrázkov pre dopyt eb520">
          <a:extLst>
            <a:ext uri="{FF2B5EF4-FFF2-40B4-BE49-F238E27FC236}">
              <a16:creationId xmlns:a16="http://schemas.microsoft.com/office/drawing/2014/main" id="{D7670270-7BB0-4B6A-B1C3-A0CE52C6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33450" cy="686"/>
    <xdr:pic>
      <xdr:nvPicPr>
        <xdr:cNvPr id="253" name="Picture 15" descr="Kolektív autorov: Svet vedy a techniky">
          <a:extLst>
            <a:ext uri="{FF2B5EF4-FFF2-40B4-BE49-F238E27FC236}">
              <a16:creationId xmlns:a16="http://schemas.microsoft.com/office/drawing/2014/main" id="{83EF037C-665A-430F-B4D8-F0E77A9D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254" name="Picture 16" descr="http://i1.martinus.sk/tovar/_l/14/l14659.jpg">
          <a:extLst>
            <a:ext uri="{FF2B5EF4-FFF2-40B4-BE49-F238E27FC236}">
              <a16:creationId xmlns:a16="http://schemas.microsoft.com/office/drawing/2014/main" id="{D46C565D-E1BC-4413-9D4F-B9171780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1872" cy="2426"/>
    <xdr:pic>
      <xdr:nvPicPr>
        <xdr:cNvPr id="255" name="Picture 12" descr="Výsledok vyhľadávania obrázkov pre dopyt eb520">
          <a:extLst>
            <a:ext uri="{FF2B5EF4-FFF2-40B4-BE49-F238E27FC236}">
              <a16:creationId xmlns:a16="http://schemas.microsoft.com/office/drawing/2014/main" id="{D4C1FD9A-A662-4B3A-9460-EC554AB3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6009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3450" cy="686"/>
    <xdr:pic>
      <xdr:nvPicPr>
        <xdr:cNvPr id="256" name="Picture 15" descr="Kolektív autorov: Svet vedy a techniky">
          <a:extLst>
            <a:ext uri="{FF2B5EF4-FFF2-40B4-BE49-F238E27FC236}">
              <a16:creationId xmlns:a16="http://schemas.microsoft.com/office/drawing/2014/main" id="{D9D7709D-0D74-402D-82E0-2FF1112C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3248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257" name="Picture 16" descr="http://i1.martinus.sk/tovar/_l/14/l14659.jpg">
          <a:extLst>
            <a:ext uri="{FF2B5EF4-FFF2-40B4-BE49-F238E27FC236}">
              <a16:creationId xmlns:a16="http://schemas.microsoft.com/office/drawing/2014/main" id="{2C82C331-C010-4161-BA24-7266F025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3248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872" cy="2426"/>
    <xdr:pic>
      <xdr:nvPicPr>
        <xdr:cNvPr id="258" name="Picture 12" descr="Výsledok vyhľadávania obrázkov pre dopyt eb520">
          <a:extLst>
            <a:ext uri="{FF2B5EF4-FFF2-40B4-BE49-F238E27FC236}">
              <a16:creationId xmlns:a16="http://schemas.microsoft.com/office/drawing/2014/main" id="{A9E9B4DC-5383-4F1F-97AE-E629090D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3248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933450" cy="686"/>
    <xdr:pic>
      <xdr:nvPicPr>
        <xdr:cNvPr id="259" name="Picture 15" descr="Kolektív autorov: Svet vedy a techniky">
          <a:extLst>
            <a:ext uri="{FF2B5EF4-FFF2-40B4-BE49-F238E27FC236}">
              <a16:creationId xmlns:a16="http://schemas.microsoft.com/office/drawing/2014/main" id="{340C9A8D-1D8D-4613-8553-F8CEC1E8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048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838200" cy="2286"/>
    <xdr:pic>
      <xdr:nvPicPr>
        <xdr:cNvPr id="260" name="Picture 16" descr="http://i1.martinus.sk/tovar/_l/14/l14659.jpg">
          <a:extLst>
            <a:ext uri="{FF2B5EF4-FFF2-40B4-BE49-F238E27FC236}">
              <a16:creationId xmlns:a16="http://schemas.microsoft.com/office/drawing/2014/main" id="{C0F9D84F-1951-42AB-96EA-862324102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048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741872" cy="2426"/>
    <xdr:pic>
      <xdr:nvPicPr>
        <xdr:cNvPr id="261" name="Picture 12" descr="Výsledok vyhľadávania obrázkov pre dopyt eb520">
          <a:extLst>
            <a:ext uri="{FF2B5EF4-FFF2-40B4-BE49-F238E27FC236}">
              <a16:creationId xmlns:a16="http://schemas.microsoft.com/office/drawing/2014/main" id="{86FEA163-6EE4-42CE-BC55-6DBC965D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48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933450" cy="686"/>
    <xdr:pic>
      <xdr:nvPicPr>
        <xdr:cNvPr id="262" name="Picture 15" descr="Kolektív autorov: Svet vedy a techniky">
          <a:extLst>
            <a:ext uri="{FF2B5EF4-FFF2-40B4-BE49-F238E27FC236}">
              <a16:creationId xmlns:a16="http://schemas.microsoft.com/office/drawing/2014/main" id="{0C9AD1FA-A7DE-482A-87D5-68D3C4AF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772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838200" cy="2286"/>
    <xdr:pic>
      <xdr:nvPicPr>
        <xdr:cNvPr id="263" name="Picture 16" descr="http://i1.martinus.sk/tovar/_l/14/l14659.jpg">
          <a:extLst>
            <a:ext uri="{FF2B5EF4-FFF2-40B4-BE49-F238E27FC236}">
              <a16:creationId xmlns:a16="http://schemas.microsoft.com/office/drawing/2014/main" id="{CE818AFE-83B4-4E21-BE28-C89E37AD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772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741872" cy="2426"/>
    <xdr:pic>
      <xdr:nvPicPr>
        <xdr:cNvPr id="264" name="Picture 12" descr="Výsledok vyhľadávania obrázkov pre dopyt eb520">
          <a:extLst>
            <a:ext uri="{FF2B5EF4-FFF2-40B4-BE49-F238E27FC236}">
              <a16:creationId xmlns:a16="http://schemas.microsoft.com/office/drawing/2014/main" id="{C852726E-B92F-40FA-B23D-7D12A3BA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772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933450" cy="686"/>
    <xdr:pic>
      <xdr:nvPicPr>
        <xdr:cNvPr id="265" name="Picture 15" descr="Kolektív autorov: Svet vedy a techniky">
          <a:extLst>
            <a:ext uri="{FF2B5EF4-FFF2-40B4-BE49-F238E27FC236}">
              <a16:creationId xmlns:a16="http://schemas.microsoft.com/office/drawing/2014/main" id="{C0688514-7ABA-419E-94D0-A95989FB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496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838200" cy="2286"/>
    <xdr:pic>
      <xdr:nvPicPr>
        <xdr:cNvPr id="266" name="Picture 16" descr="http://i1.martinus.sk/tovar/_l/14/l14659.jpg">
          <a:extLst>
            <a:ext uri="{FF2B5EF4-FFF2-40B4-BE49-F238E27FC236}">
              <a16:creationId xmlns:a16="http://schemas.microsoft.com/office/drawing/2014/main" id="{5ED27312-A4AB-49C8-87CB-4ADAC368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496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741872" cy="2426"/>
    <xdr:pic>
      <xdr:nvPicPr>
        <xdr:cNvPr id="267" name="Picture 12" descr="Výsledok vyhľadávania obrázkov pre dopyt eb520">
          <a:extLst>
            <a:ext uri="{FF2B5EF4-FFF2-40B4-BE49-F238E27FC236}">
              <a16:creationId xmlns:a16="http://schemas.microsoft.com/office/drawing/2014/main" id="{5A221381-68E5-4BC7-8AE0-F5C42DED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496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933450" cy="686"/>
    <xdr:pic>
      <xdr:nvPicPr>
        <xdr:cNvPr id="268" name="Picture 15" descr="Kolektív autorov: Svet vedy a techniky">
          <a:extLst>
            <a:ext uri="{FF2B5EF4-FFF2-40B4-BE49-F238E27FC236}">
              <a16:creationId xmlns:a16="http://schemas.microsoft.com/office/drawing/2014/main" id="{9AE7DF02-D6F3-43D3-9428-2AFCE32E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220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838200" cy="2286"/>
    <xdr:pic>
      <xdr:nvPicPr>
        <xdr:cNvPr id="269" name="Picture 16" descr="http://i1.martinus.sk/tovar/_l/14/l14659.jpg">
          <a:extLst>
            <a:ext uri="{FF2B5EF4-FFF2-40B4-BE49-F238E27FC236}">
              <a16:creationId xmlns:a16="http://schemas.microsoft.com/office/drawing/2014/main" id="{DF3DB289-6530-4DA4-A86C-45E6C4D8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220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741872" cy="2426"/>
    <xdr:pic>
      <xdr:nvPicPr>
        <xdr:cNvPr id="270" name="Picture 12" descr="Výsledok vyhľadávania obrázkov pre dopyt eb520">
          <a:extLst>
            <a:ext uri="{FF2B5EF4-FFF2-40B4-BE49-F238E27FC236}">
              <a16:creationId xmlns:a16="http://schemas.microsoft.com/office/drawing/2014/main" id="{711B36C2-517F-4EE8-8539-6EF33757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220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933450" cy="686"/>
    <xdr:pic>
      <xdr:nvPicPr>
        <xdr:cNvPr id="271" name="Picture 15" descr="Kolektív autorov: Svet vedy a techniky">
          <a:extLst>
            <a:ext uri="{FF2B5EF4-FFF2-40B4-BE49-F238E27FC236}">
              <a16:creationId xmlns:a16="http://schemas.microsoft.com/office/drawing/2014/main" id="{0D5A163F-1002-46D0-8F80-2F7EF665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944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838200" cy="2286"/>
    <xdr:pic>
      <xdr:nvPicPr>
        <xdr:cNvPr id="272" name="Picture 16" descr="http://i1.martinus.sk/tovar/_l/14/l14659.jpg">
          <a:extLst>
            <a:ext uri="{FF2B5EF4-FFF2-40B4-BE49-F238E27FC236}">
              <a16:creationId xmlns:a16="http://schemas.microsoft.com/office/drawing/2014/main" id="{FEBB4E44-7328-415D-B494-37E9FF3A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9443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741872" cy="2426"/>
    <xdr:pic>
      <xdr:nvPicPr>
        <xdr:cNvPr id="273" name="Picture 12" descr="Výsledok vyhľadávania obrázkov pre dopyt eb520">
          <a:extLst>
            <a:ext uri="{FF2B5EF4-FFF2-40B4-BE49-F238E27FC236}">
              <a16:creationId xmlns:a16="http://schemas.microsoft.com/office/drawing/2014/main" id="{ABF56A9C-76BF-4588-B33D-45895DFB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9443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84401"/>
    <xdr:sp macro="" textlink="">
      <xdr:nvSpPr>
        <xdr:cNvPr id="274" name="image" descr="Lekárni&amp;ccaron;ka kovová - nástenná Gramm A">
          <a:extLst>
            <a:ext uri="{FF2B5EF4-FFF2-40B4-BE49-F238E27FC236}">
              <a16:creationId xmlns:a16="http://schemas.microsoft.com/office/drawing/2014/main" id="{E1091A6D-E173-4EA6-AC2B-98DF45C9E14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605978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275" name="image" descr="Lekárni&amp;ccaron;ka kovová - nástenná Gramm A">
          <a:extLst>
            <a:ext uri="{FF2B5EF4-FFF2-40B4-BE49-F238E27FC236}">
              <a16:creationId xmlns:a16="http://schemas.microsoft.com/office/drawing/2014/main" id="{9533F5B4-FE05-46B1-A63A-79CD0AF16FA6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276" name="image" descr="Lekárni&amp;ccaron;ka kovová - nástenná Gramm A">
          <a:extLst>
            <a:ext uri="{FF2B5EF4-FFF2-40B4-BE49-F238E27FC236}">
              <a16:creationId xmlns:a16="http://schemas.microsoft.com/office/drawing/2014/main" id="{56C2EDA6-64DE-4810-98E3-918C4970A9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277" name="Picture 2" descr="http://www.meraj.sk/tovar/67-1.jpg">
          <a:extLst>
            <a:ext uri="{FF2B5EF4-FFF2-40B4-BE49-F238E27FC236}">
              <a16:creationId xmlns:a16="http://schemas.microsoft.com/office/drawing/2014/main" id="{207CF690-70BB-4059-8D9D-5948A9C2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266700</xdr:rowOff>
    </xdr:from>
    <xdr:ext cx="598170" cy="0"/>
    <xdr:pic>
      <xdr:nvPicPr>
        <xdr:cNvPr id="278" name="Picture 19" descr="DF457DWE">
          <a:extLst>
            <a:ext uri="{FF2B5EF4-FFF2-40B4-BE49-F238E27FC236}">
              <a16:creationId xmlns:a16="http://schemas.microsoft.com/office/drawing/2014/main" id="{156EEF32-5E77-4B90-BCB0-5D43102C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23063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533400" cy="444"/>
    <xdr:pic>
      <xdr:nvPicPr>
        <xdr:cNvPr id="279" name="Picture 13" descr="http://www.pelikandaniel.com/products/KT-I-H260/b_0.jpg">
          <a:extLst>
            <a:ext uri="{FF2B5EF4-FFF2-40B4-BE49-F238E27FC236}">
              <a16:creationId xmlns:a16="http://schemas.microsoft.com/office/drawing/2014/main" id="{5DB078C6-C1B4-45AD-ABFF-FEB3ABBD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" y="12668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280" name="Picture 11" descr="Basetech merač spotreby COST CONTROL 3000">
          <a:extLst>
            <a:ext uri="{FF2B5EF4-FFF2-40B4-BE49-F238E27FC236}">
              <a16:creationId xmlns:a16="http://schemas.microsoft.com/office/drawing/2014/main" id="{36D1D284-E6EA-4605-B0F0-868B6803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2668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57</xdr:row>
      <xdr:rowOff>342899</xdr:rowOff>
    </xdr:from>
    <xdr:ext cx="441959" cy="1"/>
    <xdr:pic>
      <xdr:nvPicPr>
        <xdr:cNvPr id="28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E267708-F2F7-4395-AEDA-B71CF501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1039474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05978" cy="384401"/>
    <xdr:sp macro="" textlink="">
      <xdr:nvSpPr>
        <xdr:cNvPr id="282" name="image" descr="Lekárni&amp;ccaron;ka kovová - nástenná Gramm A">
          <a:extLst>
            <a:ext uri="{FF2B5EF4-FFF2-40B4-BE49-F238E27FC236}">
              <a16:creationId xmlns:a16="http://schemas.microsoft.com/office/drawing/2014/main" id="{CD5FBF4E-7E1C-41A2-BC6F-CA7686C810F2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605978" cy="38440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3622" cy="384401"/>
    <xdr:sp macro="" textlink="">
      <xdr:nvSpPr>
        <xdr:cNvPr id="283" name="image" descr="Lekárni&amp;ccaron;ka kovová - nástenná Gramm A">
          <a:extLst>
            <a:ext uri="{FF2B5EF4-FFF2-40B4-BE49-F238E27FC236}">
              <a16:creationId xmlns:a16="http://schemas.microsoft.com/office/drawing/2014/main" id="{B60D6A41-404E-4AFF-A273-B97A44BE735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3622" cy="384401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36</xdr:row>
      <xdr:rowOff>1952624</xdr:rowOff>
    </xdr:from>
    <xdr:ext cx="689186" cy="384401"/>
    <xdr:sp macro="" textlink="">
      <xdr:nvSpPr>
        <xdr:cNvPr id="284" name="image" descr="Lekárni&amp;ccaron;ka kovová - nástenná Gramm A">
          <a:extLst>
            <a:ext uri="{FF2B5EF4-FFF2-40B4-BE49-F238E27FC236}">
              <a16:creationId xmlns:a16="http://schemas.microsoft.com/office/drawing/2014/main" id="{F6C35F6B-F05D-480B-AA21-5C4FFB3E3457}"/>
            </a:ext>
          </a:extLst>
        </xdr:cNvPr>
        <xdr:cNvSpPr>
          <a:spLocks noChangeAspect="1" noChangeArrowheads="1"/>
        </xdr:cNvSpPr>
      </xdr:nvSpPr>
      <xdr:spPr bwMode="auto">
        <a:xfrm>
          <a:off x="1889759" y="7240904"/>
          <a:ext cx="689186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190500"/>
    <xdr:sp macro="" textlink="">
      <xdr:nvSpPr>
        <xdr:cNvPr id="285" name="image" descr="Lekárni&amp;ccaron;ka kovová - nástenná Gramm A">
          <a:extLst>
            <a:ext uri="{FF2B5EF4-FFF2-40B4-BE49-F238E27FC236}">
              <a16:creationId xmlns:a16="http://schemas.microsoft.com/office/drawing/2014/main" id="{6ACFC3B2-06F0-488A-A2FE-81F4CFAA61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23900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37</xdr:row>
      <xdr:rowOff>169619</xdr:rowOff>
    </xdr:from>
    <xdr:ext cx="3398" cy="204170"/>
    <xdr:pic>
      <xdr:nvPicPr>
        <xdr:cNvPr id="286" name="Picture 2" descr="http://www.meraj.sk/tovar/67-1.jpg">
          <a:extLst>
            <a:ext uri="{FF2B5EF4-FFF2-40B4-BE49-F238E27FC236}">
              <a16:creationId xmlns:a16="http://schemas.microsoft.com/office/drawing/2014/main" id="{43AEABEE-F4E5-46EB-BABB-2D5ABCF8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85564" y="751281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60</xdr:row>
      <xdr:rowOff>266700</xdr:rowOff>
    </xdr:from>
    <xdr:ext cx="598170" cy="0"/>
    <xdr:pic>
      <xdr:nvPicPr>
        <xdr:cNvPr id="287" name="Picture 19" descr="DF457DWE">
          <a:extLst>
            <a:ext uri="{FF2B5EF4-FFF2-40B4-BE49-F238E27FC236}">
              <a16:creationId xmlns:a16="http://schemas.microsoft.com/office/drawing/2014/main" id="{62A45BC2-2C45-42E2-8126-AA81CBB4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1158240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457200" cy="2286"/>
    <xdr:pic>
      <xdr:nvPicPr>
        <xdr:cNvPr id="288" name="Picture 16" descr="http://i1.martinus.sk/tovar/_l/14/l14659.jpg">
          <a:extLst>
            <a:ext uri="{FF2B5EF4-FFF2-40B4-BE49-F238E27FC236}">
              <a16:creationId xmlns:a16="http://schemas.microsoft.com/office/drawing/2014/main" id="{93FE88D8-3D52-47EB-A064-B1A62B69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85950" y="1248727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66</xdr:row>
      <xdr:rowOff>0</xdr:rowOff>
    </xdr:from>
    <xdr:ext cx="0" cy="192418"/>
    <xdr:pic>
      <xdr:nvPicPr>
        <xdr:cNvPr id="289" name="Picture 11" descr="Basetech merač spotreby COST CONTROL 3000">
          <a:extLst>
            <a:ext uri="{FF2B5EF4-FFF2-40B4-BE49-F238E27FC236}">
              <a16:creationId xmlns:a16="http://schemas.microsoft.com/office/drawing/2014/main" id="{B4795E74-7571-4386-A46A-52FD32AC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24872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54</xdr:row>
      <xdr:rowOff>342899</xdr:rowOff>
    </xdr:from>
    <xdr:ext cx="441959" cy="1"/>
    <xdr:pic>
      <xdr:nvPicPr>
        <xdr:cNvPr id="290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4305226-928B-4F4D-8126-5A276EA4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10496549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3622" cy="384401"/>
    <xdr:sp macro="" textlink="">
      <xdr:nvSpPr>
        <xdr:cNvPr id="291" name="image" descr="Lekárni&amp;ccaron;ka kovová - nástenná Gramm A">
          <a:extLst>
            <a:ext uri="{FF2B5EF4-FFF2-40B4-BE49-F238E27FC236}">
              <a16:creationId xmlns:a16="http://schemas.microsoft.com/office/drawing/2014/main" id="{C6D1F3A1-7A03-4218-B6D5-7DFD0364E09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240904"/>
          <a:ext cx="3622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64682" cy="2426"/>
    <xdr:pic>
      <xdr:nvPicPr>
        <xdr:cNvPr id="292" name="Picture 12" descr="Výsledok vyhľadávania obrázkov pre dopyt eb520">
          <a:extLst>
            <a:ext uri="{FF2B5EF4-FFF2-40B4-BE49-F238E27FC236}">
              <a16:creationId xmlns:a16="http://schemas.microsoft.com/office/drawing/2014/main" id="{C2793475-9693-4DCD-A98D-6D1577EE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24872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1959278" cy="0"/>
    <xdr:pic>
      <xdr:nvPicPr>
        <xdr:cNvPr id="293" name="Picture 3" descr="Lenovo V310-15ISK 80SY00URCK">
          <a:extLst>
            <a:ext uri="{FF2B5EF4-FFF2-40B4-BE49-F238E27FC236}">
              <a16:creationId xmlns:a16="http://schemas.microsoft.com/office/drawing/2014/main" id="{6F6A2A30-754D-42C9-B34B-BB9BF71F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2668250"/>
          <a:ext cx="1959278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44457" cy="0"/>
    <xdr:pic>
      <xdr:nvPicPr>
        <xdr:cNvPr id="294" name="Picture 15" descr="Kolektív autorov: Svet vedy a techniky">
          <a:extLst>
            <a:ext uri="{FF2B5EF4-FFF2-40B4-BE49-F238E27FC236}">
              <a16:creationId xmlns:a16="http://schemas.microsoft.com/office/drawing/2014/main" id="{52466AEB-687B-450A-B955-E9E18A59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4445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53017" cy="0"/>
    <xdr:pic>
      <xdr:nvPicPr>
        <xdr:cNvPr id="295" name="Picture 16" descr="http://i1.martinus.sk/tovar/_l/14/l14659.jpg">
          <a:extLst>
            <a:ext uri="{FF2B5EF4-FFF2-40B4-BE49-F238E27FC236}">
              <a16:creationId xmlns:a16="http://schemas.microsoft.com/office/drawing/2014/main" id="{78D88B1B-79FA-4C2B-93F8-14ABD5DB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853017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60499" cy="0"/>
    <xdr:pic>
      <xdr:nvPicPr>
        <xdr:cNvPr id="296" name="Picture 12" descr="Výsledok vyhľadávania obrázkov pre dopyt eb520">
          <a:extLst>
            <a:ext uri="{FF2B5EF4-FFF2-40B4-BE49-F238E27FC236}">
              <a16:creationId xmlns:a16="http://schemas.microsoft.com/office/drawing/2014/main" id="{960B9E01-4FA5-475E-92AB-C241BA90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7604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944457" cy="686"/>
    <xdr:pic>
      <xdr:nvPicPr>
        <xdr:cNvPr id="297" name="Picture 15" descr="Kolektív autorov: Svet vedy a techniky">
          <a:extLst>
            <a:ext uri="{FF2B5EF4-FFF2-40B4-BE49-F238E27FC236}">
              <a16:creationId xmlns:a16="http://schemas.microsoft.com/office/drawing/2014/main" id="{97FF2A35-81F1-44C8-9F20-DF3D9D14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668250"/>
          <a:ext cx="944457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853017" cy="2286"/>
    <xdr:pic>
      <xdr:nvPicPr>
        <xdr:cNvPr id="298" name="Picture 16" descr="http://i1.martinus.sk/tovar/_l/14/l14659.jpg">
          <a:extLst>
            <a:ext uri="{FF2B5EF4-FFF2-40B4-BE49-F238E27FC236}">
              <a16:creationId xmlns:a16="http://schemas.microsoft.com/office/drawing/2014/main" id="{58887F6D-16D2-4AAA-9BB2-B6FB9E60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2668250"/>
          <a:ext cx="853017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67</xdr:row>
      <xdr:rowOff>0</xdr:rowOff>
    </xdr:from>
    <xdr:ext cx="760499" cy="2426"/>
    <xdr:pic>
      <xdr:nvPicPr>
        <xdr:cNvPr id="299" name="Picture 12" descr="Výsledok vyhľadávania obrázkov pre dopyt eb520">
          <a:extLst>
            <a:ext uri="{FF2B5EF4-FFF2-40B4-BE49-F238E27FC236}">
              <a16:creationId xmlns:a16="http://schemas.microsoft.com/office/drawing/2014/main" id="{E3A9578C-AF1A-4172-8558-4987437B9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2668250"/>
          <a:ext cx="760499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205740" cy="0"/>
    <xdr:pic>
      <xdr:nvPicPr>
        <xdr:cNvPr id="30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904076E2-F1A7-437C-9470-6AC518B6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85950" y="76009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65</xdr:row>
      <xdr:rowOff>266700</xdr:rowOff>
    </xdr:from>
    <xdr:ext cx="475919" cy="1991"/>
    <xdr:pic>
      <xdr:nvPicPr>
        <xdr:cNvPr id="301" name="Picture 1" descr="9686 Jednoduché a hnané stroje ">
          <a:extLst>
            <a:ext uri="{FF2B5EF4-FFF2-40B4-BE49-F238E27FC236}">
              <a16:creationId xmlns:a16="http://schemas.microsoft.com/office/drawing/2014/main" id="{3A38179B-19AE-4A9F-8045-5FB382B0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85950" y="1248727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0" cy="4372414"/>
    <xdr:pic>
      <xdr:nvPicPr>
        <xdr:cNvPr id="302" name="Picture 11" descr="Basetech merač spotreby COST CONTROL 3000">
          <a:extLst>
            <a:ext uri="{FF2B5EF4-FFF2-40B4-BE49-F238E27FC236}">
              <a16:creationId xmlns:a16="http://schemas.microsoft.com/office/drawing/2014/main" id="{405C5EC3-78F6-42D2-B282-FE386BEC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13211175"/>
          <a:ext cx="0" cy="437241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70</xdr:row>
      <xdr:rowOff>0</xdr:rowOff>
    </xdr:from>
    <xdr:ext cx="364682" cy="2426"/>
    <xdr:pic>
      <xdr:nvPicPr>
        <xdr:cNvPr id="303" name="Picture 12" descr="Výsledok vyhľadávania obrázkov pre dopyt eb520">
          <a:extLst>
            <a:ext uri="{FF2B5EF4-FFF2-40B4-BE49-F238E27FC236}">
              <a16:creationId xmlns:a16="http://schemas.microsoft.com/office/drawing/2014/main" id="{DE5F9F89-3787-451D-AE94-A6F93929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85950" y="1321117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933450" cy="686"/>
    <xdr:pic>
      <xdr:nvPicPr>
        <xdr:cNvPr id="304" name="Picture 15" descr="Kolektív autorov: Svet vedy a techniky">
          <a:extLst>
            <a:ext uri="{FF2B5EF4-FFF2-40B4-BE49-F238E27FC236}">
              <a16:creationId xmlns:a16="http://schemas.microsoft.com/office/drawing/2014/main" id="{784FCAA7-4047-4B60-90D3-6973A780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770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838200" cy="2286"/>
    <xdr:pic>
      <xdr:nvPicPr>
        <xdr:cNvPr id="305" name="Picture 16" descr="http://i1.martinus.sk/tovar/_l/14/l14659.jpg">
          <a:extLst>
            <a:ext uri="{FF2B5EF4-FFF2-40B4-BE49-F238E27FC236}">
              <a16:creationId xmlns:a16="http://schemas.microsoft.com/office/drawing/2014/main" id="{9C577937-4410-4CEB-A341-3BECD322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8770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35</xdr:row>
      <xdr:rowOff>0</xdr:rowOff>
    </xdr:from>
    <xdr:ext cx="741872" cy="2426"/>
    <xdr:pic>
      <xdr:nvPicPr>
        <xdr:cNvPr id="306" name="Picture 12" descr="Výsledok vyhľadávania obrázkov pre dopyt eb520">
          <a:extLst>
            <a:ext uri="{FF2B5EF4-FFF2-40B4-BE49-F238E27FC236}">
              <a16:creationId xmlns:a16="http://schemas.microsoft.com/office/drawing/2014/main" id="{8D61C783-53EE-48A7-8F60-C40ACD7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8770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933450" cy="686"/>
    <xdr:pic>
      <xdr:nvPicPr>
        <xdr:cNvPr id="307" name="Picture 15" descr="Kolektív autorov: Svet vedy a techniky">
          <a:extLst>
            <a:ext uri="{FF2B5EF4-FFF2-40B4-BE49-F238E27FC236}">
              <a16:creationId xmlns:a16="http://schemas.microsoft.com/office/drawing/2014/main" id="{608A05FB-AEBD-41B7-92C2-CA8F9F26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6009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838200" cy="2286"/>
    <xdr:pic>
      <xdr:nvPicPr>
        <xdr:cNvPr id="308" name="Picture 16" descr="http://i1.martinus.sk/tovar/_l/14/l14659.jpg">
          <a:extLst>
            <a:ext uri="{FF2B5EF4-FFF2-40B4-BE49-F238E27FC236}">
              <a16:creationId xmlns:a16="http://schemas.microsoft.com/office/drawing/2014/main" id="{0DE36A23-876F-4FDA-9728-8593DAEB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6009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741872" cy="2426"/>
    <xdr:pic>
      <xdr:nvPicPr>
        <xdr:cNvPr id="309" name="Picture 12" descr="Výsledok vyhľadávania obrázkov pre dopyt eb520">
          <a:extLst>
            <a:ext uri="{FF2B5EF4-FFF2-40B4-BE49-F238E27FC236}">
              <a16:creationId xmlns:a16="http://schemas.microsoft.com/office/drawing/2014/main" id="{DBBAD81E-9467-4F75-BE86-0809796C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6009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933450" cy="686"/>
    <xdr:pic>
      <xdr:nvPicPr>
        <xdr:cNvPr id="310" name="Picture 15" descr="Kolektív autorov: Svet vedy a techniky">
          <a:extLst>
            <a:ext uri="{FF2B5EF4-FFF2-40B4-BE49-F238E27FC236}">
              <a16:creationId xmlns:a16="http://schemas.microsoft.com/office/drawing/2014/main" id="{2FD94B5A-910E-4892-ACC8-8DA28BFA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3248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838200" cy="2286"/>
    <xdr:pic>
      <xdr:nvPicPr>
        <xdr:cNvPr id="311" name="Picture 16" descr="http://i1.martinus.sk/tovar/_l/14/l14659.jpg">
          <a:extLst>
            <a:ext uri="{FF2B5EF4-FFF2-40B4-BE49-F238E27FC236}">
              <a16:creationId xmlns:a16="http://schemas.microsoft.com/office/drawing/2014/main" id="{678D968D-0CB7-4CD5-8ED9-AC8C6054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3248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741872" cy="2426"/>
    <xdr:pic>
      <xdr:nvPicPr>
        <xdr:cNvPr id="312" name="Picture 12" descr="Výsledok vyhľadávania obrázkov pre dopyt eb520">
          <a:extLst>
            <a:ext uri="{FF2B5EF4-FFF2-40B4-BE49-F238E27FC236}">
              <a16:creationId xmlns:a16="http://schemas.microsoft.com/office/drawing/2014/main" id="{D930F215-6ABF-410E-8B67-533F2707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3248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933450" cy="686"/>
    <xdr:pic>
      <xdr:nvPicPr>
        <xdr:cNvPr id="313" name="Picture 15" descr="Kolektív autorov: Svet vedy a techniky">
          <a:extLst>
            <a:ext uri="{FF2B5EF4-FFF2-40B4-BE49-F238E27FC236}">
              <a16:creationId xmlns:a16="http://schemas.microsoft.com/office/drawing/2014/main" id="{80ECAAE2-EBE7-4CBD-8DC4-30168EA7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0487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838200" cy="2286"/>
    <xdr:pic>
      <xdr:nvPicPr>
        <xdr:cNvPr id="314" name="Picture 16" descr="http://i1.martinus.sk/tovar/_l/14/l14659.jpg">
          <a:extLst>
            <a:ext uri="{FF2B5EF4-FFF2-40B4-BE49-F238E27FC236}">
              <a16:creationId xmlns:a16="http://schemas.microsoft.com/office/drawing/2014/main" id="{4CE03143-518B-46BB-AB39-9172F50C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0487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741872" cy="2426"/>
    <xdr:pic>
      <xdr:nvPicPr>
        <xdr:cNvPr id="315" name="Picture 12" descr="Výsledok vyhľadávania obrázkov pre dopyt eb520">
          <a:extLst>
            <a:ext uri="{FF2B5EF4-FFF2-40B4-BE49-F238E27FC236}">
              <a16:creationId xmlns:a16="http://schemas.microsoft.com/office/drawing/2014/main" id="{A61F3174-3FD7-47D9-A85B-02DC0F5B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487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933450" cy="686"/>
    <xdr:pic>
      <xdr:nvPicPr>
        <xdr:cNvPr id="316" name="Picture 15" descr="Kolektív autorov: Svet vedy a techniky">
          <a:extLst>
            <a:ext uri="{FF2B5EF4-FFF2-40B4-BE49-F238E27FC236}">
              <a16:creationId xmlns:a16="http://schemas.microsoft.com/office/drawing/2014/main" id="{90153917-4B41-4C38-8877-D8BDA5F3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97726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838200" cy="2286"/>
    <xdr:pic>
      <xdr:nvPicPr>
        <xdr:cNvPr id="317" name="Picture 16" descr="http://i1.martinus.sk/tovar/_l/14/l14659.jpg">
          <a:extLst>
            <a:ext uri="{FF2B5EF4-FFF2-40B4-BE49-F238E27FC236}">
              <a16:creationId xmlns:a16="http://schemas.microsoft.com/office/drawing/2014/main" id="{B765E7E3-5426-4A12-B4C9-05C49F52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97726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741872" cy="2426"/>
    <xdr:pic>
      <xdr:nvPicPr>
        <xdr:cNvPr id="318" name="Picture 12" descr="Výsledok vyhľadávania obrázkov pre dopyt eb520">
          <a:extLst>
            <a:ext uri="{FF2B5EF4-FFF2-40B4-BE49-F238E27FC236}">
              <a16:creationId xmlns:a16="http://schemas.microsoft.com/office/drawing/2014/main" id="{E1FA15B2-2610-4C81-99B1-D29A633A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7726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933450" cy="686"/>
    <xdr:pic>
      <xdr:nvPicPr>
        <xdr:cNvPr id="319" name="Picture 15" descr="Kolektív autorov: Svet vedy a techniky">
          <a:extLst>
            <a:ext uri="{FF2B5EF4-FFF2-40B4-BE49-F238E27FC236}">
              <a16:creationId xmlns:a16="http://schemas.microsoft.com/office/drawing/2014/main" id="{00810427-30E6-48E9-98EB-EAB3A826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4965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838200" cy="2286"/>
    <xdr:pic>
      <xdr:nvPicPr>
        <xdr:cNvPr id="320" name="Picture 16" descr="http://i1.martinus.sk/tovar/_l/14/l14659.jpg">
          <a:extLst>
            <a:ext uri="{FF2B5EF4-FFF2-40B4-BE49-F238E27FC236}">
              <a16:creationId xmlns:a16="http://schemas.microsoft.com/office/drawing/2014/main" id="{DD104699-BA8B-42FA-BA65-C096C023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4965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741872" cy="2426"/>
    <xdr:pic>
      <xdr:nvPicPr>
        <xdr:cNvPr id="321" name="Picture 12" descr="Výsledok vyhľadávania obrázkov pre dopyt eb520">
          <a:extLst>
            <a:ext uri="{FF2B5EF4-FFF2-40B4-BE49-F238E27FC236}">
              <a16:creationId xmlns:a16="http://schemas.microsoft.com/office/drawing/2014/main" id="{976FC00B-F1DC-46D0-8BA0-9B8D0CF55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4965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933450" cy="686"/>
    <xdr:pic>
      <xdr:nvPicPr>
        <xdr:cNvPr id="322" name="Picture 15" descr="Kolektív autorov: Svet vedy a techniky">
          <a:extLst>
            <a:ext uri="{FF2B5EF4-FFF2-40B4-BE49-F238E27FC236}">
              <a16:creationId xmlns:a16="http://schemas.microsoft.com/office/drawing/2014/main" id="{24706DAE-5416-412F-98DF-36CF4704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2204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838200" cy="2286"/>
    <xdr:pic>
      <xdr:nvPicPr>
        <xdr:cNvPr id="323" name="Picture 16" descr="http://i1.martinus.sk/tovar/_l/14/l14659.jpg">
          <a:extLst>
            <a:ext uri="{FF2B5EF4-FFF2-40B4-BE49-F238E27FC236}">
              <a16:creationId xmlns:a16="http://schemas.microsoft.com/office/drawing/2014/main" id="{4AED5AB1-AEA9-4EDE-8BF5-E753B19C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2204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</xdr:row>
      <xdr:rowOff>0</xdr:rowOff>
    </xdr:from>
    <xdr:ext cx="741872" cy="2426"/>
    <xdr:pic>
      <xdr:nvPicPr>
        <xdr:cNvPr id="324" name="Picture 12" descr="Výsledok vyhľadávania obrázkov pre dopyt eb520">
          <a:extLst>
            <a:ext uri="{FF2B5EF4-FFF2-40B4-BE49-F238E27FC236}">
              <a16:creationId xmlns:a16="http://schemas.microsoft.com/office/drawing/2014/main" id="{90A9C879-76AC-4887-86FB-C3D03B15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2204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933450" cy="686"/>
    <xdr:pic>
      <xdr:nvPicPr>
        <xdr:cNvPr id="325" name="Picture 15" descr="Kolektív autorov: Svet vedy a techniky">
          <a:extLst>
            <a:ext uri="{FF2B5EF4-FFF2-40B4-BE49-F238E27FC236}">
              <a16:creationId xmlns:a16="http://schemas.microsoft.com/office/drawing/2014/main" id="{24F01C88-DF83-41DA-9897-8A6E2F24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1944350"/>
          <a:ext cx="933450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838200" cy="2286"/>
    <xdr:pic>
      <xdr:nvPicPr>
        <xdr:cNvPr id="326" name="Picture 16" descr="http://i1.martinus.sk/tovar/_l/14/l14659.jpg">
          <a:extLst>
            <a:ext uri="{FF2B5EF4-FFF2-40B4-BE49-F238E27FC236}">
              <a16:creationId xmlns:a16="http://schemas.microsoft.com/office/drawing/2014/main" id="{B3278270-CFD4-476B-B5EE-B7BDF6C8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1944350"/>
          <a:ext cx="838200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</xdr:row>
      <xdr:rowOff>0</xdr:rowOff>
    </xdr:from>
    <xdr:ext cx="741872" cy="2426"/>
    <xdr:pic>
      <xdr:nvPicPr>
        <xdr:cNvPr id="327" name="Picture 12" descr="Výsledok vyhľadávania obrázkov pre dopyt eb520">
          <a:extLst>
            <a:ext uri="{FF2B5EF4-FFF2-40B4-BE49-F238E27FC236}">
              <a16:creationId xmlns:a16="http://schemas.microsoft.com/office/drawing/2014/main" id="{B225EDB4-6946-4D27-8952-388904C4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1944350"/>
          <a:ext cx="741872" cy="2426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36</xdr:row>
      <xdr:rowOff>1952624</xdr:rowOff>
    </xdr:from>
    <xdr:ext cx="621218" cy="384401"/>
    <xdr:sp macro="" textlink="">
      <xdr:nvSpPr>
        <xdr:cNvPr id="328" name="image" descr="Lekárni&amp;ccaron;ka kovová - nástenná Gramm A">
          <a:extLst>
            <a:ext uri="{FF2B5EF4-FFF2-40B4-BE49-F238E27FC236}">
              <a16:creationId xmlns:a16="http://schemas.microsoft.com/office/drawing/2014/main" id="{F19F2364-9447-4390-A659-88C9E9234418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84401"/>
    <xdr:sp macro="" textlink="">
      <xdr:nvSpPr>
        <xdr:cNvPr id="329" name="image" descr="Lekárni&amp;ccaron;ka kovová - nástenná Gramm A">
          <a:extLst>
            <a:ext uri="{FF2B5EF4-FFF2-40B4-BE49-F238E27FC236}">
              <a16:creationId xmlns:a16="http://schemas.microsoft.com/office/drawing/2014/main" id="{BFD963FC-E7DC-4ABC-A72F-296F19FDFE37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84402"/>
    <xdr:sp macro="" textlink="">
      <xdr:nvSpPr>
        <xdr:cNvPr id="330" name="image" descr="Lekárni&amp;ccaron;ka kovová - nástenná Gramm A">
          <a:extLst>
            <a:ext uri="{FF2B5EF4-FFF2-40B4-BE49-F238E27FC236}">
              <a16:creationId xmlns:a16="http://schemas.microsoft.com/office/drawing/2014/main" id="{125A3266-2FF9-4C50-8EC5-BAD2926ABEE1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84402"/>
    <xdr:sp macro="" textlink="">
      <xdr:nvSpPr>
        <xdr:cNvPr id="331" name="image" descr="Lekárni&amp;ccaron;ka kovová - nástenná Gramm A">
          <a:extLst>
            <a:ext uri="{FF2B5EF4-FFF2-40B4-BE49-F238E27FC236}">
              <a16:creationId xmlns:a16="http://schemas.microsoft.com/office/drawing/2014/main" id="{7D7546D3-DC8E-48D9-B7D2-A7AA2AA70C68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2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84401"/>
    <xdr:sp macro="" textlink="">
      <xdr:nvSpPr>
        <xdr:cNvPr id="332" name="image" descr="Lekárni&amp;ccaron;ka kovová - nástenná Gramm A">
          <a:extLst>
            <a:ext uri="{FF2B5EF4-FFF2-40B4-BE49-F238E27FC236}">
              <a16:creationId xmlns:a16="http://schemas.microsoft.com/office/drawing/2014/main" id="{A7F796B4-5FE2-4024-B2A0-53E8ACB9C8CB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1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1952624</xdr:rowOff>
    </xdr:from>
    <xdr:ext cx="621218" cy="384401"/>
    <xdr:sp macro="" textlink="">
      <xdr:nvSpPr>
        <xdr:cNvPr id="333" name="image" descr="Lekárni&amp;ccaron;ka kovová - nástenná Gramm A">
          <a:extLst>
            <a:ext uri="{FF2B5EF4-FFF2-40B4-BE49-F238E27FC236}">
              <a16:creationId xmlns:a16="http://schemas.microsoft.com/office/drawing/2014/main" id="{B7982CA5-0729-466C-AB89-45E6FC6D8981}"/>
            </a:ext>
          </a:extLst>
        </xdr:cNvPr>
        <xdr:cNvSpPr>
          <a:spLocks noChangeAspect="1" noChangeArrowheads="1"/>
        </xdr:cNvSpPr>
      </xdr:nvSpPr>
      <xdr:spPr bwMode="auto">
        <a:xfrm>
          <a:off x="3775709" y="7240904"/>
          <a:ext cx="621218" cy="38440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334" name="Picture 2" descr="http://www.meraj.sk/tovar/67-1.jpg">
          <a:extLst>
            <a:ext uri="{FF2B5EF4-FFF2-40B4-BE49-F238E27FC236}">
              <a16:creationId xmlns:a16="http://schemas.microsoft.com/office/drawing/2014/main" id="{DBC22728-7F36-4FBE-9C17-0901F7B6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038673" y="10982127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335" name="Picture 2" descr="http://www.meraj.sk/tovar/67-1.jpg">
          <a:extLst>
            <a:ext uri="{FF2B5EF4-FFF2-40B4-BE49-F238E27FC236}">
              <a16:creationId xmlns:a16="http://schemas.microsoft.com/office/drawing/2014/main" id="{A0F29B5E-597F-4951-BBCF-C3532F96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038673" y="10982127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69559" cy="368066"/>
    <xdr:sp macro="" textlink="">
      <xdr:nvSpPr>
        <xdr:cNvPr id="336" name="image" descr="Lekárni&amp;ccaron;ka kovová - nástenná Gramm A">
          <a:extLst>
            <a:ext uri="{FF2B5EF4-FFF2-40B4-BE49-F238E27FC236}">
              <a16:creationId xmlns:a16="http://schemas.microsoft.com/office/drawing/2014/main" id="{5CCA0A58-D823-4421-82A6-376DE3A69744}"/>
            </a:ext>
          </a:extLst>
        </xdr:cNvPr>
        <xdr:cNvSpPr>
          <a:spLocks noChangeAspect="1" noChangeArrowheads="1"/>
        </xdr:cNvSpPr>
      </xdr:nvSpPr>
      <xdr:spPr bwMode="auto">
        <a:xfrm>
          <a:off x="2790824" y="10944225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37" name="Picture 2" descr="http://www.meraj.sk/tovar/67-1.jpg">
          <a:extLst>
            <a:ext uri="{FF2B5EF4-FFF2-40B4-BE49-F238E27FC236}">
              <a16:creationId xmlns:a16="http://schemas.microsoft.com/office/drawing/2014/main" id="{C5CA5BF1-4ED6-4D0F-B01C-3CA490AD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38" name="Picture 2" descr="http://www.meraj.sk/tovar/67-1.jpg">
          <a:extLst>
            <a:ext uri="{FF2B5EF4-FFF2-40B4-BE49-F238E27FC236}">
              <a16:creationId xmlns:a16="http://schemas.microsoft.com/office/drawing/2014/main" id="{D7604362-99B4-497C-A929-B0F727D0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45479" cy="332544"/>
    <xdr:sp macro="" textlink="">
      <xdr:nvSpPr>
        <xdr:cNvPr id="339" name="image" descr="Lekárni&amp;ccaron;ka kovová - nástenná Gramm A">
          <a:extLst>
            <a:ext uri="{FF2B5EF4-FFF2-40B4-BE49-F238E27FC236}">
              <a16:creationId xmlns:a16="http://schemas.microsoft.com/office/drawing/2014/main" id="{170A2385-48B2-44B8-A716-704250220281}"/>
            </a:ext>
          </a:extLst>
        </xdr:cNvPr>
        <xdr:cNvSpPr>
          <a:spLocks noChangeAspect="1" noChangeArrowheads="1"/>
        </xdr:cNvSpPr>
      </xdr:nvSpPr>
      <xdr:spPr bwMode="auto">
        <a:xfrm>
          <a:off x="2790824" y="10944225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0" name="Picture 2" descr="http://www.meraj.sk/tovar/67-1.jpg">
          <a:extLst>
            <a:ext uri="{FF2B5EF4-FFF2-40B4-BE49-F238E27FC236}">
              <a16:creationId xmlns:a16="http://schemas.microsoft.com/office/drawing/2014/main" id="{97A49DD4-6E3E-47D1-98D7-64C21479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1" name="Picture 2" descr="http://www.meraj.sk/tovar/67-1.jpg">
          <a:extLst>
            <a:ext uri="{FF2B5EF4-FFF2-40B4-BE49-F238E27FC236}">
              <a16:creationId xmlns:a16="http://schemas.microsoft.com/office/drawing/2014/main" id="{A14CFCF1-6809-4139-85ED-98789683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342" name="image" descr="Lekárni&amp;ccaron;ka kovová - nástenná Gramm A">
          <a:extLst>
            <a:ext uri="{FF2B5EF4-FFF2-40B4-BE49-F238E27FC236}">
              <a16:creationId xmlns:a16="http://schemas.microsoft.com/office/drawing/2014/main" id="{E8153213-1E69-4DAF-A81C-BE0DE4BB20DE}"/>
            </a:ext>
          </a:extLst>
        </xdr:cNvPr>
        <xdr:cNvSpPr>
          <a:spLocks noChangeAspect="1" noChangeArrowheads="1"/>
        </xdr:cNvSpPr>
      </xdr:nvSpPr>
      <xdr:spPr bwMode="auto">
        <a:xfrm>
          <a:off x="2790824" y="109442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3" name="Picture 2" descr="http://www.meraj.sk/tovar/67-1.jpg">
          <a:extLst>
            <a:ext uri="{FF2B5EF4-FFF2-40B4-BE49-F238E27FC236}">
              <a16:creationId xmlns:a16="http://schemas.microsoft.com/office/drawing/2014/main" id="{B72EC975-9F68-43D5-93D1-45EC7284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4" name="Picture 2" descr="http://www.meraj.sk/tovar/67-1.jpg">
          <a:extLst>
            <a:ext uri="{FF2B5EF4-FFF2-40B4-BE49-F238E27FC236}">
              <a16:creationId xmlns:a16="http://schemas.microsoft.com/office/drawing/2014/main" id="{2853F37A-3F07-4803-AEC9-38F65ED7B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345" name="image" descr="Lekárni&amp;ccaron;ka kovová - nástenná Gramm A">
          <a:extLst>
            <a:ext uri="{FF2B5EF4-FFF2-40B4-BE49-F238E27FC236}">
              <a16:creationId xmlns:a16="http://schemas.microsoft.com/office/drawing/2014/main" id="{8F9FAEB5-EEF2-4BFA-87BC-BE958D551AA9}"/>
            </a:ext>
          </a:extLst>
        </xdr:cNvPr>
        <xdr:cNvSpPr>
          <a:spLocks noChangeAspect="1" noChangeArrowheads="1"/>
        </xdr:cNvSpPr>
      </xdr:nvSpPr>
      <xdr:spPr bwMode="auto">
        <a:xfrm>
          <a:off x="2790824" y="109442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6" name="Picture 2" descr="http://www.meraj.sk/tovar/67-1.jpg">
          <a:extLst>
            <a:ext uri="{FF2B5EF4-FFF2-40B4-BE49-F238E27FC236}">
              <a16:creationId xmlns:a16="http://schemas.microsoft.com/office/drawing/2014/main" id="{738450C8-3BC9-415F-A714-09B07A78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7" name="Picture 2" descr="http://www.meraj.sk/tovar/67-1.jpg">
          <a:extLst>
            <a:ext uri="{FF2B5EF4-FFF2-40B4-BE49-F238E27FC236}">
              <a16:creationId xmlns:a16="http://schemas.microsoft.com/office/drawing/2014/main" id="{F9B43257-17FE-4C52-8B29-F83A7126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348" name="image" descr="Lekárni&amp;ccaron;ka kovová - nástenná Gramm A">
          <a:extLst>
            <a:ext uri="{FF2B5EF4-FFF2-40B4-BE49-F238E27FC236}">
              <a16:creationId xmlns:a16="http://schemas.microsoft.com/office/drawing/2014/main" id="{716FECA0-B447-4264-AF58-0E2521F3D6E0}"/>
            </a:ext>
          </a:extLst>
        </xdr:cNvPr>
        <xdr:cNvSpPr>
          <a:spLocks noChangeAspect="1" noChangeArrowheads="1"/>
        </xdr:cNvSpPr>
      </xdr:nvSpPr>
      <xdr:spPr bwMode="auto">
        <a:xfrm>
          <a:off x="2790824" y="10944225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49" name="Picture 2" descr="http://www.meraj.sk/tovar/67-1.jpg">
          <a:extLst>
            <a:ext uri="{FF2B5EF4-FFF2-40B4-BE49-F238E27FC236}">
              <a16:creationId xmlns:a16="http://schemas.microsoft.com/office/drawing/2014/main" id="{DA317C62-B828-4BCB-A80E-5C22A8C8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350" name="Picture 2" descr="http://www.meraj.sk/tovar/67-1.jpg">
          <a:extLst>
            <a:ext uri="{FF2B5EF4-FFF2-40B4-BE49-F238E27FC236}">
              <a16:creationId xmlns:a16="http://schemas.microsoft.com/office/drawing/2014/main" id="{88A74E39-FC0D-433B-B541-BF0B2832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972379" y="110484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525356" cy="372549"/>
    <xdr:sp macro="" textlink="">
      <xdr:nvSpPr>
        <xdr:cNvPr id="351" name="image" descr="Lekárni&amp;ccaron;ka kovová - nástenná Gramm A">
          <a:extLst>
            <a:ext uri="{FF2B5EF4-FFF2-40B4-BE49-F238E27FC236}">
              <a16:creationId xmlns:a16="http://schemas.microsoft.com/office/drawing/2014/main" id="{79EB4ECD-4EE7-483F-8C13-DC032CEE34BC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525356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52" name="Picture 2" descr="http://www.meraj.sk/tovar/67-1.jpg">
          <a:extLst>
            <a:ext uri="{FF2B5EF4-FFF2-40B4-BE49-F238E27FC236}">
              <a16:creationId xmlns:a16="http://schemas.microsoft.com/office/drawing/2014/main" id="{76E56126-AEB2-4263-B5C7-328AF48D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53" name="Picture 2" descr="http://www.meraj.sk/tovar/67-1.jpg">
          <a:extLst>
            <a:ext uri="{FF2B5EF4-FFF2-40B4-BE49-F238E27FC236}">
              <a16:creationId xmlns:a16="http://schemas.microsoft.com/office/drawing/2014/main" id="{CE17F7F7-FACD-4D46-BAE7-CCE40E38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79202"/>
    <xdr:pic>
      <xdr:nvPicPr>
        <xdr:cNvPr id="354" name="Picture 2" descr="http://www.meraj.sk/tovar/67-1.jpg">
          <a:extLst>
            <a:ext uri="{FF2B5EF4-FFF2-40B4-BE49-F238E27FC236}">
              <a16:creationId xmlns:a16="http://schemas.microsoft.com/office/drawing/2014/main" id="{51A9E8DC-4BA7-4547-8BCF-4E975FE3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218319" y="1366972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79202"/>
    <xdr:pic>
      <xdr:nvPicPr>
        <xdr:cNvPr id="355" name="Picture 2" descr="http://www.meraj.sk/tovar/67-1.jpg">
          <a:extLst>
            <a:ext uri="{FF2B5EF4-FFF2-40B4-BE49-F238E27FC236}">
              <a16:creationId xmlns:a16="http://schemas.microsoft.com/office/drawing/2014/main" id="{5DF9843F-A107-4D32-9027-0FEE0F37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218319" y="1366972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569559" cy="368066"/>
    <xdr:sp macro="" textlink="">
      <xdr:nvSpPr>
        <xdr:cNvPr id="356" name="image" descr="Lekárni&amp;ccaron;ka kovová - nástenná Gramm A">
          <a:extLst>
            <a:ext uri="{FF2B5EF4-FFF2-40B4-BE49-F238E27FC236}">
              <a16:creationId xmlns:a16="http://schemas.microsoft.com/office/drawing/2014/main" id="{E07B0EE7-383F-4731-BD9D-C79816F8DB0F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57" name="Picture 2" descr="http://www.meraj.sk/tovar/67-1.jpg">
          <a:extLst>
            <a:ext uri="{FF2B5EF4-FFF2-40B4-BE49-F238E27FC236}">
              <a16:creationId xmlns:a16="http://schemas.microsoft.com/office/drawing/2014/main" id="{8316D588-06D8-49B2-BE1C-E7FF37C3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58" name="Picture 2" descr="http://www.meraj.sk/tovar/67-1.jpg">
          <a:extLst>
            <a:ext uri="{FF2B5EF4-FFF2-40B4-BE49-F238E27FC236}">
              <a16:creationId xmlns:a16="http://schemas.microsoft.com/office/drawing/2014/main" id="{A36EE53C-5BD9-4D82-A381-349745FB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45479" cy="332544"/>
    <xdr:sp macro="" textlink="">
      <xdr:nvSpPr>
        <xdr:cNvPr id="359" name="image" descr="Lekárni&amp;ccaron;ka kovová - nástenná Gramm A">
          <a:extLst>
            <a:ext uri="{FF2B5EF4-FFF2-40B4-BE49-F238E27FC236}">
              <a16:creationId xmlns:a16="http://schemas.microsoft.com/office/drawing/2014/main" id="{27875AE0-1CBD-497C-9483-D00A5E50D90F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0" name="Picture 2" descr="http://www.meraj.sk/tovar/67-1.jpg">
          <a:extLst>
            <a:ext uri="{FF2B5EF4-FFF2-40B4-BE49-F238E27FC236}">
              <a16:creationId xmlns:a16="http://schemas.microsoft.com/office/drawing/2014/main" id="{A124096D-58D8-473D-B603-BD36E6E9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1" name="Picture 2" descr="http://www.meraj.sk/tovar/67-1.jpg">
          <a:extLst>
            <a:ext uri="{FF2B5EF4-FFF2-40B4-BE49-F238E27FC236}">
              <a16:creationId xmlns:a16="http://schemas.microsoft.com/office/drawing/2014/main" id="{F30D3E7D-AD3B-42D2-A2A8-7757261A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32250" cy="372549"/>
    <xdr:sp macro="" textlink="">
      <xdr:nvSpPr>
        <xdr:cNvPr id="362" name="image" descr="Lekárni&amp;ccaron;ka kovová - nástenná Gramm A">
          <a:extLst>
            <a:ext uri="{FF2B5EF4-FFF2-40B4-BE49-F238E27FC236}">
              <a16:creationId xmlns:a16="http://schemas.microsoft.com/office/drawing/2014/main" id="{84AE8A04-16C8-4493-B47A-E960387F4FDB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3" name="Picture 2" descr="http://www.meraj.sk/tovar/67-1.jpg">
          <a:extLst>
            <a:ext uri="{FF2B5EF4-FFF2-40B4-BE49-F238E27FC236}">
              <a16:creationId xmlns:a16="http://schemas.microsoft.com/office/drawing/2014/main" id="{A8F86ED3-E5C6-4CF5-B478-6D38CC78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4" name="Picture 2" descr="http://www.meraj.sk/tovar/67-1.jpg">
          <a:extLst>
            <a:ext uri="{FF2B5EF4-FFF2-40B4-BE49-F238E27FC236}">
              <a16:creationId xmlns:a16="http://schemas.microsoft.com/office/drawing/2014/main" id="{C325EA22-0FD2-4CCB-84AB-639051F3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594150" cy="372549"/>
    <xdr:sp macro="" textlink="">
      <xdr:nvSpPr>
        <xdr:cNvPr id="365" name="image" descr="Lekárni&amp;ccaron;ka kovová - nástenná Gramm A">
          <a:extLst>
            <a:ext uri="{FF2B5EF4-FFF2-40B4-BE49-F238E27FC236}">
              <a16:creationId xmlns:a16="http://schemas.microsoft.com/office/drawing/2014/main" id="{276AC2CC-7C04-4243-82EF-4121490AFC0B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6" name="Picture 2" descr="http://www.meraj.sk/tovar/67-1.jpg">
          <a:extLst>
            <a:ext uri="{FF2B5EF4-FFF2-40B4-BE49-F238E27FC236}">
              <a16:creationId xmlns:a16="http://schemas.microsoft.com/office/drawing/2014/main" id="{3AC490F2-FB47-4CAA-B878-C248A5CD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7" name="Picture 2" descr="http://www.meraj.sk/tovar/67-1.jpg">
          <a:extLst>
            <a:ext uri="{FF2B5EF4-FFF2-40B4-BE49-F238E27FC236}">
              <a16:creationId xmlns:a16="http://schemas.microsoft.com/office/drawing/2014/main" id="{53B95EFB-BC53-4E78-8F6B-B159178B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34</xdr:row>
      <xdr:rowOff>0</xdr:rowOff>
    </xdr:from>
    <xdr:ext cx="605790" cy="382074"/>
    <xdr:sp macro="" textlink="">
      <xdr:nvSpPr>
        <xdr:cNvPr id="368" name="image" descr="Lekárni&amp;ccaron;ka kovová - nástenná Gramm A">
          <a:extLst>
            <a:ext uri="{FF2B5EF4-FFF2-40B4-BE49-F238E27FC236}">
              <a16:creationId xmlns:a16="http://schemas.microsoft.com/office/drawing/2014/main" id="{5A861601-BA85-4193-B2D1-6F1CF345BC3D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29070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69" name="Picture 2" descr="http://www.meraj.sk/tovar/67-1.jpg">
          <a:extLst>
            <a:ext uri="{FF2B5EF4-FFF2-40B4-BE49-F238E27FC236}">
              <a16:creationId xmlns:a16="http://schemas.microsoft.com/office/drawing/2014/main" id="{89B90039-8EEC-40EC-A3E4-4C1EEE80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3398" cy="211790"/>
    <xdr:pic>
      <xdr:nvPicPr>
        <xdr:cNvPr id="370" name="Picture 2" descr="http://www.meraj.sk/tovar/67-1.jpg">
          <a:extLst>
            <a:ext uri="{FF2B5EF4-FFF2-40B4-BE49-F238E27FC236}">
              <a16:creationId xmlns:a16="http://schemas.microsoft.com/office/drawing/2014/main" id="{0E6C2E25-8D66-48F5-A529-97B58AC9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2025" y="1433266"/>
          <a:ext cx="211790" cy="3398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1952624</xdr:rowOff>
    </xdr:from>
    <xdr:ext cx="605978" cy="382074"/>
    <xdr:sp macro="" textlink="">
      <xdr:nvSpPr>
        <xdr:cNvPr id="2" name="image" descr="Lekárni&amp;ccaron;ka kovová - nástenná Gramm A">
          <a:extLst>
            <a:ext uri="{FF2B5EF4-FFF2-40B4-BE49-F238E27FC236}">
              <a16:creationId xmlns:a16="http://schemas.microsoft.com/office/drawing/2014/main" id="{7593D0D6-AE94-4AE9-A256-3A049DD6B72A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811654"/>
          <a:ext cx="605978" cy="38207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1027" cy="382074"/>
    <xdr:sp macro="" textlink="">
      <xdr:nvSpPr>
        <xdr:cNvPr id="3" name="image" descr="Lekárni&amp;ccaron;ka kovová - nástenná Gramm A">
          <a:extLst>
            <a:ext uri="{FF2B5EF4-FFF2-40B4-BE49-F238E27FC236}">
              <a16:creationId xmlns:a16="http://schemas.microsoft.com/office/drawing/2014/main" id="{AF772630-1F51-4F8C-96BF-5E61BA96079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601027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4" name="image" descr="Lekárni&amp;ccaron;ka kovová - nástenná Gramm A">
          <a:extLst>
            <a:ext uri="{FF2B5EF4-FFF2-40B4-BE49-F238E27FC236}">
              <a16:creationId xmlns:a16="http://schemas.microsoft.com/office/drawing/2014/main" id="{85B2B5A3-397A-430A-A06D-443228020AF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5" name="Picture 2" descr="http://www.meraj.sk/tovar/67-1.jpg">
          <a:extLst>
            <a:ext uri="{FF2B5EF4-FFF2-40B4-BE49-F238E27FC236}">
              <a16:creationId xmlns:a16="http://schemas.microsoft.com/office/drawing/2014/main" id="{8D330787-CB60-4D51-91CC-516321BC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98170" cy="0"/>
    <xdr:pic>
      <xdr:nvPicPr>
        <xdr:cNvPr id="6" name="Picture 19" descr="DF457DWE">
          <a:extLst>
            <a:ext uri="{FF2B5EF4-FFF2-40B4-BE49-F238E27FC236}">
              <a16:creationId xmlns:a16="http://schemas.microsoft.com/office/drawing/2014/main" id="{ED844A31-0C74-405F-BFB4-0506FE0E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41624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50501" cy="570"/>
    <xdr:pic>
      <xdr:nvPicPr>
        <xdr:cNvPr id="7" name="Obrázok 6" descr="boffin.jpg">
          <a:extLst>
            <a:ext uri="{FF2B5EF4-FFF2-40B4-BE49-F238E27FC236}">
              <a16:creationId xmlns:a16="http://schemas.microsoft.com/office/drawing/2014/main" id="{66324A99-51B3-4566-AB18-EF82E8CAF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41624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554899" cy="1320"/>
    <xdr:pic>
      <xdr:nvPicPr>
        <xdr:cNvPr id="8" name="Picture 6" descr="MERKUR E1 Elektro">
          <a:extLst>
            <a:ext uri="{FF2B5EF4-FFF2-40B4-BE49-F238E27FC236}">
              <a16:creationId xmlns:a16="http://schemas.microsoft.com/office/drawing/2014/main" id="{FD3C854D-FD02-46A9-9B3B-0F2E61DA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41624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53426" cy="7348"/>
    <xdr:pic>
      <xdr:nvPicPr>
        <xdr:cNvPr id="9" name="Picture 10" descr="22055.jpg">
          <a:extLst>
            <a:ext uri="{FF2B5EF4-FFF2-40B4-BE49-F238E27FC236}">
              <a16:creationId xmlns:a16="http://schemas.microsoft.com/office/drawing/2014/main" id="{40F9EBAF-6BC3-41D7-B335-6A4B1A36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4162425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33400" cy="444"/>
    <xdr:pic>
      <xdr:nvPicPr>
        <xdr:cNvPr id="10" name="Picture 13" descr="http://www.pelikandaniel.com/products/KT-I-H260/b_0.jpg">
          <a:extLst>
            <a:ext uri="{FF2B5EF4-FFF2-40B4-BE49-F238E27FC236}">
              <a16:creationId xmlns:a16="http://schemas.microsoft.com/office/drawing/2014/main" id="{962C7070-A632-4827-88E3-78A897C2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41624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0" cy="192418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2AE4534B-A933-49B0-A50B-A00E3CD9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41624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441959" cy="1"/>
    <xdr:pic>
      <xdr:nvPicPr>
        <xdr:cNvPr id="1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CC04240-51B8-4CD3-8E55-DAABE033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41624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457199" cy="0"/>
    <xdr:pic>
      <xdr:nvPicPr>
        <xdr:cNvPr id="13" name="Picture 13" descr="Hoblík Worx WU621, elektrický">
          <a:extLst>
            <a:ext uri="{FF2B5EF4-FFF2-40B4-BE49-F238E27FC236}">
              <a16:creationId xmlns:a16="http://schemas.microsoft.com/office/drawing/2014/main" id="{EA9CB2B0-4FC1-43B8-9207-A9C06569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4162425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605978" cy="382074"/>
    <xdr:sp macro="" textlink="">
      <xdr:nvSpPr>
        <xdr:cNvPr id="14" name="image" descr="Lekárni&amp;ccaron;ka kovová - nástenná Gramm A">
          <a:extLst>
            <a:ext uri="{FF2B5EF4-FFF2-40B4-BE49-F238E27FC236}">
              <a16:creationId xmlns:a16="http://schemas.microsoft.com/office/drawing/2014/main" id="{6BFC9B00-A0C6-4A7B-9E09-F371E8797D2B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811654"/>
          <a:ext cx="605978" cy="382074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1952624</xdr:rowOff>
    </xdr:from>
    <xdr:ext cx="3622" cy="382074"/>
    <xdr:sp macro="" textlink="">
      <xdr:nvSpPr>
        <xdr:cNvPr id="15" name="image" descr="Lekárni&amp;ccaron;ka kovová - nástenná Gramm A">
          <a:extLst>
            <a:ext uri="{FF2B5EF4-FFF2-40B4-BE49-F238E27FC236}">
              <a16:creationId xmlns:a16="http://schemas.microsoft.com/office/drawing/2014/main" id="{18D2417C-9495-4A19-9197-71D1C0C8330E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811654"/>
          <a:ext cx="3622" cy="38207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8</xdr:row>
      <xdr:rowOff>1952624</xdr:rowOff>
    </xdr:from>
    <xdr:ext cx="601027" cy="382074"/>
    <xdr:sp macro="" textlink="">
      <xdr:nvSpPr>
        <xdr:cNvPr id="16" name="image" descr="Lekárni&amp;ccaron;ka kovová - nástenná Gramm A">
          <a:extLst>
            <a:ext uri="{FF2B5EF4-FFF2-40B4-BE49-F238E27FC236}">
              <a16:creationId xmlns:a16="http://schemas.microsoft.com/office/drawing/2014/main" id="{9997FF00-1D1B-4275-8530-D2BDBC060FF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601027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17" name="image" descr="Lekárni&amp;ccaron;ka kovová - nástenná Gramm A">
          <a:extLst>
            <a:ext uri="{FF2B5EF4-FFF2-40B4-BE49-F238E27FC236}">
              <a16:creationId xmlns:a16="http://schemas.microsoft.com/office/drawing/2014/main" id="{9ADC9B65-D4B2-4142-81E2-C9AA77324A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18" name="Picture 2" descr="http://www.meraj.sk/tovar/67-1.jpg">
          <a:extLst>
            <a:ext uri="{FF2B5EF4-FFF2-40B4-BE49-F238E27FC236}">
              <a16:creationId xmlns:a16="http://schemas.microsoft.com/office/drawing/2014/main" id="{6FCBEFEB-FB62-496C-85C7-DD9E26B5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98170" cy="0"/>
    <xdr:pic>
      <xdr:nvPicPr>
        <xdr:cNvPr id="19" name="Picture 19" descr="DF457DWE">
          <a:extLst>
            <a:ext uri="{FF2B5EF4-FFF2-40B4-BE49-F238E27FC236}">
              <a16:creationId xmlns:a16="http://schemas.microsoft.com/office/drawing/2014/main" id="{A62E1A60-78D2-4F24-AB64-B166EEAE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4162425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50501" cy="570"/>
    <xdr:pic>
      <xdr:nvPicPr>
        <xdr:cNvPr id="20" name="Obrázok 19" descr="boffin.jpg">
          <a:extLst>
            <a:ext uri="{FF2B5EF4-FFF2-40B4-BE49-F238E27FC236}">
              <a16:creationId xmlns:a16="http://schemas.microsoft.com/office/drawing/2014/main" id="{9345061C-12A5-4978-B82C-63B2EE74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4162425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554899" cy="1320"/>
    <xdr:pic>
      <xdr:nvPicPr>
        <xdr:cNvPr id="21" name="Picture 6" descr="MERKUR E1 Elektro">
          <a:extLst>
            <a:ext uri="{FF2B5EF4-FFF2-40B4-BE49-F238E27FC236}">
              <a16:creationId xmlns:a16="http://schemas.microsoft.com/office/drawing/2014/main" id="{50C64DA7-A670-4BF5-B024-9AE39BF52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4162425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53426" cy="7348"/>
    <xdr:pic>
      <xdr:nvPicPr>
        <xdr:cNvPr id="22" name="Picture 10" descr="22055.jpg">
          <a:extLst>
            <a:ext uri="{FF2B5EF4-FFF2-40B4-BE49-F238E27FC236}">
              <a16:creationId xmlns:a16="http://schemas.microsoft.com/office/drawing/2014/main" id="{761C47CD-C758-4832-B1F9-9EA22565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4162425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33400" cy="444"/>
    <xdr:pic>
      <xdr:nvPicPr>
        <xdr:cNvPr id="23" name="Picture 13" descr="http://www.pelikandaniel.com/products/KT-I-H260/b_0.jpg">
          <a:extLst>
            <a:ext uri="{FF2B5EF4-FFF2-40B4-BE49-F238E27FC236}">
              <a16:creationId xmlns:a16="http://schemas.microsoft.com/office/drawing/2014/main" id="{D75852F5-B2B3-4F56-94F4-B67CE052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4162425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548640" cy="686"/>
    <xdr:pic>
      <xdr:nvPicPr>
        <xdr:cNvPr id="24" name="Picture 15" descr="Kolektív autorov: Svet vedy a techniky">
          <a:extLst>
            <a:ext uri="{FF2B5EF4-FFF2-40B4-BE49-F238E27FC236}">
              <a16:creationId xmlns:a16="http://schemas.microsoft.com/office/drawing/2014/main" id="{06E9B69E-678F-4017-BD7E-CD0A13ED2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4162425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457200" cy="2286"/>
    <xdr:pic>
      <xdr:nvPicPr>
        <xdr:cNvPr id="25" name="Picture 16" descr="http://i1.martinus.sk/tovar/_l/14/l14659.jpg">
          <a:extLst>
            <a:ext uri="{FF2B5EF4-FFF2-40B4-BE49-F238E27FC236}">
              <a16:creationId xmlns:a16="http://schemas.microsoft.com/office/drawing/2014/main" id="{F3C76552-3814-4626-98A8-C397B463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4162425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0" cy="192418"/>
    <xdr:pic>
      <xdr:nvPicPr>
        <xdr:cNvPr id="26" name="Picture 11" descr="Basetech merač spotreby COST CONTROL 3000">
          <a:extLst>
            <a:ext uri="{FF2B5EF4-FFF2-40B4-BE49-F238E27FC236}">
              <a16:creationId xmlns:a16="http://schemas.microsoft.com/office/drawing/2014/main" id="{E13BF6C5-45D4-409C-B585-A8A814F6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41624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441959" cy="1"/>
    <xdr:pic>
      <xdr:nvPicPr>
        <xdr:cNvPr id="27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89C674B0-9EA9-42C5-825C-CD664B0C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4162425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8</xdr:row>
      <xdr:rowOff>1952624</xdr:rowOff>
    </xdr:from>
    <xdr:ext cx="3622" cy="382074"/>
    <xdr:sp macro="" textlink="">
      <xdr:nvSpPr>
        <xdr:cNvPr id="28" name="image" descr="Lekárni&amp;ccaron;ka kovová - nástenná Gramm A">
          <a:extLst>
            <a:ext uri="{FF2B5EF4-FFF2-40B4-BE49-F238E27FC236}">
              <a16:creationId xmlns:a16="http://schemas.microsoft.com/office/drawing/2014/main" id="{0238A187-9AB3-41C0-AB58-83294C6BA507}"/>
            </a:ext>
          </a:extLst>
        </xdr:cNvPr>
        <xdr:cNvSpPr>
          <a:spLocks noChangeAspect="1" noChangeArrowheads="1"/>
        </xdr:cNvSpPr>
      </xdr:nvSpPr>
      <xdr:spPr bwMode="auto">
        <a:xfrm>
          <a:off x="3657600" y="1811654"/>
          <a:ext cx="3622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22</xdr:row>
      <xdr:rowOff>0</xdr:rowOff>
    </xdr:from>
    <xdr:ext cx="364682" cy="2426"/>
    <xdr:pic>
      <xdr:nvPicPr>
        <xdr:cNvPr id="29" name="Picture 12" descr="Výsledok vyhľadávania obrázkov pre dopyt eb520">
          <a:extLst>
            <a:ext uri="{FF2B5EF4-FFF2-40B4-BE49-F238E27FC236}">
              <a16:creationId xmlns:a16="http://schemas.microsoft.com/office/drawing/2014/main" id="{9629A1C0-6E44-4F95-803D-6EBE483D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4162425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1406299" cy="0"/>
    <xdr:pic>
      <xdr:nvPicPr>
        <xdr:cNvPr id="30" name="Picture 3" descr="Lenovo V310-15ISK 80SY00URCK">
          <a:extLst>
            <a:ext uri="{FF2B5EF4-FFF2-40B4-BE49-F238E27FC236}">
              <a16:creationId xmlns:a16="http://schemas.microsoft.com/office/drawing/2014/main" id="{B24E147C-5195-4AE7-880C-4C67B3FD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162425"/>
          <a:ext cx="14062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927259" cy="0"/>
    <xdr:pic>
      <xdr:nvPicPr>
        <xdr:cNvPr id="31" name="Picture 15" descr="Kolektív autorov: Svet vedy a techniky">
          <a:extLst>
            <a:ext uri="{FF2B5EF4-FFF2-40B4-BE49-F238E27FC236}">
              <a16:creationId xmlns:a16="http://schemas.microsoft.com/office/drawing/2014/main" id="{C547B33C-E0F2-4701-94AC-72E0C8D55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162425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835819" cy="0"/>
    <xdr:pic>
      <xdr:nvPicPr>
        <xdr:cNvPr id="32" name="Picture 16" descr="http://i1.martinus.sk/tovar/_l/14/l14659.jpg">
          <a:extLst>
            <a:ext uri="{FF2B5EF4-FFF2-40B4-BE49-F238E27FC236}">
              <a16:creationId xmlns:a16="http://schemas.microsoft.com/office/drawing/2014/main" id="{38CF678D-C5F6-4A52-B974-EEFF5CBE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62425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743301" cy="0"/>
    <xdr:pic>
      <xdr:nvPicPr>
        <xdr:cNvPr id="33" name="Picture 12" descr="Výsledok vyhľadávania obrázkov pre dopyt eb520">
          <a:extLst>
            <a:ext uri="{FF2B5EF4-FFF2-40B4-BE49-F238E27FC236}">
              <a16:creationId xmlns:a16="http://schemas.microsoft.com/office/drawing/2014/main" id="{12AC124C-FAE3-4875-A68F-FEFCA795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162425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927259" cy="686"/>
    <xdr:pic>
      <xdr:nvPicPr>
        <xdr:cNvPr id="34" name="Picture 15" descr="Kolektív autorov: Svet vedy a techniky">
          <a:extLst>
            <a:ext uri="{FF2B5EF4-FFF2-40B4-BE49-F238E27FC236}">
              <a16:creationId xmlns:a16="http://schemas.microsoft.com/office/drawing/2014/main" id="{AA36628A-FC5E-446B-A2D7-E494D82B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162425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835819" cy="2286"/>
    <xdr:pic>
      <xdr:nvPicPr>
        <xdr:cNvPr id="35" name="Picture 16" descr="http://i1.martinus.sk/tovar/_l/14/l14659.jpg">
          <a:extLst>
            <a:ext uri="{FF2B5EF4-FFF2-40B4-BE49-F238E27FC236}">
              <a16:creationId xmlns:a16="http://schemas.microsoft.com/office/drawing/2014/main" id="{1E4C0F46-9508-4A16-B5AE-0D785A31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62425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22</xdr:row>
      <xdr:rowOff>0</xdr:rowOff>
    </xdr:from>
    <xdr:ext cx="743301" cy="2426"/>
    <xdr:pic>
      <xdr:nvPicPr>
        <xdr:cNvPr id="36" name="Picture 12" descr="Výsledok vyhľadávania obrázkov pre dopyt eb520">
          <a:extLst>
            <a:ext uri="{FF2B5EF4-FFF2-40B4-BE49-F238E27FC236}">
              <a16:creationId xmlns:a16="http://schemas.microsoft.com/office/drawing/2014/main" id="{EA10A944-2BFF-4B70-8C98-B1287784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162425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37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E4751D47-E7F9-4EBC-A702-9DA60932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21717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22</xdr:row>
      <xdr:rowOff>0</xdr:rowOff>
    </xdr:from>
    <xdr:ext cx="475919" cy="1991"/>
    <xdr:pic>
      <xdr:nvPicPr>
        <xdr:cNvPr id="38" name="Picture 1" descr="9686 Jednoduché a hnané stroje ">
          <a:extLst>
            <a:ext uri="{FF2B5EF4-FFF2-40B4-BE49-F238E27FC236}">
              <a16:creationId xmlns:a16="http://schemas.microsoft.com/office/drawing/2014/main" id="{C4666B21-9E5C-42D0-8157-283ADD71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4162425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01027" cy="377788"/>
    <xdr:sp macro="" textlink="">
      <xdr:nvSpPr>
        <xdr:cNvPr id="39" name="image" descr="Lekárni&amp;ccaron;ka kovová - nástenná Gramm A">
          <a:extLst>
            <a:ext uri="{FF2B5EF4-FFF2-40B4-BE49-F238E27FC236}">
              <a16:creationId xmlns:a16="http://schemas.microsoft.com/office/drawing/2014/main" id="{24855E17-6082-4B76-B0BC-A8ACB6B6372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1027" cy="37778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78619"/>
    <xdr:sp macro="" textlink="">
      <xdr:nvSpPr>
        <xdr:cNvPr id="40" name="image" descr="Lekárni&amp;ccaron;ka kovová - nástenná Gramm A">
          <a:extLst>
            <a:ext uri="{FF2B5EF4-FFF2-40B4-BE49-F238E27FC236}">
              <a16:creationId xmlns:a16="http://schemas.microsoft.com/office/drawing/2014/main" id="{AEE64FBE-FAF6-4FC7-A6F7-D8215C9878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304800" cy="37861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290"/>
    <xdr:pic>
      <xdr:nvPicPr>
        <xdr:cNvPr id="41" name="Picture 2" descr="http://www.meraj.sk/tovar/67-1.jpg">
          <a:extLst>
            <a:ext uri="{FF2B5EF4-FFF2-40B4-BE49-F238E27FC236}">
              <a16:creationId xmlns:a16="http://schemas.microsoft.com/office/drawing/2014/main" id="{040A078C-BF0F-4357-85A5-DE10D478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819854" y="5438196"/>
          <a:ext cx="212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98170" cy="0"/>
    <xdr:pic>
      <xdr:nvPicPr>
        <xdr:cNvPr id="42" name="Picture 19" descr="DF457DWE">
          <a:extLst>
            <a:ext uri="{FF2B5EF4-FFF2-40B4-BE49-F238E27FC236}">
              <a16:creationId xmlns:a16="http://schemas.microsoft.com/office/drawing/2014/main" id="{2A4A9A99-039F-43E0-9047-A8EECD35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54292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50501" cy="570"/>
    <xdr:pic>
      <xdr:nvPicPr>
        <xdr:cNvPr id="43" name="Obrázok 42" descr="boffin.jpg">
          <a:extLst>
            <a:ext uri="{FF2B5EF4-FFF2-40B4-BE49-F238E27FC236}">
              <a16:creationId xmlns:a16="http://schemas.microsoft.com/office/drawing/2014/main" id="{767CE753-B06A-4AE1-8F54-4D9E79333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54292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554899" cy="1320"/>
    <xdr:pic>
      <xdr:nvPicPr>
        <xdr:cNvPr id="44" name="Picture 6" descr="MERKUR E1 Elektro">
          <a:extLst>
            <a:ext uri="{FF2B5EF4-FFF2-40B4-BE49-F238E27FC236}">
              <a16:creationId xmlns:a16="http://schemas.microsoft.com/office/drawing/2014/main" id="{E7FE641D-370D-4BA4-8A04-3712386C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54292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53426" cy="7348"/>
    <xdr:pic>
      <xdr:nvPicPr>
        <xdr:cNvPr id="45" name="Picture 10" descr="22055.jpg">
          <a:extLst>
            <a:ext uri="{FF2B5EF4-FFF2-40B4-BE49-F238E27FC236}">
              <a16:creationId xmlns:a16="http://schemas.microsoft.com/office/drawing/2014/main" id="{15F335E5-A84B-4477-B1A5-95E9E7B7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5429250"/>
          <a:ext cx="553426" cy="73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33400" cy="444"/>
    <xdr:pic>
      <xdr:nvPicPr>
        <xdr:cNvPr id="46" name="Picture 13" descr="http://www.pelikandaniel.com/products/KT-I-H260/b_0.jpg">
          <a:extLst>
            <a:ext uri="{FF2B5EF4-FFF2-40B4-BE49-F238E27FC236}">
              <a16:creationId xmlns:a16="http://schemas.microsoft.com/office/drawing/2014/main" id="{5C4AB9EE-98DB-4038-B860-BE330998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5429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0" cy="380537"/>
    <xdr:pic>
      <xdr:nvPicPr>
        <xdr:cNvPr id="47" name="Picture 11" descr="Basetech merač spotreby COST CONTROL 3000">
          <a:extLst>
            <a:ext uri="{FF2B5EF4-FFF2-40B4-BE49-F238E27FC236}">
              <a16:creationId xmlns:a16="http://schemas.microsoft.com/office/drawing/2014/main" id="{0605AACE-6449-4259-A167-2A811CF5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5429250"/>
          <a:ext cx="0" cy="380537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41959" cy="1"/>
    <xdr:pic>
      <xdr:nvPicPr>
        <xdr:cNvPr id="48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6AE7BCB-1F25-4EA7-A8B3-24813BCF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5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57199" cy="0"/>
    <xdr:pic>
      <xdr:nvPicPr>
        <xdr:cNvPr id="49" name="Picture 13" descr="Hoblík Worx WU621, elektrický">
          <a:extLst>
            <a:ext uri="{FF2B5EF4-FFF2-40B4-BE49-F238E27FC236}">
              <a16:creationId xmlns:a16="http://schemas.microsoft.com/office/drawing/2014/main" id="{247F3A56-7A53-42B6-9642-A13B30AA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729" b="23729"/>
        <a:stretch>
          <a:fillRect/>
        </a:stretch>
      </xdr:blipFill>
      <xdr:spPr bwMode="auto">
        <a:xfrm>
          <a:off x="1828800" y="5429250"/>
          <a:ext cx="457199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317683" cy="171450"/>
    <xdr:sp macro="" textlink="">
      <xdr:nvSpPr>
        <xdr:cNvPr id="50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5014B8AB-ACE7-4BC5-8329-7F6A326F0E8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4317683" cy="171450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28</xdr:row>
      <xdr:rowOff>0</xdr:rowOff>
    </xdr:from>
    <xdr:ext cx="601027" cy="377788"/>
    <xdr:sp macro="" textlink="">
      <xdr:nvSpPr>
        <xdr:cNvPr id="51" name="image" descr="Lekárni&amp;ccaron;ka kovová - nástenná Gramm A">
          <a:extLst>
            <a:ext uri="{FF2B5EF4-FFF2-40B4-BE49-F238E27FC236}">
              <a16:creationId xmlns:a16="http://schemas.microsoft.com/office/drawing/2014/main" id="{79BCF9C7-C70D-4106-BA44-2CEF6B4C0116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1027" cy="377788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78619"/>
    <xdr:sp macro="" textlink="">
      <xdr:nvSpPr>
        <xdr:cNvPr id="52" name="image" descr="Lekárni&amp;ccaron;ka kovová - nástenná Gramm A">
          <a:extLst>
            <a:ext uri="{FF2B5EF4-FFF2-40B4-BE49-F238E27FC236}">
              <a16:creationId xmlns:a16="http://schemas.microsoft.com/office/drawing/2014/main" id="{1762A196-292D-4ED4-B3FA-98A9F4BF2E0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304800" cy="37861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290"/>
    <xdr:pic>
      <xdr:nvPicPr>
        <xdr:cNvPr id="53" name="Picture 2" descr="http://www.meraj.sk/tovar/67-1.jpg">
          <a:extLst>
            <a:ext uri="{FF2B5EF4-FFF2-40B4-BE49-F238E27FC236}">
              <a16:creationId xmlns:a16="http://schemas.microsoft.com/office/drawing/2014/main" id="{A9C981D5-3464-4E82-944E-DE018A39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819854" y="5438196"/>
          <a:ext cx="212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98170" cy="0"/>
    <xdr:pic>
      <xdr:nvPicPr>
        <xdr:cNvPr id="54" name="Picture 19" descr="DF457DWE">
          <a:extLst>
            <a:ext uri="{FF2B5EF4-FFF2-40B4-BE49-F238E27FC236}">
              <a16:creationId xmlns:a16="http://schemas.microsoft.com/office/drawing/2014/main" id="{82E70FEC-8264-4029-B902-BD812C90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5429250"/>
          <a:ext cx="5981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50501" cy="570"/>
    <xdr:pic>
      <xdr:nvPicPr>
        <xdr:cNvPr id="55" name="Obrázok 54" descr="boffin.jpg">
          <a:extLst>
            <a:ext uri="{FF2B5EF4-FFF2-40B4-BE49-F238E27FC236}">
              <a16:creationId xmlns:a16="http://schemas.microsoft.com/office/drawing/2014/main" id="{5EA80735-4A20-41D5-BE65-C6B36D7C9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54292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554899" cy="1320"/>
    <xdr:pic>
      <xdr:nvPicPr>
        <xdr:cNvPr id="56" name="Picture 6" descr="MERKUR E1 Elektro">
          <a:extLst>
            <a:ext uri="{FF2B5EF4-FFF2-40B4-BE49-F238E27FC236}">
              <a16:creationId xmlns:a16="http://schemas.microsoft.com/office/drawing/2014/main" id="{791F22C4-BF5F-461C-A9B9-5FAE9A8AE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54292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33400" cy="444"/>
    <xdr:pic>
      <xdr:nvPicPr>
        <xdr:cNvPr id="57" name="Picture 13" descr="http://www.pelikandaniel.com/products/KT-I-H260/b_0.jpg">
          <a:extLst>
            <a:ext uri="{FF2B5EF4-FFF2-40B4-BE49-F238E27FC236}">
              <a16:creationId xmlns:a16="http://schemas.microsoft.com/office/drawing/2014/main" id="{396CE404-9DFA-4EBB-8EEB-2FF5123A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5429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48640" cy="686"/>
    <xdr:pic>
      <xdr:nvPicPr>
        <xdr:cNvPr id="58" name="Picture 15" descr="Kolektív autorov: Svet vedy a techniky">
          <a:extLst>
            <a:ext uri="{FF2B5EF4-FFF2-40B4-BE49-F238E27FC236}">
              <a16:creationId xmlns:a16="http://schemas.microsoft.com/office/drawing/2014/main" id="{6132EDF9-D5C0-4C19-913A-B5D3DA8D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542925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57200" cy="2286"/>
    <xdr:pic>
      <xdr:nvPicPr>
        <xdr:cNvPr id="59" name="Picture 16" descr="http://i1.martinus.sk/tovar/_l/14/l14659.jpg">
          <a:extLst>
            <a:ext uri="{FF2B5EF4-FFF2-40B4-BE49-F238E27FC236}">
              <a16:creationId xmlns:a16="http://schemas.microsoft.com/office/drawing/2014/main" id="{88DEA030-BC08-4E57-827A-12B81065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542925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0" cy="380537"/>
    <xdr:pic>
      <xdr:nvPicPr>
        <xdr:cNvPr id="60" name="Picture 11" descr="Basetech merač spotreby COST CONTROL 3000">
          <a:extLst>
            <a:ext uri="{FF2B5EF4-FFF2-40B4-BE49-F238E27FC236}">
              <a16:creationId xmlns:a16="http://schemas.microsoft.com/office/drawing/2014/main" id="{44DDBB0A-F93D-427B-957A-A80D754B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5429250"/>
          <a:ext cx="0" cy="380537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41959" cy="1"/>
    <xdr:pic>
      <xdr:nvPicPr>
        <xdr:cNvPr id="61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4488CCE8-905D-432F-A20B-08D46FCB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5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64682" cy="2426"/>
    <xdr:pic>
      <xdr:nvPicPr>
        <xdr:cNvPr id="62" name="Picture 12" descr="Výsledok vyhľadávania obrázkov pre dopyt eb520">
          <a:extLst>
            <a:ext uri="{FF2B5EF4-FFF2-40B4-BE49-F238E27FC236}">
              <a16:creationId xmlns:a16="http://schemas.microsoft.com/office/drawing/2014/main" id="{8F6FE476-125A-4A2B-B856-F9406217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542925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1406299" cy="0"/>
    <xdr:pic>
      <xdr:nvPicPr>
        <xdr:cNvPr id="63" name="Picture 3" descr="Lenovo V310-15ISK 80SY00URCK">
          <a:extLst>
            <a:ext uri="{FF2B5EF4-FFF2-40B4-BE49-F238E27FC236}">
              <a16:creationId xmlns:a16="http://schemas.microsoft.com/office/drawing/2014/main" id="{278B2450-28CC-497A-AE81-B626419F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429250"/>
          <a:ext cx="140629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927259" cy="0"/>
    <xdr:pic>
      <xdr:nvPicPr>
        <xdr:cNvPr id="64" name="Picture 15" descr="Kolektív autorov: Svet vedy a techniky">
          <a:extLst>
            <a:ext uri="{FF2B5EF4-FFF2-40B4-BE49-F238E27FC236}">
              <a16:creationId xmlns:a16="http://schemas.microsoft.com/office/drawing/2014/main" id="{6DF7B94A-518D-45F3-985F-A0ACFC338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429250"/>
          <a:ext cx="92725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835819" cy="0"/>
    <xdr:pic>
      <xdr:nvPicPr>
        <xdr:cNvPr id="65" name="Picture 16" descr="http://i1.martinus.sk/tovar/_l/14/l14659.jpg">
          <a:extLst>
            <a:ext uri="{FF2B5EF4-FFF2-40B4-BE49-F238E27FC236}">
              <a16:creationId xmlns:a16="http://schemas.microsoft.com/office/drawing/2014/main" id="{A7ABD94E-B036-4699-B3D6-1D507B3E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429250"/>
          <a:ext cx="835819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743301" cy="0"/>
    <xdr:pic>
      <xdr:nvPicPr>
        <xdr:cNvPr id="66" name="Picture 12" descr="Výsledok vyhľadávania obrázkov pre dopyt eb520">
          <a:extLst>
            <a:ext uri="{FF2B5EF4-FFF2-40B4-BE49-F238E27FC236}">
              <a16:creationId xmlns:a16="http://schemas.microsoft.com/office/drawing/2014/main" id="{26EBA5E4-A45E-4367-AB6C-79287631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5429250"/>
          <a:ext cx="743301" cy="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927259" cy="686"/>
    <xdr:pic>
      <xdr:nvPicPr>
        <xdr:cNvPr id="67" name="Picture 15" descr="Kolektív autorov: Svet vedy a techniky">
          <a:extLst>
            <a:ext uri="{FF2B5EF4-FFF2-40B4-BE49-F238E27FC236}">
              <a16:creationId xmlns:a16="http://schemas.microsoft.com/office/drawing/2014/main" id="{01C5F02A-2ABF-4CBA-8244-2EA7BF55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429250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835819" cy="2286"/>
    <xdr:pic>
      <xdr:nvPicPr>
        <xdr:cNvPr id="68" name="Picture 16" descr="http://i1.martinus.sk/tovar/_l/14/l14659.jpg">
          <a:extLst>
            <a:ext uri="{FF2B5EF4-FFF2-40B4-BE49-F238E27FC236}">
              <a16:creationId xmlns:a16="http://schemas.microsoft.com/office/drawing/2014/main" id="{DB99FDD3-6629-4C57-9863-EA7F8B88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429250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743301" cy="2426"/>
    <xdr:pic>
      <xdr:nvPicPr>
        <xdr:cNvPr id="69" name="Picture 12" descr="Výsledok vyhľadávania obrázkov pre dopyt eb520">
          <a:extLst>
            <a:ext uri="{FF2B5EF4-FFF2-40B4-BE49-F238E27FC236}">
              <a16:creationId xmlns:a16="http://schemas.microsoft.com/office/drawing/2014/main" id="{5588BF0C-0068-492E-A0BB-EFE17A42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5429250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205740" cy="0"/>
    <xdr:pic>
      <xdr:nvPicPr>
        <xdr:cNvPr id="70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2AA43881-C493-4EA2-A127-44DD4962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54292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71" name="Picture 1" descr="9686 Jednoduché a hnané stroje ">
          <a:extLst>
            <a:ext uri="{FF2B5EF4-FFF2-40B4-BE49-F238E27FC236}">
              <a16:creationId xmlns:a16="http://schemas.microsoft.com/office/drawing/2014/main" id="{4083C76D-D581-4EB8-94FB-C7D9D05D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01027" cy="3685344"/>
    <xdr:sp macro="" textlink="">
      <xdr:nvSpPr>
        <xdr:cNvPr id="72" name="image" descr="Lekárni&amp;ccaron;ka kovová - nástenná Gramm A">
          <a:extLst>
            <a:ext uri="{FF2B5EF4-FFF2-40B4-BE49-F238E27FC236}">
              <a16:creationId xmlns:a16="http://schemas.microsoft.com/office/drawing/2014/main" id="{F0695260-97BD-4005-A39A-FF8340078EB9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1027" cy="368534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28</xdr:row>
      <xdr:rowOff>0</xdr:rowOff>
    </xdr:from>
    <xdr:ext cx="601027" cy="3685344"/>
    <xdr:sp macro="" textlink="">
      <xdr:nvSpPr>
        <xdr:cNvPr id="73" name="image" descr="Lekárni&amp;ccaron;ka kovová - nástenná Gramm A">
          <a:extLst>
            <a:ext uri="{FF2B5EF4-FFF2-40B4-BE49-F238E27FC236}">
              <a16:creationId xmlns:a16="http://schemas.microsoft.com/office/drawing/2014/main" id="{E72A367F-9CD7-49B3-BD35-B3D4BAB1484D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1027" cy="36853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74" name="Picture 1" descr="9686 Jednoduché a hnané stroje ">
          <a:extLst>
            <a:ext uri="{FF2B5EF4-FFF2-40B4-BE49-F238E27FC236}">
              <a16:creationId xmlns:a16="http://schemas.microsoft.com/office/drawing/2014/main" id="{6C269282-F08F-4942-A18D-98086030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75" name="Picture 1" descr="9686 Jednoduché a hnané stroje ">
          <a:extLst>
            <a:ext uri="{FF2B5EF4-FFF2-40B4-BE49-F238E27FC236}">
              <a16:creationId xmlns:a16="http://schemas.microsoft.com/office/drawing/2014/main" id="{08872E90-AD0B-41B2-8540-468B2B87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76" name="Picture 1" descr="9686 Jednoduché a hnané stroje ">
          <a:extLst>
            <a:ext uri="{FF2B5EF4-FFF2-40B4-BE49-F238E27FC236}">
              <a16:creationId xmlns:a16="http://schemas.microsoft.com/office/drawing/2014/main" id="{19188AD5-83FA-4148-9659-6FAA9B01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77" name="Picture 1" descr="9686 Jednoduché a hnané stroje ">
          <a:extLst>
            <a:ext uri="{FF2B5EF4-FFF2-40B4-BE49-F238E27FC236}">
              <a16:creationId xmlns:a16="http://schemas.microsoft.com/office/drawing/2014/main" id="{4C8306EA-A36D-489E-8995-CB83BCAE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4826" cy="382074"/>
    <xdr:sp macro="" textlink="">
      <xdr:nvSpPr>
        <xdr:cNvPr id="78" name="image" descr="Lekárni&amp;ccaron;ka kovová - nástenná Gramm A">
          <a:extLst>
            <a:ext uri="{FF2B5EF4-FFF2-40B4-BE49-F238E27FC236}">
              <a16:creationId xmlns:a16="http://schemas.microsoft.com/office/drawing/2014/main" id="{06AE49A2-2E8B-4C3E-A854-D378FCB12E05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524826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79" name="image" descr="Lekárni&amp;ccaron;ka kovová - nástenná Gramm A">
          <a:extLst>
            <a:ext uri="{FF2B5EF4-FFF2-40B4-BE49-F238E27FC236}">
              <a16:creationId xmlns:a16="http://schemas.microsoft.com/office/drawing/2014/main" id="{392BF271-00CF-40AF-A135-E0B4CCD433A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80" name="Picture 2" descr="http://www.meraj.sk/tovar/67-1.jpg">
          <a:extLst>
            <a:ext uri="{FF2B5EF4-FFF2-40B4-BE49-F238E27FC236}">
              <a16:creationId xmlns:a16="http://schemas.microsoft.com/office/drawing/2014/main" id="{C9DF1426-96EF-4A7E-A77E-76AC5003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8</xdr:row>
      <xdr:rowOff>1952624</xdr:rowOff>
    </xdr:from>
    <xdr:ext cx="524826" cy="382074"/>
    <xdr:sp macro="" textlink="">
      <xdr:nvSpPr>
        <xdr:cNvPr id="81" name="image" descr="Lekárni&amp;ccaron;ka kovová - nástenná Gramm A">
          <a:extLst>
            <a:ext uri="{FF2B5EF4-FFF2-40B4-BE49-F238E27FC236}">
              <a16:creationId xmlns:a16="http://schemas.microsoft.com/office/drawing/2014/main" id="{CD8EAD62-8465-44EA-B8FD-DD24942013ED}"/>
            </a:ext>
          </a:extLst>
        </xdr:cNvPr>
        <xdr:cNvSpPr>
          <a:spLocks noChangeAspect="1" noChangeArrowheads="1"/>
        </xdr:cNvSpPr>
      </xdr:nvSpPr>
      <xdr:spPr bwMode="auto">
        <a:xfrm>
          <a:off x="1832609" y="1811654"/>
          <a:ext cx="524826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190500"/>
    <xdr:sp macro="" textlink="">
      <xdr:nvSpPr>
        <xdr:cNvPr id="82" name="image" descr="Lekárni&amp;ccaron;ka kovová - nástenná Gramm A">
          <a:extLst>
            <a:ext uri="{FF2B5EF4-FFF2-40B4-BE49-F238E27FC236}">
              <a16:creationId xmlns:a16="http://schemas.microsoft.com/office/drawing/2014/main" id="{78CAC81A-E54C-4ACD-B5B5-6AA2D43C6E1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97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169619</xdr:rowOff>
    </xdr:from>
    <xdr:ext cx="3398" cy="204170"/>
    <xdr:pic>
      <xdr:nvPicPr>
        <xdr:cNvPr id="83" name="Picture 2" descr="http://www.meraj.sk/tovar/67-1.jpg">
          <a:extLst>
            <a:ext uri="{FF2B5EF4-FFF2-40B4-BE49-F238E27FC236}">
              <a16:creationId xmlns:a16="http://schemas.microsoft.com/office/drawing/2014/main" id="{557C40D5-E9E3-4FF7-B7FF-A25208B5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8414" y="2083565"/>
          <a:ext cx="20417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205740" cy="0"/>
    <xdr:pic>
      <xdr:nvPicPr>
        <xdr:cNvPr id="84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8036F8C7-55DF-4C58-BE70-F74790B4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217170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02110" cy="3679111"/>
    <xdr:sp macro="" textlink="">
      <xdr:nvSpPr>
        <xdr:cNvPr id="85" name="image" descr="Lekárni&amp;ccaron;ka kovová - nástenná Gramm A">
          <a:extLst>
            <a:ext uri="{FF2B5EF4-FFF2-40B4-BE49-F238E27FC236}">
              <a16:creationId xmlns:a16="http://schemas.microsoft.com/office/drawing/2014/main" id="{A78E37FB-001E-419D-AEB4-7F3058B24A41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2110" cy="367911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78619"/>
    <xdr:sp macro="" textlink="">
      <xdr:nvSpPr>
        <xdr:cNvPr id="86" name="image" descr="Lekárni&amp;ccaron;ka kovová - nástenná Gramm A">
          <a:extLst>
            <a:ext uri="{FF2B5EF4-FFF2-40B4-BE49-F238E27FC236}">
              <a16:creationId xmlns:a16="http://schemas.microsoft.com/office/drawing/2014/main" id="{DCAB111C-FD8F-4905-831A-615B343048D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304800" cy="37861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390384"/>
    <xdr:pic>
      <xdr:nvPicPr>
        <xdr:cNvPr id="87" name="Picture 2" descr="http://www.meraj.sk/tovar/67-1.jpg">
          <a:extLst>
            <a:ext uri="{FF2B5EF4-FFF2-40B4-BE49-F238E27FC236}">
              <a16:creationId xmlns:a16="http://schemas.microsoft.com/office/drawing/2014/main" id="{A278FEC2-438D-4E02-9D56-43A84CF7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635307" y="5622743"/>
          <a:ext cx="390384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317683" cy="5064444"/>
    <xdr:sp macro="" textlink="">
      <xdr:nvSpPr>
        <xdr:cNvPr id="88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B5684C59-9E8C-4340-AFA1-2C81250D342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4317683" cy="5064444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28</xdr:row>
      <xdr:rowOff>0</xdr:rowOff>
    </xdr:from>
    <xdr:ext cx="602110" cy="3679111"/>
    <xdr:sp macro="" textlink="">
      <xdr:nvSpPr>
        <xdr:cNvPr id="89" name="image" descr="Lekárni&amp;ccaron;ka kovová - nástenná Gramm A">
          <a:extLst>
            <a:ext uri="{FF2B5EF4-FFF2-40B4-BE49-F238E27FC236}">
              <a16:creationId xmlns:a16="http://schemas.microsoft.com/office/drawing/2014/main" id="{FFC6860F-64D7-4E9E-ACFD-58CB7974033E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602110" cy="3679111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78619"/>
    <xdr:sp macro="" textlink="">
      <xdr:nvSpPr>
        <xdr:cNvPr id="90" name="image" descr="Lekárni&amp;ccaron;ka kovová - nástenná Gramm A">
          <a:extLst>
            <a:ext uri="{FF2B5EF4-FFF2-40B4-BE49-F238E27FC236}">
              <a16:creationId xmlns:a16="http://schemas.microsoft.com/office/drawing/2014/main" id="{55408A5B-2CAD-498D-B3A9-49B45317F9B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304800" cy="37861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390384"/>
    <xdr:pic>
      <xdr:nvPicPr>
        <xdr:cNvPr id="91" name="Picture 2" descr="http://www.meraj.sk/tovar/67-1.jpg">
          <a:extLst>
            <a:ext uri="{FF2B5EF4-FFF2-40B4-BE49-F238E27FC236}">
              <a16:creationId xmlns:a16="http://schemas.microsoft.com/office/drawing/2014/main" id="{9053EA66-FF8D-439B-8DAA-0DD3DEAE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635307" y="5622743"/>
          <a:ext cx="390384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41959" cy="2596"/>
    <xdr:pic>
      <xdr:nvPicPr>
        <xdr:cNvPr id="92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C558E4AB-7DFD-43B8-993E-5C81D565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50"/>
          <a:ext cx="441959" cy="259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205740" cy="0"/>
    <xdr:pic>
      <xdr:nvPicPr>
        <xdr:cNvPr id="93" name="Picture 10" descr="http://katalog.ekatalog.biz/katimg/t/97966001663/97966001663_s.jpg">
          <a:extLst>
            <a:ext uri="{FF2B5EF4-FFF2-40B4-BE49-F238E27FC236}">
              <a16:creationId xmlns:a16="http://schemas.microsoft.com/office/drawing/2014/main" id="{91BB60C7-2CDD-4EAC-AB0D-E7E8BC4F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28800" y="5429250"/>
          <a:ext cx="205740" cy="0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617408" cy="372549"/>
    <xdr:sp macro="" textlink="">
      <xdr:nvSpPr>
        <xdr:cNvPr id="94" name="image" descr="Lekárni&amp;ccaron;ka kovová - nástenná Gramm A">
          <a:extLst>
            <a:ext uri="{FF2B5EF4-FFF2-40B4-BE49-F238E27FC236}">
              <a16:creationId xmlns:a16="http://schemas.microsoft.com/office/drawing/2014/main" id="{44AC9E49-2A66-4F6A-8E8B-6986986B6508}"/>
            </a:ext>
          </a:extLst>
        </xdr:cNvPr>
        <xdr:cNvSpPr>
          <a:spLocks noChangeAspect="1" noChangeArrowheads="1"/>
        </xdr:cNvSpPr>
      </xdr:nvSpPr>
      <xdr:spPr bwMode="auto">
        <a:xfrm>
          <a:off x="3048000" y="5429250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2</xdr:col>
      <xdr:colOff>1276349</xdr:colOff>
      <xdr:row>28</xdr:row>
      <xdr:rowOff>0</xdr:rowOff>
    </xdr:from>
    <xdr:ext cx="559753" cy="372549"/>
    <xdr:sp macro="" textlink="">
      <xdr:nvSpPr>
        <xdr:cNvPr id="95" name="image" descr="Lekárni&amp;ccaron;ka kovová - nástenná Gramm A">
          <a:extLst>
            <a:ext uri="{FF2B5EF4-FFF2-40B4-BE49-F238E27FC236}">
              <a16:creationId xmlns:a16="http://schemas.microsoft.com/office/drawing/2014/main" id="{46C510AD-0144-473D-8F2E-0F88A759D2AE}"/>
            </a:ext>
          </a:extLst>
        </xdr:cNvPr>
        <xdr:cNvSpPr>
          <a:spLocks noChangeAspect="1" noChangeArrowheads="1"/>
        </xdr:cNvSpPr>
      </xdr:nvSpPr>
      <xdr:spPr bwMode="auto">
        <a:xfrm>
          <a:off x="1832609" y="5429250"/>
          <a:ext cx="559753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190500"/>
    <xdr:sp macro="" textlink="">
      <xdr:nvSpPr>
        <xdr:cNvPr id="96" name="image" descr="Lekárni&amp;ccaron;ka kovová - nástenná Gramm A">
          <a:extLst>
            <a:ext uri="{FF2B5EF4-FFF2-40B4-BE49-F238E27FC236}">
              <a16:creationId xmlns:a16="http://schemas.microsoft.com/office/drawing/2014/main" id="{2A826744-2385-4BEF-8826-C13A8207C9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29250"/>
          <a:ext cx="3048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97" name="Picture 2" descr="http://www.meraj.sk/tovar/67-1.jpg">
          <a:extLst>
            <a:ext uri="{FF2B5EF4-FFF2-40B4-BE49-F238E27FC236}">
              <a16:creationId xmlns:a16="http://schemas.microsoft.com/office/drawing/2014/main" id="{AD281DD0-0B7C-45F2-BA5F-6AD93153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1724604" y="553344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50501" cy="570"/>
    <xdr:pic>
      <xdr:nvPicPr>
        <xdr:cNvPr id="98" name="Obrázok 97" descr="boffin.jpg">
          <a:extLst>
            <a:ext uri="{FF2B5EF4-FFF2-40B4-BE49-F238E27FC236}">
              <a16:creationId xmlns:a16="http://schemas.microsoft.com/office/drawing/2014/main" id="{5F105668-4A93-465E-B77C-9363CEF7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54292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554899" cy="1320"/>
    <xdr:pic>
      <xdr:nvPicPr>
        <xdr:cNvPr id="99" name="Picture 6" descr="MERKUR E1 Elektro">
          <a:extLst>
            <a:ext uri="{FF2B5EF4-FFF2-40B4-BE49-F238E27FC236}">
              <a16:creationId xmlns:a16="http://schemas.microsoft.com/office/drawing/2014/main" id="{CDE9ABBE-D1F4-46A5-AF1F-50945813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54292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33400" cy="444"/>
    <xdr:pic>
      <xdr:nvPicPr>
        <xdr:cNvPr id="100" name="Picture 13" descr="http://www.pelikandaniel.com/products/KT-I-H260/b_0.jpg">
          <a:extLst>
            <a:ext uri="{FF2B5EF4-FFF2-40B4-BE49-F238E27FC236}">
              <a16:creationId xmlns:a16="http://schemas.microsoft.com/office/drawing/2014/main" id="{91BFBE21-4B98-4FAE-A1EF-EC08174E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5429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0" cy="192418"/>
    <xdr:pic>
      <xdr:nvPicPr>
        <xdr:cNvPr id="101" name="Picture 11" descr="Basetech merač spotreby COST CONTROL 3000">
          <a:extLst>
            <a:ext uri="{FF2B5EF4-FFF2-40B4-BE49-F238E27FC236}">
              <a16:creationId xmlns:a16="http://schemas.microsoft.com/office/drawing/2014/main" id="{4D9AA69E-6CE2-44EA-8F52-76D30A9A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5429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19100" cy="5932"/>
    <xdr:pic>
      <xdr:nvPicPr>
        <xdr:cNvPr id="102" name="Picture 5" descr="https://i.cdn.nrholding.net/15747457/2000/2000">
          <a:extLst>
            <a:ext uri="{FF2B5EF4-FFF2-40B4-BE49-F238E27FC236}">
              <a16:creationId xmlns:a16="http://schemas.microsoft.com/office/drawing/2014/main" id="{DB263368-AF3E-42E8-A809-E19CA3EF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4894"/>
        <a:stretch>
          <a:fillRect/>
        </a:stretch>
      </xdr:blipFill>
      <xdr:spPr bwMode="auto">
        <a:xfrm>
          <a:off x="1828800" y="5429250"/>
          <a:ext cx="419100" cy="59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41959" cy="1"/>
    <xdr:pic>
      <xdr:nvPicPr>
        <xdr:cNvPr id="103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EE2302D9-F744-4973-B5AF-C74DF00E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5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617408" cy="372549"/>
    <xdr:sp macro="" textlink="">
      <xdr:nvSpPr>
        <xdr:cNvPr id="104" name="image" descr="Lekárni&amp;ccaron;ka kovová - nástenná Gramm A">
          <a:extLst>
            <a:ext uri="{FF2B5EF4-FFF2-40B4-BE49-F238E27FC236}">
              <a16:creationId xmlns:a16="http://schemas.microsoft.com/office/drawing/2014/main" id="{ED144A07-9C21-4D05-904F-B32369C54DE4}"/>
            </a:ext>
          </a:extLst>
        </xdr:cNvPr>
        <xdr:cNvSpPr>
          <a:spLocks noChangeAspect="1" noChangeArrowheads="1"/>
        </xdr:cNvSpPr>
      </xdr:nvSpPr>
      <xdr:spPr bwMode="auto">
        <a:xfrm>
          <a:off x="3048000" y="5429250"/>
          <a:ext cx="61740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4166764" cy="845025"/>
    <xdr:sp macro="" textlink="">
      <xdr:nvSpPr>
        <xdr:cNvPr id="105" name="AutoShape 1" descr="Výsledok vyh&amp;lcaron;adávania obrázkov pre dopyt ochranne okuliare">
          <a:extLst>
            <a:ext uri="{FF2B5EF4-FFF2-40B4-BE49-F238E27FC236}">
              <a16:creationId xmlns:a16="http://schemas.microsoft.com/office/drawing/2014/main" id="{1D608FFF-E431-43D7-A6FB-67E12C3B08D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77815"/>
          <a:ext cx="4166764" cy="845025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28</xdr:row>
      <xdr:rowOff>0</xdr:rowOff>
    </xdr:from>
    <xdr:ext cx="3998" cy="372549"/>
    <xdr:sp macro="" textlink="">
      <xdr:nvSpPr>
        <xdr:cNvPr id="106" name="image" descr="Lekárni&amp;ccaron;ka kovová - nástenná Gramm A">
          <a:extLst>
            <a:ext uri="{FF2B5EF4-FFF2-40B4-BE49-F238E27FC236}">
              <a16:creationId xmlns:a16="http://schemas.microsoft.com/office/drawing/2014/main" id="{FAD97E1E-9171-4708-8EE0-74E0A2C74D90}"/>
            </a:ext>
          </a:extLst>
        </xdr:cNvPr>
        <xdr:cNvSpPr>
          <a:spLocks noChangeAspect="1" noChangeArrowheads="1"/>
        </xdr:cNvSpPr>
      </xdr:nvSpPr>
      <xdr:spPr bwMode="auto">
        <a:xfrm>
          <a:off x="3661409" y="5429250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07" name="Picture 2" descr="http://www.meraj.sk/tovar/67-1.jpg">
          <a:extLst>
            <a:ext uri="{FF2B5EF4-FFF2-40B4-BE49-F238E27FC236}">
              <a16:creationId xmlns:a16="http://schemas.microsoft.com/office/drawing/2014/main" id="{1D0B1604-E909-49B2-85E7-3561EE9C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1724604" y="5533446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50501" cy="570"/>
    <xdr:pic>
      <xdr:nvPicPr>
        <xdr:cNvPr id="108" name="Obrázok 107" descr="boffin.jpg">
          <a:extLst>
            <a:ext uri="{FF2B5EF4-FFF2-40B4-BE49-F238E27FC236}">
              <a16:creationId xmlns:a16="http://schemas.microsoft.com/office/drawing/2014/main" id="{71FC0A2E-3896-4D16-9252-BD26B569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5429250"/>
          <a:ext cx="550501" cy="5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554899" cy="1320"/>
    <xdr:pic>
      <xdr:nvPicPr>
        <xdr:cNvPr id="109" name="Picture 6" descr="MERKUR E1 Elektro">
          <a:extLst>
            <a:ext uri="{FF2B5EF4-FFF2-40B4-BE49-F238E27FC236}">
              <a16:creationId xmlns:a16="http://schemas.microsoft.com/office/drawing/2014/main" id="{290228DE-25A1-48A3-8477-F289F84F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28800" y="5429250"/>
          <a:ext cx="554899" cy="13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33400" cy="444"/>
    <xdr:pic>
      <xdr:nvPicPr>
        <xdr:cNvPr id="110" name="Picture 13" descr="http://www.pelikandaniel.com/products/KT-I-H260/b_0.jpg">
          <a:extLst>
            <a:ext uri="{FF2B5EF4-FFF2-40B4-BE49-F238E27FC236}">
              <a16:creationId xmlns:a16="http://schemas.microsoft.com/office/drawing/2014/main" id="{D434EB42-7409-4E4F-963B-EEC08C72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5429250"/>
          <a:ext cx="533400" cy="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548640" cy="686"/>
    <xdr:pic>
      <xdr:nvPicPr>
        <xdr:cNvPr id="111" name="Picture 15" descr="Kolektív autorov: Svet vedy a techniky">
          <a:extLst>
            <a:ext uri="{FF2B5EF4-FFF2-40B4-BE49-F238E27FC236}">
              <a16:creationId xmlns:a16="http://schemas.microsoft.com/office/drawing/2014/main" id="{04925B94-01BC-4BFF-957F-B79561DF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28800" y="5429250"/>
          <a:ext cx="548640" cy="6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57200" cy="2286"/>
    <xdr:pic>
      <xdr:nvPicPr>
        <xdr:cNvPr id="112" name="Picture 16" descr="http://i1.martinus.sk/tovar/_l/14/l14659.jpg">
          <a:extLst>
            <a:ext uri="{FF2B5EF4-FFF2-40B4-BE49-F238E27FC236}">
              <a16:creationId xmlns:a16="http://schemas.microsoft.com/office/drawing/2014/main" id="{BE670A27-788E-4D63-B257-30506DD3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28800" y="5429250"/>
          <a:ext cx="457200" cy="228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0" cy="192418"/>
    <xdr:pic>
      <xdr:nvPicPr>
        <xdr:cNvPr id="113" name="Picture 11" descr="Basetech merač spotreby COST CONTROL 3000">
          <a:extLst>
            <a:ext uri="{FF2B5EF4-FFF2-40B4-BE49-F238E27FC236}">
              <a16:creationId xmlns:a16="http://schemas.microsoft.com/office/drawing/2014/main" id="{6BBED15A-7AC5-47A6-B697-6541A063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542925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41959" cy="1"/>
    <xdr:pic>
      <xdr:nvPicPr>
        <xdr:cNvPr id="114" name="Picture 10" descr="https://im9.cz/sk/iR/importprodukt-orig/7d7/7d725240755c16b7a6e6062a4c8df336--mmf130x130.jpg">
          <a:extLst>
            <a:ext uri="{FF2B5EF4-FFF2-40B4-BE49-F238E27FC236}">
              <a16:creationId xmlns:a16="http://schemas.microsoft.com/office/drawing/2014/main" id="{AE8466D3-AFBA-4938-B171-300A00AE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5429250"/>
          <a:ext cx="441959" cy="1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3998" cy="372549"/>
    <xdr:sp macro="" textlink="">
      <xdr:nvSpPr>
        <xdr:cNvPr id="115" name="image" descr="Lekárni&amp;ccaron;ka kovová - nástenná Gramm A">
          <a:extLst>
            <a:ext uri="{FF2B5EF4-FFF2-40B4-BE49-F238E27FC236}">
              <a16:creationId xmlns:a16="http://schemas.microsoft.com/office/drawing/2014/main" id="{8A2384D9-5CA8-411C-B853-1FE889A57205}"/>
            </a:ext>
          </a:extLst>
        </xdr:cNvPr>
        <xdr:cNvSpPr>
          <a:spLocks noChangeAspect="1" noChangeArrowheads="1"/>
        </xdr:cNvSpPr>
      </xdr:nvSpPr>
      <xdr:spPr bwMode="auto">
        <a:xfrm>
          <a:off x="3661409" y="5429250"/>
          <a:ext cx="3998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64682" cy="2426"/>
    <xdr:pic>
      <xdr:nvPicPr>
        <xdr:cNvPr id="116" name="Picture 12" descr="Výsledok vyhľadávania obrázkov pre dopyt eb520">
          <a:extLst>
            <a:ext uri="{FF2B5EF4-FFF2-40B4-BE49-F238E27FC236}">
              <a16:creationId xmlns:a16="http://schemas.microsoft.com/office/drawing/2014/main" id="{AA6827F9-CE42-49E6-A103-4AFA02C9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28800" y="5429250"/>
          <a:ext cx="364682" cy="24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927259" cy="686"/>
    <xdr:pic>
      <xdr:nvPicPr>
        <xdr:cNvPr id="117" name="Picture 15" descr="Kolektív autorov: Svet vedy a techniky">
          <a:extLst>
            <a:ext uri="{FF2B5EF4-FFF2-40B4-BE49-F238E27FC236}">
              <a16:creationId xmlns:a16="http://schemas.microsoft.com/office/drawing/2014/main" id="{38A5F342-C80A-4A32-BB8B-B70CC7AC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429250"/>
          <a:ext cx="927259" cy="6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835819" cy="2286"/>
    <xdr:pic>
      <xdr:nvPicPr>
        <xdr:cNvPr id="118" name="Picture 16" descr="http://i1.martinus.sk/tovar/_l/14/l14659.jpg">
          <a:extLst>
            <a:ext uri="{FF2B5EF4-FFF2-40B4-BE49-F238E27FC236}">
              <a16:creationId xmlns:a16="http://schemas.microsoft.com/office/drawing/2014/main" id="{90E59A9D-9DA9-4821-BA5B-A239CBC4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5429250"/>
          <a:ext cx="835819" cy="228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</xdr:row>
      <xdr:rowOff>0</xdr:rowOff>
    </xdr:from>
    <xdr:ext cx="743301" cy="2426"/>
    <xdr:pic>
      <xdr:nvPicPr>
        <xdr:cNvPr id="119" name="Picture 12" descr="Výsledok vyhľadávania obrázkov pre dopyt eb520">
          <a:extLst>
            <a:ext uri="{FF2B5EF4-FFF2-40B4-BE49-F238E27FC236}">
              <a16:creationId xmlns:a16="http://schemas.microsoft.com/office/drawing/2014/main" id="{50EDA83B-7714-46DF-BF1B-6B4E2203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5429250"/>
          <a:ext cx="743301" cy="242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475919" cy="1991"/>
    <xdr:pic>
      <xdr:nvPicPr>
        <xdr:cNvPr id="120" name="Picture 1" descr="9686 Jednoduché a hnané stroje ">
          <a:extLst>
            <a:ext uri="{FF2B5EF4-FFF2-40B4-BE49-F238E27FC236}">
              <a16:creationId xmlns:a16="http://schemas.microsoft.com/office/drawing/2014/main" id="{28C7FDD1-2C89-4CEE-852C-B23E7291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28800" y="5429250"/>
          <a:ext cx="475919" cy="199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30</xdr:row>
      <xdr:rowOff>207308</xdr:rowOff>
    </xdr:from>
    <xdr:ext cx="551297" cy="2016"/>
    <xdr:pic>
      <xdr:nvPicPr>
        <xdr:cNvPr id="121" name="Picture 4" descr="Semimikrosúpravy pre &amp;zcaron;iakov">
          <a:extLst>
            <a:ext uri="{FF2B5EF4-FFF2-40B4-BE49-F238E27FC236}">
              <a16:creationId xmlns:a16="http://schemas.microsoft.com/office/drawing/2014/main" id="{56354B93-F1E5-46C5-974F-39300152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28800" y="5973743"/>
          <a:ext cx="551297" cy="20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647175</xdr:rowOff>
    </xdr:from>
    <xdr:ext cx="445770" cy="0"/>
    <xdr:pic>
      <xdr:nvPicPr>
        <xdr:cNvPr id="122" name="Picture 5" descr="Resuscita&amp;ccaron;ná figurína na CPR">
          <a:extLst>
            <a:ext uri="{FF2B5EF4-FFF2-40B4-BE49-F238E27FC236}">
              <a16:creationId xmlns:a16="http://schemas.microsoft.com/office/drawing/2014/main" id="{7FC77C7F-894C-4BFE-B9AB-E14036A7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28800" y="6152625"/>
          <a:ext cx="44577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32</xdr:row>
      <xdr:rowOff>207770</xdr:rowOff>
    </xdr:from>
    <xdr:ext cx="378488" cy="0"/>
    <xdr:pic>
      <xdr:nvPicPr>
        <xdr:cNvPr id="123" name="Picture 6" descr="Modely trojrozmerné skladacie pre chémiu">
          <a:extLst>
            <a:ext uri="{FF2B5EF4-FFF2-40B4-BE49-F238E27FC236}">
              <a16:creationId xmlns:a16="http://schemas.microsoft.com/office/drawing/2014/main" id="{30563988-E050-4CAE-B43F-44A1957A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6336155"/>
          <a:ext cx="378488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35</xdr:row>
      <xdr:rowOff>188511</xdr:rowOff>
    </xdr:from>
    <xdr:ext cx="121857" cy="8604"/>
    <xdr:pic>
      <xdr:nvPicPr>
        <xdr:cNvPr id="124" name="Picture 9" descr="Modely trojrozmerné skladacie pre biológiu - botaniku">
          <a:extLst>
            <a:ext uri="{FF2B5EF4-FFF2-40B4-BE49-F238E27FC236}">
              <a16:creationId xmlns:a16="http://schemas.microsoft.com/office/drawing/2014/main" id="{6F27CD3C-391C-4547-A5E3-9A887971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28800" y="6875061"/>
          <a:ext cx="121857" cy="8604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40</xdr:row>
      <xdr:rowOff>1553666</xdr:rowOff>
    </xdr:from>
    <xdr:ext cx="536668" cy="3175"/>
    <xdr:pic>
      <xdr:nvPicPr>
        <xdr:cNvPr id="125" name="TB_Image" descr="Chemická laboratórna sada na pokusy">
          <a:extLst>
            <a:ext uri="{FF2B5EF4-FFF2-40B4-BE49-F238E27FC236}">
              <a16:creationId xmlns:a16="http://schemas.microsoft.com/office/drawing/2014/main" id="{E916BC0D-1CF1-4A38-8ECD-C408CAE2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38500" t="41500" r="39000" b="41833"/>
        <a:stretch>
          <a:fillRect/>
        </a:stretch>
      </xdr:blipFill>
      <xdr:spPr bwMode="auto">
        <a:xfrm>
          <a:off x="1828800" y="7781111"/>
          <a:ext cx="536668" cy="31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41</xdr:row>
      <xdr:rowOff>266700</xdr:rowOff>
    </xdr:from>
    <xdr:ext cx="419100" cy="0"/>
    <xdr:pic>
      <xdr:nvPicPr>
        <xdr:cNvPr id="126" name="Picture 15" descr="Mikroskop pre &amp;zcaron;iaka">
          <a:extLst>
            <a:ext uri="{FF2B5EF4-FFF2-40B4-BE49-F238E27FC236}">
              <a16:creationId xmlns:a16="http://schemas.microsoft.com/office/drawing/2014/main" id="{89A81871-A965-46AD-802C-45F436B6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28800" y="7962900"/>
          <a:ext cx="419100" cy="0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69849</xdr:rowOff>
    </xdr:from>
    <xdr:ext cx="0" cy="129154"/>
    <xdr:pic>
      <xdr:nvPicPr>
        <xdr:cNvPr id="127" name="Obrázok 126" descr="image">
          <a:extLst>
            <a:ext uri="{FF2B5EF4-FFF2-40B4-BE49-F238E27FC236}">
              <a16:creationId xmlns:a16="http://schemas.microsoft.com/office/drawing/2014/main" id="{9F864708-2B5B-4F6B-A049-F16542557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573769"/>
          <a:ext cx="0" cy="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49</xdr:row>
      <xdr:rowOff>70303</xdr:rowOff>
    </xdr:from>
    <xdr:ext cx="0" cy="125730"/>
    <xdr:pic>
      <xdr:nvPicPr>
        <xdr:cNvPr id="128" name="Obrázok 127" descr="image">
          <a:extLst>
            <a:ext uri="{FF2B5EF4-FFF2-40B4-BE49-F238E27FC236}">
              <a16:creationId xmlns:a16="http://schemas.microsoft.com/office/drawing/2014/main" id="{AC1F368A-AD4C-430C-8C52-3B9490E64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298123"/>
          <a:ext cx="0" cy="12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47</xdr:row>
      <xdr:rowOff>129879</xdr:rowOff>
    </xdr:from>
    <xdr:ext cx="0" cy="50284"/>
    <xdr:pic>
      <xdr:nvPicPr>
        <xdr:cNvPr id="129" name="Obrázok 128" descr="image">
          <a:extLst>
            <a:ext uri="{FF2B5EF4-FFF2-40B4-BE49-F238E27FC236}">
              <a16:creationId xmlns:a16="http://schemas.microsoft.com/office/drawing/2014/main" id="{3456128E-6139-4ADE-A566-B45954DF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001464"/>
          <a:ext cx="0" cy="5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51</xdr:row>
      <xdr:rowOff>0</xdr:rowOff>
    </xdr:from>
    <xdr:ext cx="0" cy="192418"/>
    <xdr:pic>
      <xdr:nvPicPr>
        <xdr:cNvPr id="130" name="Picture 11" descr="Basetech merač spotreby COST CONTROL 3000">
          <a:extLst>
            <a:ext uri="{FF2B5EF4-FFF2-40B4-BE49-F238E27FC236}">
              <a16:creationId xmlns:a16="http://schemas.microsoft.com/office/drawing/2014/main" id="{EE55FE7E-197B-413E-B125-E81AB8BE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52800" y="7474267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51</xdr:row>
      <xdr:rowOff>0</xdr:rowOff>
    </xdr:from>
    <xdr:ext cx="0" cy="192416"/>
    <xdr:pic>
      <xdr:nvPicPr>
        <xdr:cNvPr id="131" name="Picture 11" descr="Basetech merač spotreby COST CONTROL 3000">
          <a:extLst>
            <a:ext uri="{FF2B5EF4-FFF2-40B4-BE49-F238E27FC236}">
              <a16:creationId xmlns:a16="http://schemas.microsoft.com/office/drawing/2014/main" id="{A08A7B47-CA7F-44CA-BF7C-36DB3986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52800" y="7474267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25356" cy="372549"/>
    <xdr:sp macro="" textlink="">
      <xdr:nvSpPr>
        <xdr:cNvPr id="132" name="image" descr="Lekárni&amp;ccaron;ka kovová - nástenná Gramm A">
          <a:extLst>
            <a:ext uri="{FF2B5EF4-FFF2-40B4-BE49-F238E27FC236}">
              <a16:creationId xmlns:a16="http://schemas.microsoft.com/office/drawing/2014/main" id="{5506E905-ACEC-4604-BBB3-2CF6A66DFDD7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525356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33" name="Picture 2" descr="http://www.meraj.sk/tovar/67-1.jpg">
          <a:extLst>
            <a:ext uri="{FF2B5EF4-FFF2-40B4-BE49-F238E27FC236}">
              <a16:creationId xmlns:a16="http://schemas.microsoft.com/office/drawing/2014/main" id="{B495495D-E86D-4E7B-9F1A-C3B22217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34" name="Picture 2" descr="http://www.meraj.sk/tovar/67-1.jpg">
          <a:extLst>
            <a:ext uri="{FF2B5EF4-FFF2-40B4-BE49-F238E27FC236}">
              <a16:creationId xmlns:a16="http://schemas.microsoft.com/office/drawing/2014/main" id="{D52B4796-AE65-4712-8CC7-6BFEE9FB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135" name="Picture 2" descr="http://www.meraj.sk/tovar/67-1.jpg">
          <a:extLst>
            <a:ext uri="{FF2B5EF4-FFF2-40B4-BE49-F238E27FC236}">
              <a16:creationId xmlns:a16="http://schemas.microsoft.com/office/drawing/2014/main" id="{08AD64A7-0AF9-42C7-9205-0B9002B5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219648" y="1380927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79202"/>
    <xdr:pic>
      <xdr:nvPicPr>
        <xdr:cNvPr id="136" name="Picture 2" descr="http://www.meraj.sk/tovar/67-1.jpg">
          <a:extLst>
            <a:ext uri="{FF2B5EF4-FFF2-40B4-BE49-F238E27FC236}">
              <a16:creationId xmlns:a16="http://schemas.microsoft.com/office/drawing/2014/main" id="{F58CBAB0-6CB8-42F7-AF8F-F85818C8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219648" y="1380927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69559" cy="368066"/>
    <xdr:sp macro="" textlink="">
      <xdr:nvSpPr>
        <xdr:cNvPr id="137" name="image" descr="Lekárni&amp;ccaron;ka kovová - nástenná Gramm A">
          <a:extLst>
            <a:ext uri="{FF2B5EF4-FFF2-40B4-BE49-F238E27FC236}">
              <a16:creationId xmlns:a16="http://schemas.microsoft.com/office/drawing/2014/main" id="{F416AC51-E69D-40A4-A4C3-90B933DB5D47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38" name="Picture 2" descr="http://www.meraj.sk/tovar/67-1.jpg">
          <a:extLst>
            <a:ext uri="{FF2B5EF4-FFF2-40B4-BE49-F238E27FC236}">
              <a16:creationId xmlns:a16="http://schemas.microsoft.com/office/drawing/2014/main" id="{377AAA1D-AE54-457E-A19B-D4617328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39" name="Picture 2" descr="http://www.meraj.sk/tovar/67-1.jpg">
          <a:extLst>
            <a:ext uri="{FF2B5EF4-FFF2-40B4-BE49-F238E27FC236}">
              <a16:creationId xmlns:a16="http://schemas.microsoft.com/office/drawing/2014/main" id="{E35AE92E-0BC3-45BB-A32D-DD3829EF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45479" cy="332544"/>
    <xdr:sp macro="" textlink="">
      <xdr:nvSpPr>
        <xdr:cNvPr id="140" name="image" descr="Lekárni&amp;ccaron;ka kovová - nástenná Gramm A">
          <a:extLst>
            <a:ext uri="{FF2B5EF4-FFF2-40B4-BE49-F238E27FC236}">
              <a16:creationId xmlns:a16="http://schemas.microsoft.com/office/drawing/2014/main" id="{190A2C24-2051-46D3-9428-01AB491A7B3D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1" name="Picture 2" descr="http://www.meraj.sk/tovar/67-1.jpg">
          <a:extLst>
            <a:ext uri="{FF2B5EF4-FFF2-40B4-BE49-F238E27FC236}">
              <a16:creationId xmlns:a16="http://schemas.microsoft.com/office/drawing/2014/main" id="{F58EE8BD-2FF7-4D60-90B3-CBE53777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2" name="Picture 2" descr="http://www.meraj.sk/tovar/67-1.jpg">
          <a:extLst>
            <a:ext uri="{FF2B5EF4-FFF2-40B4-BE49-F238E27FC236}">
              <a16:creationId xmlns:a16="http://schemas.microsoft.com/office/drawing/2014/main" id="{5884C077-3031-49EE-852C-EF6B73D4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32250" cy="372549"/>
    <xdr:sp macro="" textlink="">
      <xdr:nvSpPr>
        <xdr:cNvPr id="143" name="image" descr="Lekárni&amp;ccaron;ka kovová - nástenná Gramm A">
          <a:extLst>
            <a:ext uri="{FF2B5EF4-FFF2-40B4-BE49-F238E27FC236}">
              <a16:creationId xmlns:a16="http://schemas.microsoft.com/office/drawing/2014/main" id="{4FC67DCC-037F-497F-B0B7-4BCA303A18CF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4" name="Picture 2" descr="http://www.meraj.sk/tovar/67-1.jpg">
          <a:extLst>
            <a:ext uri="{FF2B5EF4-FFF2-40B4-BE49-F238E27FC236}">
              <a16:creationId xmlns:a16="http://schemas.microsoft.com/office/drawing/2014/main" id="{99E8E5D3-8948-4252-BB7C-41C9FA7A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5" name="Picture 2" descr="http://www.meraj.sk/tovar/67-1.jpg">
          <a:extLst>
            <a:ext uri="{FF2B5EF4-FFF2-40B4-BE49-F238E27FC236}">
              <a16:creationId xmlns:a16="http://schemas.microsoft.com/office/drawing/2014/main" id="{295DD303-A5C6-4B3B-BC0D-41640161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594150" cy="372549"/>
    <xdr:sp macro="" textlink="">
      <xdr:nvSpPr>
        <xdr:cNvPr id="146" name="image" descr="Lekárni&amp;ccaron;ka kovová - nástenná Gramm A">
          <a:extLst>
            <a:ext uri="{FF2B5EF4-FFF2-40B4-BE49-F238E27FC236}">
              <a16:creationId xmlns:a16="http://schemas.microsoft.com/office/drawing/2014/main" id="{5F5402CC-8BC2-4D40-A7D9-FC84A7DC3350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7" name="Picture 2" descr="http://www.meraj.sk/tovar/67-1.jpg">
          <a:extLst>
            <a:ext uri="{FF2B5EF4-FFF2-40B4-BE49-F238E27FC236}">
              <a16:creationId xmlns:a16="http://schemas.microsoft.com/office/drawing/2014/main" id="{2BB40290-AEF7-4A18-9A70-68C1ABA53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48" name="Picture 2" descr="http://www.meraj.sk/tovar/67-1.jpg">
          <a:extLst>
            <a:ext uri="{FF2B5EF4-FFF2-40B4-BE49-F238E27FC236}">
              <a16:creationId xmlns:a16="http://schemas.microsoft.com/office/drawing/2014/main" id="{5C15E689-2F09-48C8-BEC7-98633BD1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6</xdr:row>
      <xdr:rowOff>0</xdr:rowOff>
    </xdr:from>
    <xdr:ext cx="605790" cy="382074"/>
    <xdr:sp macro="" textlink="">
      <xdr:nvSpPr>
        <xdr:cNvPr id="149" name="image" descr="Lekárni&amp;ccaron;ka kovová - nástenná Gramm A">
          <a:extLst>
            <a:ext uri="{FF2B5EF4-FFF2-40B4-BE49-F238E27FC236}">
              <a16:creationId xmlns:a16="http://schemas.microsoft.com/office/drawing/2014/main" id="{F10EDC84-1CCE-43CE-AF49-6A3466546327}"/>
            </a:ext>
          </a:extLst>
        </xdr:cNvPr>
        <xdr:cNvSpPr>
          <a:spLocks noChangeAspect="1" noChangeArrowheads="1"/>
        </xdr:cNvSpPr>
      </xdr:nvSpPr>
      <xdr:spPr bwMode="auto">
        <a:xfrm>
          <a:off x="3181349" y="1343025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50" name="Picture 2" descr="http://www.meraj.sk/tovar/67-1.jpg">
          <a:extLst>
            <a:ext uri="{FF2B5EF4-FFF2-40B4-BE49-F238E27FC236}">
              <a16:creationId xmlns:a16="http://schemas.microsoft.com/office/drawing/2014/main" id="{00AF9ACD-1E6F-4F5E-B5C6-E31F4E534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</xdr:row>
      <xdr:rowOff>0</xdr:rowOff>
    </xdr:from>
    <xdr:ext cx="3398" cy="211790"/>
    <xdr:pic>
      <xdr:nvPicPr>
        <xdr:cNvPr id="151" name="Picture 2" descr="http://www.meraj.sk/tovar/67-1.jpg">
          <a:extLst>
            <a:ext uri="{FF2B5EF4-FFF2-40B4-BE49-F238E27FC236}">
              <a16:creationId xmlns:a16="http://schemas.microsoft.com/office/drawing/2014/main" id="{5D263A06-0B5F-4531-A9D0-9C09C987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3153354" y="1447221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525356" cy="372549"/>
    <xdr:sp macro="" textlink="">
      <xdr:nvSpPr>
        <xdr:cNvPr id="152" name="image" descr="Lekárni&amp;ccaron;ka kovová - nástenná Gramm A">
          <a:extLst>
            <a:ext uri="{FF2B5EF4-FFF2-40B4-BE49-F238E27FC236}">
              <a16:creationId xmlns:a16="http://schemas.microsoft.com/office/drawing/2014/main" id="{838255CC-229B-458D-BC40-2A35E1BA064B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525356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53" name="Picture 2" descr="http://www.meraj.sk/tovar/67-1.jpg">
          <a:extLst>
            <a:ext uri="{FF2B5EF4-FFF2-40B4-BE49-F238E27FC236}">
              <a16:creationId xmlns:a16="http://schemas.microsoft.com/office/drawing/2014/main" id="{57ABE003-A4EC-4C8A-A12A-4D6056AE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54" name="Picture 2" descr="http://www.meraj.sk/tovar/67-1.jpg">
          <a:extLst>
            <a:ext uri="{FF2B5EF4-FFF2-40B4-BE49-F238E27FC236}">
              <a16:creationId xmlns:a16="http://schemas.microsoft.com/office/drawing/2014/main" id="{AD6B7EEF-CC01-41F8-8139-10FD1EEF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79202"/>
    <xdr:pic>
      <xdr:nvPicPr>
        <xdr:cNvPr id="155" name="Picture 2" descr="http://www.meraj.sk/tovar/67-1.jpg">
          <a:extLst>
            <a:ext uri="{FF2B5EF4-FFF2-40B4-BE49-F238E27FC236}">
              <a16:creationId xmlns:a16="http://schemas.microsoft.com/office/drawing/2014/main" id="{05CF1143-CF66-4040-B4A2-44468DF2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819598" y="1188229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79202"/>
    <xdr:pic>
      <xdr:nvPicPr>
        <xdr:cNvPr id="156" name="Picture 2" descr="http://www.meraj.sk/tovar/67-1.jpg">
          <a:extLst>
            <a:ext uri="{FF2B5EF4-FFF2-40B4-BE49-F238E27FC236}">
              <a16:creationId xmlns:a16="http://schemas.microsoft.com/office/drawing/2014/main" id="{2E628F94-6C45-479C-A5C1-28B5515C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819598" y="1188229"/>
          <a:ext cx="79202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569559" cy="368066"/>
    <xdr:sp macro="" textlink="">
      <xdr:nvSpPr>
        <xdr:cNvPr id="157" name="image" descr="Lekárni&amp;ccaron;ka kovová - nástenná Gramm A">
          <a:extLst>
            <a:ext uri="{FF2B5EF4-FFF2-40B4-BE49-F238E27FC236}">
              <a16:creationId xmlns:a16="http://schemas.microsoft.com/office/drawing/2014/main" id="{DD27AADA-57AF-4468-94F3-7EB81A60AA7C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569559" cy="368066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58" name="Picture 2" descr="http://www.meraj.sk/tovar/67-1.jpg">
          <a:extLst>
            <a:ext uri="{FF2B5EF4-FFF2-40B4-BE49-F238E27FC236}">
              <a16:creationId xmlns:a16="http://schemas.microsoft.com/office/drawing/2014/main" id="{C97855ED-0C19-4967-BD45-4B9A2ABD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59" name="Picture 2" descr="http://www.meraj.sk/tovar/67-1.jpg">
          <a:extLst>
            <a:ext uri="{FF2B5EF4-FFF2-40B4-BE49-F238E27FC236}">
              <a16:creationId xmlns:a16="http://schemas.microsoft.com/office/drawing/2014/main" id="{D5883939-81A5-43C3-A8FC-6E77E33B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45479" cy="332544"/>
    <xdr:sp macro="" textlink="">
      <xdr:nvSpPr>
        <xdr:cNvPr id="160" name="image" descr="Lekárni&amp;ccaron;ka kovová - nástenná Gramm A">
          <a:extLst>
            <a:ext uri="{FF2B5EF4-FFF2-40B4-BE49-F238E27FC236}">
              <a16:creationId xmlns:a16="http://schemas.microsoft.com/office/drawing/2014/main" id="{BE5694C0-6454-4D08-BC06-D51BB92605B6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645479" cy="33254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1" name="Picture 2" descr="http://www.meraj.sk/tovar/67-1.jpg">
          <a:extLst>
            <a:ext uri="{FF2B5EF4-FFF2-40B4-BE49-F238E27FC236}">
              <a16:creationId xmlns:a16="http://schemas.microsoft.com/office/drawing/2014/main" id="{89C32CD1-B1C4-42C6-8712-32801F6F4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2" name="Picture 2" descr="http://www.meraj.sk/tovar/67-1.jpg">
          <a:extLst>
            <a:ext uri="{FF2B5EF4-FFF2-40B4-BE49-F238E27FC236}">
              <a16:creationId xmlns:a16="http://schemas.microsoft.com/office/drawing/2014/main" id="{65FC138F-1610-4543-AF0B-8BB5A846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32250" cy="372549"/>
    <xdr:sp macro="" textlink="">
      <xdr:nvSpPr>
        <xdr:cNvPr id="163" name="image" descr="Lekárni&amp;ccaron;ka kovová - nástenná Gramm A">
          <a:extLst>
            <a:ext uri="{FF2B5EF4-FFF2-40B4-BE49-F238E27FC236}">
              <a16:creationId xmlns:a16="http://schemas.microsoft.com/office/drawing/2014/main" id="{D4B08F1B-9EF8-46D0-B676-70499DF233B3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6322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4" name="Picture 2" descr="http://www.meraj.sk/tovar/67-1.jpg">
          <a:extLst>
            <a:ext uri="{FF2B5EF4-FFF2-40B4-BE49-F238E27FC236}">
              <a16:creationId xmlns:a16="http://schemas.microsoft.com/office/drawing/2014/main" id="{11F34B6F-F18B-4892-853A-F9B9BA47E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5" name="Picture 2" descr="http://www.meraj.sk/tovar/67-1.jpg">
          <a:extLst>
            <a:ext uri="{FF2B5EF4-FFF2-40B4-BE49-F238E27FC236}">
              <a16:creationId xmlns:a16="http://schemas.microsoft.com/office/drawing/2014/main" id="{12FE8342-CD60-4959-A293-992304663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594150" cy="372549"/>
    <xdr:sp macro="" textlink="">
      <xdr:nvSpPr>
        <xdr:cNvPr id="166" name="image" descr="Lekárni&amp;ccaron;ka kovová - nástenná Gramm A">
          <a:extLst>
            <a:ext uri="{FF2B5EF4-FFF2-40B4-BE49-F238E27FC236}">
              <a16:creationId xmlns:a16="http://schemas.microsoft.com/office/drawing/2014/main" id="{B005BB48-0B68-421F-88EA-E8D571F23B2F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594150" cy="372549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7" name="Picture 2" descr="http://www.meraj.sk/tovar/67-1.jpg">
          <a:extLst>
            <a:ext uri="{FF2B5EF4-FFF2-40B4-BE49-F238E27FC236}">
              <a16:creationId xmlns:a16="http://schemas.microsoft.com/office/drawing/2014/main" id="{EC15C530-EFAC-403B-BDFF-F675F625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68" name="Picture 2" descr="http://www.meraj.sk/tovar/67-1.jpg">
          <a:extLst>
            <a:ext uri="{FF2B5EF4-FFF2-40B4-BE49-F238E27FC236}">
              <a16:creationId xmlns:a16="http://schemas.microsoft.com/office/drawing/2014/main" id="{A53B7BE0-653D-4DAD-8AF5-C1CE1C22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1276349</xdr:colOff>
      <xdr:row>28</xdr:row>
      <xdr:rowOff>0</xdr:rowOff>
    </xdr:from>
    <xdr:ext cx="605790" cy="382074"/>
    <xdr:sp macro="" textlink="">
      <xdr:nvSpPr>
        <xdr:cNvPr id="169" name="image" descr="Lekárni&amp;ccaron;ka kovová - nástenná Gramm A">
          <a:extLst>
            <a:ext uri="{FF2B5EF4-FFF2-40B4-BE49-F238E27FC236}">
              <a16:creationId xmlns:a16="http://schemas.microsoft.com/office/drawing/2014/main" id="{E4A0909A-1976-470A-B646-2F39C6DBE5C3}"/>
            </a:ext>
          </a:extLst>
        </xdr:cNvPr>
        <xdr:cNvSpPr>
          <a:spLocks noChangeAspect="1" noChangeArrowheads="1"/>
        </xdr:cNvSpPr>
      </xdr:nvSpPr>
      <xdr:spPr bwMode="auto">
        <a:xfrm>
          <a:off x="2668464" y="1150327"/>
          <a:ext cx="605790" cy="38207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70" name="Picture 2" descr="http://www.meraj.sk/tovar/67-1.jpg">
          <a:extLst>
            <a:ext uri="{FF2B5EF4-FFF2-40B4-BE49-F238E27FC236}">
              <a16:creationId xmlns:a16="http://schemas.microsoft.com/office/drawing/2014/main" id="{502B0777-F11D-4B5E-BF19-AE1F69E9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28</xdr:row>
      <xdr:rowOff>0</xdr:rowOff>
    </xdr:from>
    <xdr:ext cx="3398" cy="211790"/>
    <xdr:pic>
      <xdr:nvPicPr>
        <xdr:cNvPr id="171" name="Picture 2" descr="http://www.meraj.sk/tovar/67-1.jpg">
          <a:extLst>
            <a:ext uri="{FF2B5EF4-FFF2-40B4-BE49-F238E27FC236}">
              <a16:creationId xmlns:a16="http://schemas.microsoft.com/office/drawing/2014/main" id="{EF35CE90-682A-497D-A098-B1C4E6B5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028176">
          <a:off x="2753304" y="1254523"/>
          <a:ext cx="211790" cy="3398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7"/>
  <sheetViews>
    <sheetView workbookViewId="0">
      <selection activeCell="C24" sqref="C24"/>
    </sheetView>
  </sheetViews>
  <sheetFormatPr defaultRowHeight="15"/>
  <cols>
    <col min="2" max="2" width="26.85546875" customWidth="1"/>
    <col min="3" max="3" width="23.140625" customWidth="1"/>
    <col min="4" max="4" width="21.28515625" customWidth="1"/>
    <col min="5" max="5" width="18.5703125" customWidth="1"/>
  </cols>
  <sheetData>
    <row r="2" spans="2:5" ht="28.5" customHeight="1">
      <c r="B2" s="348" t="s">
        <v>166</v>
      </c>
      <c r="C2" s="348"/>
      <c r="D2" s="348"/>
      <c r="E2" s="348"/>
    </row>
    <row r="3" spans="2:5" ht="30">
      <c r="B3" s="96" t="s">
        <v>124</v>
      </c>
      <c r="C3" s="97" t="s">
        <v>125</v>
      </c>
      <c r="D3" s="96" t="s">
        <v>116</v>
      </c>
      <c r="E3" s="97" t="s">
        <v>126</v>
      </c>
    </row>
    <row r="4" spans="2:5" ht="21" customHeight="1">
      <c r="B4" s="91" t="s">
        <v>127</v>
      </c>
      <c r="C4" s="93">
        <f>'ZŠ Bruselská'!G44</f>
        <v>0</v>
      </c>
      <c r="D4" s="93">
        <f>'ZŠ Bruselská'!H44</f>
        <v>0</v>
      </c>
      <c r="E4" s="93">
        <f>'ZŠ Bruselská'!I44</f>
        <v>0</v>
      </c>
    </row>
    <row r="5" spans="2:5" ht="20.45" customHeight="1">
      <c r="B5" s="91" t="s">
        <v>128</v>
      </c>
      <c r="C5" s="93">
        <f>'ZŠ Družicová'!G44</f>
        <v>0</v>
      </c>
      <c r="D5" s="93">
        <f>'ZŠ Družicová'!H44</f>
        <v>0</v>
      </c>
      <c r="E5" s="93">
        <f>'ZŠ Družicová'!I44</f>
        <v>0</v>
      </c>
    </row>
    <row r="6" spans="2:5" ht="21" customHeight="1">
      <c r="B6" s="91" t="s">
        <v>129</v>
      </c>
      <c r="C6" s="93">
        <f>'ZŠ Jenisejská'!G75</f>
        <v>0</v>
      </c>
      <c r="D6" s="93">
        <f>'ZŠ Jenisejská'!G76</f>
        <v>0</v>
      </c>
      <c r="E6" s="93">
        <f>'ZŠ Jenisejská'!G77</f>
        <v>0</v>
      </c>
    </row>
    <row r="7" spans="2:5" ht="19.899999999999999" customHeight="1">
      <c r="B7" s="91" t="s">
        <v>130</v>
      </c>
      <c r="C7" s="93">
        <f>'ZŠ Krosnianska'!G98</f>
        <v>0</v>
      </c>
      <c r="D7" s="93">
        <f>'ZŠ Krosnianska'!G99</f>
        <v>0</v>
      </c>
      <c r="E7" s="93">
        <f>'ZŠ Krosnianska'!G100</f>
        <v>0</v>
      </c>
    </row>
    <row r="8" spans="2:5" ht="19.899999999999999" customHeight="1">
      <c r="B8" s="91" t="s">
        <v>131</v>
      </c>
      <c r="C8" s="93">
        <f>'ZŠ L. Novomestského'!G30</f>
        <v>0</v>
      </c>
      <c r="D8" s="93">
        <f>'ZŠ L. Novomestského'!H30</f>
        <v>0</v>
      </c>
      <c r="E8" s="93">
        <f>'ZŠ L. Novomestského'!I30</f>
        <v>0</v>
      </c>
    </row>
    <row r="9" spans="2:5" ht="19.899999999999999" customHeight="1">
      <c r="B9" s="91" t="s">
        <v>132</v>
      </c>
      <c r="C9" s="93">
        <f>'ZŠ Polianska'!G71</f>
        <v>0</v>
      </c>
      <c r="D9" s="93">
        <f>'ZŠ Polianska'!G72</f>
        <v>0</v>
      </c>
      <c r="E9" s="93">
        <f>'ZŠ Polianska'!G73</f>
        <v>0</v>
      </c>
    </row>
    <row r="10" spans="2:5" ht="17.45" customHeight="1">
      <c r="B10" s="91" t="s">
        <v>133</v>
      </c>
      <c r="C10" s="93">
        <f>'ZŠ Staničná'!G75</f>
        <v>0</v>
      </c>
      <c r="D10" s="93">
        <f>'ZŠ Staničná'!G76</f>
        <v>0</v>
      </c>
      <c r="E10" s="93">
        <f>'ZŠ Staničná'!G77</f>
        <v>0</v>
      </c>
    </row>
    <row r="11" spans="2:5" ht="19.899999999999999" customHeight="1" thickBot="1">
      <c r="B11" s="92" t="s">
        <v>134</v>
      </c>
      <c r="C11" s="94">
        <f>'ZŠ Požiarnická'!G56</f>
        <v>0</v>
      </c>
      <c r="D11" s="94">
        <f>'ZŠ Požiarnická'!G57</f>
        <v>0</v>
      </c>
      <c r="E11" s="94">
        <f>'ZŠ Požiarnická'!G58</f>
        <v>0</v>
      </c>
    </row>
    <row r="12" spans="2:5" ht="30.75" thickBot="1">
      <c r="B12" s="345" t="s">
        <v>135</v>
      </c>
      <c r="C12" s="346">
        <f>SUM(C4:C11)</f>
        <v>0</v>
      </c>
      <c r="D12" s="346">
        <f>SUM(D4:D11)</f>
        <v>0</v>
      </c>
      <c r="E12" s="347">
        <f>SUM(E4:E11)</f>
        <v>0</v>
      </c>
    </row>
    <row r="13" spans="2:5" ht="15.75" thickBot="1"/>
    <row r="14" spans="2:5" ht="17.25" thickBot="1">
      <c r="B14" s="349" t="s">
        <v>136</v>
      </c>
      <c r="C14" s="114"/>
      <c r="D14" s="115"/>
      <c r="E14" s="116"/>
    </row>
    <row r="15" spans="2:5" ht="17.25" thickBot="1">
      <c r="B15" s="349" t="s">
        <v>137</v>
      </c>
      <c r="C15" s="114"/>
      <c r="D15" s="115"/>
      <c r="E15" s="116"/>
    </row>
    <row r="16" spans="2:5" ht="45.75" thickBot="1">
      <c r="B16" s="349" t="s">
        <v>138</v>
      </c>
      <c r="C16" s="114"/>
      <c r="D16" s="115"/>
      <c r="E16" s="116"/>
    </row>
    <row r="17" spans="2:5" ht="17.25" thickBot="1">
      <c r="B17" s="349" t="s">
        <v>139</v>
      </c>
      <c r="C17" s="114"/>
      <c r="D17" s="115"/>
      <c r="E17" s="116"/>
    </row>
  </sheetData>
  <mergeCells count="5">
    <mergeCell ref="B2:E2"/>
    <mergeCell ref="C14:E14"/>
    <mergeCell ref="C15:E15"/>
    <mergeCell ref="C16:E16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view="pageBreakPreview" topLeftCell="A43" zoomScale="130" zoomScaleNormal="60" zoomScaleSheetLayoutView="130" workbookViewId="0">
      <selection activeCell="F44" sqref="F44"/>
    </sheetView>
  </sheetViews>
  <sheetFormatPr defaultColWidth="9.140625" defaultRowHeight="15"/>
  <cols>
    <col min="1" max="1" width="4.5703125" style="2" customWidth="1"/>
    <col min="2" max="2" width="19" style="2" customWidth="1"/>
    <col min="3" max="3" width="19.5703125" style="186" customWidth="1"/>
    <col min="4" max="5" width="9.140625" style="2"/>
    <col min="6" max="6" width="14.7109375" style="1" customWidth="1"/>
    <col min="7" max="7" width="19.85546875" style="1" customWidth="1"/>
    <col min="8" max="8" width="11.28515625" style="1" customWidth="1"/>
    <col min="9" max="9" width="16.7109375" style="1" customWidth="1"/>
    <col min="10" max="16384" width="9.140625" style="1"/>
  </cols>
  <sheetData>
    <row r="1" spans="1:9" s="17" customFormat="1" ht="15.75" thickBot="1">
      <c r="A1" s="162" t="s">
        <v>50</v>
      </c>
      <c r="B1" s="163"/>
      <c r="C1" s="164" t="s">
        <v>142</v>
      </c>
      <c r="D1" s="165"/>
      <c r="E1" s="165"/>
      <c r="F1" s="165"/>
      <c r="G1" s="165"/>
      <c r="H1" s="165"/>
      <c r="I1" s="166"/>
    </row>
    <row r="2" spans="1:9" s="17" customFormat="1">
      <c r="A2" s="159"/>
      <c r="B2" s="160"/>
      <c r="C2" s="161" t="s">
        <v>42</v>
      </c>
      <c r="D2" s="161"/>
      <c r="E2" s="161"/>
      <c r="F2" s="161"/>
      <c r="G2" s="161"/>
      <c r="H2" s="161"/>
      <c r="I2" s="161"/>
    </row>
    <row r="3" spans="1:9" s="17" customFormat="1">
      <c r="A3" s="118" t="s">
        <v>49</v>
      </c>
      <c r="B3" s="119"/>
      <c r="C3" s="120" t="s">
        <v>48</v>
      </c>
      <c r="D3" s="120"/>
      <c r="E3" s="120"/>
      <c r="F3" s="120"/>
      <c r="G3" s="120"/>
      <c r="H3" s="120"/>
      <c r="I3" s="120"/>
    </row>
    <row r="4" spans="1:9" s="17" customFormat="1">
      <c r="A4" s="167" t="s">
        <v>47</v>
      </c>
      <c r="B4" s="168"/>
      <c r="C4" s="169" t="s">
        <v>46</v>
      </c>
      <c r="D4" s="169"/>
      <c r="E4" s="169"/>
      <c r="F4" s="169"/>
      <c r="G4" s="169"/>
      <c r="H4" s="169"/>
      <c r="I4" s="169"/>
    </row>
    <row r="5" spans="1:9" s="17" customFormat="1">
      <c r="A5" s="122" t="s">
        <v>45</v>
      </c>
      <c r="B5" s="123"/>
      <c r="C5" s="122" t="s">
        <v>44</v>
      </c>
      <c r="D5" s="122"/>
      <c r="E5" s="122"/>
      <c r="F5" s="122"/>
      <c r="G5" s="122"/>
      <c r="H5" s="122"/>
      <c r="I5" s="122"/>
    </row>
    <row r="6" spans="1:9" s="17" customFormat="1" ht="15.75" thickBot="1">
      <c r="A6" s="122" t="s">
        <v>43</v>
      </c>
      <c r="B6" s="123"/>
      <c r="C6" s="122">
        <v>16</v>
      </c>
      <c r="D6" s="122"/>
      <c r="E6" s="122"/>
      <c r="F6" s="122"/>
      <c r="G6" s="122"/>
      <c r="H6" s="122"/>
      <c r="I6" s="122"/>
    </row>
    <row r="7" spans="1:9" ht="93.75" customHeight="1" thickBot="1">
      <c r="A7" s="170" t="s">
        <v>41</v>
      </c>
      <c r="B7" s="171" t="s">
        <v>40</v>
      </c>
      <c r="C7" s="172" t="s">
        <v>147</v>
      </c>
      <c r="D7" s="172" t="s">
        <v>39</v>
      </c>
      <c r="E7" s="172" t="s">
        <v>38</v>
      </c>
      <c r="F7" s="173" t="s">
        <v>114</v>
      </c>
      <c r="G7" s="173" t="s">
        <v>115</v>
      </c>
      <c r="H7" s="174" t="s">
        <v>116</v>
      </c>
      <c r="I7" s="175" t="s">
        <v>117</v>
      </c>
    </row>
    <row r="8" spans="1:9" ht="34.9" customHeight="1">
      <c r="A8" s="16">
        <v>1</v>
      </c>
      <c r="B8" s="111" t="s">
        <v>2</v>
      </c>
      <c r="C8" s="176" t="s">
        <v>37</v>
      </c>
      <c r="D8" s="15" t="s">
        <v>9</v>
      </c>
      <c r="E8" s="15">
        <v>17</v>
      </c>
      <c r="F8" s="90"/>
      <c r="G8" s="103">
        <f t="shared" ref="G8:G43" si="0">ROUND(F8*E8,2)</f>
        <v>0</v>
      </c>
      <c r="H8" s="103">
        <f t="shared" ref="H8:H43" si="1">ROUND((G8*0.2),2)</f>
        <v>0</v>
      </c>
      <c r="I8" s="103">
        <f t="shared" ref="I8" si="2">ROUND(G8+H8,2)</f>
        <v>0</v>
      </c>
    </row>
    <row r="9" spans="1:9" ht="34.9" customHeight="1">
      <c r="A9" s="11">
        <v>2</v>
      </c>
      <c r="B9" s="7" t="s">
        <v>2</v>
      </c>
      <c r="C9" s="177" t="s">
        <v>36</v>
      </c>
      <c r="D9" s="6" t="s">
        <v>9</v>
      </c>
      <c r="E9" s="6">
        <v>17</v>
      </c>
      <c r="F9" s="90"/>
      <c r="G9" s="95">
        <f t="shared" si="0"/>
        <v>0</v>
      </c>
      <c r="H9" s="95">
        <f t="shared" si="1"/>
        <v>0</v>
      </c>
      <c r="I9" s="95">
        <f t="shared" ref="I9:I43" si="3">ROUND(G9+H9,2)</f>
        <v>0</v>
      </c>
    </row>
    <row r="10" spans="1:9" ht="34.9" customHeight="1">
      <c r="A10" s="11">
        <v>3</v>
      </c>
      <c r="B10" s="7" t="s">
        <v>2</v>
      </c>
      <c r="C10" s="177" t="s">
        <v>35</v>
      </c>
      <c r="D10" s="6" t="s">
        <v>9</v>
      </c>
      <c r="E10" s="10">
        <v>17</v>
      </c>
      <c r="F10" s="90"/>
      <c r="G10" s="95">
        <f t="shared" si="0"/>
        <v>0</v>
      </c>
      <c r="H10" s="95">
        <f t="shared" si="1"/>
        <v>0</v>
      </c>
      <c r="I10" s="95">
        <f t="shared" si="3"/>
        <v>0</v>
      </c>
    </row>
    <row r="11" spans="1:9" ht="34.9" customHeight="1">
      <c r="A11" s="11">
        <v>4</v>
      </c>
      <c r="B11" s="7" t="s">
        <v>2</v>
      </c>
      <c r="C11" s="178" t="s">
        <v>34</v>
      </c>
      <c r="D11" s="10" t="s">
        <v>9</v>
      </c>
      <c r="E11" s="10">
        <v>17</v>
      </c>
      <c r="F11" s="90"/>
      <c r="G11" s="95">
        <f t="shared" si="0"/>
        <v>0</v>
      </c>
      <c r="H11" s="95">
        <f t="shared" si="1"/>
        <v>0</v>
      </c>
      <c r="I11" s="95">
        <f t="shared" si="3"/>
        <v>0</v>
      </c>
    </row>
    <row r="12" spans="1:9" ht="34.9" customHeight="1">
      <c r="A12" s="11">
        <v>5</v>
      </c>
      <c r="B12" s="111" t="s">
        <v>2</v>
      </c>
      <c r="C12" s="177" t="s">
        <v>33</v>
      </c>
      <c r="D12" s="6" t="s">
        <v>9</v>
      </c>
      <c r="E12" s="10">
        <v>17</v>
      </c>
      <c r="F12" s="90"/>
      <c r="G12" s="95">
        <f t="shared" si="0"/>
        <v>0</v>
      </c>
      <c r="H12" s="95">
        <f t="shared" si="1"/>
        <v>0</v>
      </c>
      <c r="I12" s="95">
        <f t="shared" si="3"/>
        <v>0</v>
      </c>
    </row>
    <row r="13" spans="1:9" ht="34.9" customHeight="1">
      <c r="A13" s="11">
        <v>6</v>
      </c>
      <c r="B13" s="7" t="s">
        <v>2</v>
      </c>
      <c r="C13" s="177" t="s">
        <v>32</v>
      </c>
      <c r="D13" s="6" t="s">
        <v>9</v>
      </c>
      <c r="E13" s="10">
        <v>17</v>
      </c>
      <c r="F13" s="90"/>
      <c r="G13" s="95">
        <f t="shared" si="0"/>
        <v>0</v>
      </c>
      <c r="H13" s="95">
        <f t="shared" si="1"/>
        <v>0</v>
      </c>
      <c r="I13" s="95">
        <f t="shared" si="3"/>
        <v>0</v>
      </c>
    </row>
    <row r="14" spans="1:9" ht="34.9" customHeight="1">
      <c r="A14" s="11">
        <v>7</v>
      </c>
      <c r="B14" s="7" t="s">
        <v>2</v>
      </c>
      <c r="C14" s="177" t="s">
        <v>31</v>
      </c>
      <c r="D14" s="6" t="s">
        <v>9</v>
      </c>
      <c r="E14" s="10">
        <v>17</v>
      </c>
      <c r="F14" s="90"/>
      <c r="G14" s="95">
        <f t="shared" si="0"/>
        <v>0</v>
      </c>
      <c r="H14" s="95">
        <f t="shared" si="1"/>
        <v>0</v>
      </c>
      <c r="I14" s="95">
        <f t="shared" si="3"/>
        <v>0</v>
      </c>
    </row>
    <row r="15" spans="1:9" ht="34.9" customHeight="1">
      <c r="A15" s="11">
        <v>8</v>
      </c>
      <c r="B15" s="7" t="s">
        <v>2</v>
      </c>
      <c r="C15" s="178" t="s">
        <v>30</v>
      </c>
      <c r="D15" s="10" t="s">
        <v>9</v>
      </c>
      <c r="E15" s="10">
        <v>17</v>
      </c>
      <c r="F15" s="90"/>
      <c r="G15" s="95">
        <f t="shared" si="0"/>
        <v>0</v>
      </c>
      <c r="H15" s="95">
        <f t="shared" si="1"/>
        <v>0</v>
      </c>
      <c r="I15" s="95">
        <f t="shared" si="3"/>
        <v>0</v>
      </c>
    </row>
    <row r="16" spans="1:9" ht="34.9" customHeight="1">
      <c r="A16" s="11">
        <v>9</v>
      </c>
      <c r="B16" s="111" t="s">
        <v>2</v>
      </c>
      <c r="C16" s="178" t="s">
        <v>29</v>
      </c>
      <c r="D16" s="10" t="s">
        <v>9</v>
      </c>
      <c r="E16" s="10">
        <v>17</v>
      </c>
      <c r="F16" s="90"/>
      <c r="G16" s="95">
        <f t="shared" si="0"/>
        <v>0</v>
      </c>
      <c r="H16" s="95">
        <f t="shared" si="1"/>
        <v>0</v>
      </c>
      <c r="I16" s="95">
        <f t="shared" si="3"/>
        <v>0</v>
      </c>
    </row>
    <row r="17" spans="1:9" ht="34.9" customHeight="1">
      <c r="A17" s="11">
        <v>10</v>
      </c>
      <c r="B17" s="7" t="s">
        <v>2</v>
      </c>
      <c r="C17" s="178" t="s">
        <v>28</v>
      </c>
      <c r="D17" s="10" t="s">
        <v>9</v>
      </c>
      <c r="E17" s="10">
        <v>17</v>
      </c>
      <c r="F17" s="90"/>
      <c r="G17" s="95">
        <f t="shared" si="0"/>
        <v>0</v>
      </c>
      <c r="H17" s="95">
        <f t="shared" si="1"/>
        <v>0</v>
      </c>
      <c r="I17" s="95">
        <f t="shared" si="3"/>
        <v>0</v>
      </c>
    </row>
    <row r="18" spans="1:9" ht="34.9" customHeight="1">
      <c r="A18" s="11">
        <v>11</v>
      </c>
      <c r="B18" s="7" t="s">
        <v>2</v>
      </c>
      <c r="C18" s="178" t="s">
        <v>27</v>
      </c>
      <c r="D18" s="10" t="s">
        <v>9</v>
      </c>
      <c r="E18" s="10">
        <v>17</v>
      </c>
      <c r="F18" s="90"/>
      <c r="G18" s="95">
        <f t="shared" si="0"/>
        <v>0</v>
      </c>
      <c r="H18" s="95">
        <f t="shared" si="1"/>
        <v>0</v>
      </c>
      <c r="I18" s="95">
        <f t="shared" si="3"/>
        <v>0</v>
      </c>
    </row>
    <row r="19" spans="1:9" ht="34.9" customHeight="1">
      <c r="A19" s="11">
        <v>12</v>
      </c>
      <c r="B19" s="112" t="s">
        <v>2</v>
      </c>
      <c r="C19" s="178" t="s">
        <v>26</v>
      </c>
      <c r="D19" s="10" t="s">
        <v>9</v>
      </c>
      <c r="E19" s="10">
        <v>17</v>
      </c>
      <c r="F19" s="90"/>
      <c r="G19" s="95">
        <f t="shared" si="0"/>
        <v>0</v>
      </c>
      <c r="H19" s="95">
        <f t="shared" si="1"/>
        <v>0</v>
      </c>
      <c r="I19" s="95">
        <f t="shared" si="3"/>
        <v>0</v>
      </c>
    </row>
    <row r="20" spans="1:9" ht="34.9" customHeight="1">
      <c r="A20" s="11">
        <v>13</v>
      </c>
      <c r="B20" s="7" t="s">
        <v>2</v>
      </c>
      <c r="C20" s="178" t="s">
        <v>25</v>
      </c>
      <c r="D20" s="10" t="s">
        <v>9</v>
      </c>
      <c r="E20" s="10">
        <v>17</v>
      </c>
      <c r="F20" s="90"/>
      <c r="G20" s="95">
        <f t="shared" si="0"/>
        <v>0</v>
      </c>
      <c r="H20" s="95">
        <f t="shared" si="1"/>
        <v>0</v>
      </c>
      <c r="I20" s="95">
        <f t="shared" si="3"/>
        <v>0</v>
      </c>
    </row>
    <row r="21" spans="1:9" ht="34.9" customHeight="1">
      <c r="A21" s="11">
        <v>14</v>
      </c>
      <c r="B21" s="7" t="s">
        <v>2</v>
      </c>
      <c r="C21" s="178" t="s">
        <v>24</v>
      </c>
      <c r="D21" s="10" t="s">
        <v>9</v>
      </c>
      <c r="E21" s="10">
        <v>17</v>
      </c>
      <c r="F21" s="90"/>
      <c r="G21" s="95">
        <f t="shared" si="0"/>
        <v>0</v>
      </c>
      <c r="H21" s="95">
        <f t="shared" si="1"/>
        <v>0</v>
      </c>
      <c r="I21" s="95">
        <f t="shared" si="3"/>
        <v>0</v>
      </c>
    </row>
    <row r="22" spans="1:9" ht="34.9" customHeight="1">
      <c r="A22" s="11">
        <v>15</v>
      </c>
      <c r="B22" s="7" t="s">
        <v>2</v>
      </c>
      <c r="C22" s="178" t="s">
        <v>23</v>
      </c>
      <c r="D22" s="10" t="s">
        <v>9</v>
      </c>
      <c r="E22" s="10">
        <v>17</v>
      </c>
      <c r="F22" s="90"/>
      <c r="G22" s="95">
        <f t="shared" si="0"/>
        <v>0</v>
      </c>
      <c r="H22" s="95">
        <f t="shared" si="1"/>
        <v>0</v>
      </c>
      <c r="I22" s="95">
        <f t="shared" si="3"/>
        <v>0</v>
      </c>
    </row>
    <row r="23" spans="1:9" ht="34.9" customHeight="1">
      <c r="A23" s="11">
        <v>16</v>
      </c>
      <c r="B23" s="112" t="s">
        <v>2</v>
      </c>
      <c r="C23" s="178" t="s">
        <v>22</v>
      </c>
      <c r="D23" s="10" t="s">
        <v>9</v>
      </c>
      <c r="E23" s="14">
        <v>17</v>
      </c>
      <c r="F23" s="90"/>
      <c r="G23" s="95">
        <f t="shared" si="0"/>
        <v>0</v>
      </c>
      <c r="H23" s="95">
        <f t="shared" si="1"/>
        <v>0</v>
      </c>
      <c r="I23" s="95">
        <f t="shared" si="3"/>
        <v>0</v>
      </c>
    </row>
    <row r="24" spans="1:9" ht="34.9" customHeight="1">
      <c r="A24" s="11">
        <v>17</v>
      </c>
      <c r="B24" s="7" t="s">
        <v>2</v>
      </c>
      <c r="C24" s="178" t="s">
        <v>21</v>
      </c>
      <c r="D24" s="10" t="s">
        <v>9</v>
      </c>
      <c r="E24" s="10">
        <v>17</v>
      </c>
      <c r="F24" s="90"/>
      <c r="G24" s="95">
        <f t="shared" si="0"/>
        <v>0</v>
      </c>
      <c r="H24" s="95">
        <f t="shared" si="1"/>
        <v>0</v>
      </c>
      <c r="I24" s="95">
        <f t="shared" si="3"/>
        <v>0</v>
      </c>
    </row>
    <row r="25" spans="1:9" ht="34.9" customHeight="1">
      <c r="A25" s="11">
        <v>18</v>
      </c>
      <c r="B25" s="7" t="s">
        <v>2</v>
      </c>
      <c r="C25" s="178" t="s">
        <v>20</v>
      </c>
      <c r="D25" s="10" t="s">
        <v>9</v>
      </c>
      <c r="E25" s="10">
        <v>17</v>
      </c>
      <c r="F25" s="90"/>
      <c r="G25" s="95">
        <f t="shared" si="0"/>
        <v>0</v>
      </c>
      <c r="H25" s="95">
        <f t="shared" si="1"/>
        <v>0</v>
      </c>
      <c r="I25" s="95">
        <f t="shared" si="3"/>
        <v>0</v>
      </c>
    </row>
    <row r="26" spans="1:9" ht="34.9" customHeight="1">
      <c r="A26" s="11">
        <v>19</v>
      </c>
      <c r="B26" s="7" t="s">
        <v>2</v>
      </c>
      <c r="C26" s="178" t="s">
        <v>19</v>
      </c>
      <c r="D26" s="10" t="s">
        <v>9</v>
      </c>
      <c r="E26" s="10">
        <v>17</v>
      </c>
      <c r="F26" s="90"/>
      <c r="G26" s="95">
        <f t="shared" si="0"/>
        <v>0</v>
      </c>
      <c r="H26" s="95">
        <f t="shared" si="1"/>
        <v>0</v>
      </c>
      <c r="I26" s="95">
        <f t="shared" si="3"/>
        <v>0</v>
      </c>
    </row>
    <row r="27" spans="1:9" ht="34.9" customHeight="1">
      <c r="A27" s="11">
        <v>20</v>
      </c>
      <c r="B27" s="112" t="s">
        <v>2</v>
      </c>
      <c r="C27" s="179" t="s">
        <v>18</v>
      </c>
      <c r="D27" s="6" t="s">
        <v>9</v>
      </c>
      <c r="E27" s="10">
        <v>17</v>
      </c>
      <c r="F27" s="90"/>
      <c r="G27" s="95">
        <f t="shared" si="0"/>
        <v>0</v>
      </c>
      <c r="H27" s="95">
        <f t="shared" si="1"/>
        <v>0</v>
      </c>
      <c r="I27" s="95">
        <f t="shared" si="3"/>
        <v>0</v>
      </c>
    </row>
    <row r="28" spans="1:9" ht="34.9" customHeight="1">
      <c r="A28" s="11">
        <v>21</v>
      </c>
      <c r="B28" s="7" t="s">
        <v>2</v>
      </c>
      <c r="C28" s="180" t="s">
        <v>17</v>
      </c>
      <c r="D28" s="10" t="s">
        <v>9</v>
      </c>
      <c r="E28" s="10">
        <v>17</v>
      </c>
      <c r="F28" s="90"/>
      <c r="G28" s="95">
        <f t="shared" si="0"/>
        <v>0</v>
      </c>
      <c r="H28" s="95">
        <f t="shared" si="1"/>
        <v>0</v>
      </c>
      <c r="I28" s="95">
        <f t="shared" si="3"/>
        <v>0</v>
      </c>
    </row>
    <row r="29" spans="1:9" ht="34.9" customHeight="1">
      <c r="A29" s="11">
        <v>22</v>
      </c>
      <c r="B29" s="7" t="s">
        <v>2</v>
      </c>
      <c r="C29" s="178" t="s">
        <v>16</v>
      </c>
      <c r="D29" s="10" t="s">
        <v>9</v>
      </c>
      <c r="E29" s="10">
        <v>17</v>
      </c>
      <c r="F29" s="90"/>
      <c r="G29" s="95">
        <f t="shared" si="0"/>
        <v>0</v>
      </c>
      <c r="H29" s="95">
        <f t="shared" si="1"/>
        <v>0</v>
      </c>
      <c r="I29" s="95">
        <f t="shared" si="3"/>
        <v>0</v>
      </c>
    </row>
    <row r="30" spans="1:9" ht="34.9" customHeight="1">
      <c r="A30" s="11">
        <v>23</v>
      </c>
      <c r="B30" s="7" t="s">
        <v>2</v>
      </c>
      <c r="C30" s="180" t="s">
        <v>15</v>
      </c>
      <c r="D30" s="10" t="s">
        <v>9</v>
      </c>
      <c r="E30" s="10">
        <v>17</v>
      </c>
      <c r="F30" s="90"/>
      <c r="G30" s="95">
        <f t="shared" si="0"/>
        <v>0</v>
      </c>
      <c r="H30" s="95">
        <f t="shared" si="1"/>
        <v>0</v>
      </c>
      <c r="I30" s="95">
        <f t="shared" si="3"/>
        <v>0</v>
      </c>
    </row>
    <row r="31" spans="1:9" ht="34.9" customHeight="1">
      <c r="A31" s="11">
        <v>24</v>
      </c>
      <c r="B31" s="112" t="s">
        <v>2</v>
      </c>
      <c r="C31" s="178" t="s">
        <v>14</v>
      </c>
      <c r="D31" s="10" t="s">
        <v>9</v>
      </c>
      <c r="E31" s="10">
        <v>6</v>
      </c>
      <c r="F31" s="90"/>
      <c r="G31" s="95">
        <f t="shared" si="0"/>
        <v>0</v>
      </c>
      <c r="H31" s="95">
        <f t="shared" si="1"/>
        <v>0</v>
      </c>
      <c r="I31" s="95">
        <f t="shared" si="3"/>
        <v>0</v>
      </c>
    </row>
    <row r="32" spans="1:9" ht="34.9" customHeight="1">
      <c r="A32" s="11">
        <v>25</v>
      </c>
      <c r="B32" s="7" t="s">
        <v>2</v>
      </c>
      <c r="C32" s="179" t="s">
        <v>13</v>
      </c>
      <c r="D32" s="6" t="s">
        <v>9</v>
      </c>
      <c r="E32" s="10">
        <v>17</v>
      </c>
      <c r="F32" s="90"/>
      <c r="G32" s="95">
        <f t="shared" si="0"/>
        <v>0</v>
      </c>
      <c r="H32" s="95">
        <f t="shared" si="1"/>
        <v>0</v>
      </c>
      <c r="I32" s="95">
        <f t="shared" si="3"/>
        <v>0</v>
      </c>
    </row>
    <row r="33" spans="1:9" ht="34.9" customHeight="1">
      <c r="A33" s="11">
        <v>26</v>
      </c>
      <c r="B33" s="7" t="s">
        <v>2</v>
      </c>
      <c r="C33" s="178" t="s">
        <v>12</v>
      </c>
      <c r="D33" s="10" t="s">
        <v>9</v>
      </c>
      <c r="E33" s="10">
        <v>17</v>
      </c>
      <c r="F33" s="90"/>
      <c r="G33" s="95">
        <f t="shared" si="0"/>
        <v>0</v>
      </c>
      <c r="H33" s="95">
        <f t="shared" si="1"/>
        <v>0</v>
      </c>
      <c r="I33" s="95">
        <f t="shared" si="3"/>
        <v>0</v>
      </c>
    </row>
    <row r="34" spans="1:9" ht="34.9" customHeight="1">
      <c r="A34" s="11">
        <v>27</v>
      </c>
      <c r="B34" s="7" t="s">
        <v>2</v>
      </c>
      <c r="C34" s="178" t="s">
        <v>11</v>
      </c>
      <c r="D34" s="10" t="s">
        <v>9</v>
      </c>
      <c r="E34" s="10">
        <v>17</v>
      </c>
      <c r="F34" s="90"/>
      <c r="G34" s="95">
        <f t="shared" si="0"/>
        <v>0</v>
      </c>
      <c r="H34" s="95">
        <f t="shared" si="1"/>
        <v>0</v>
      </c>
      <c r="I34" s="95">
        <f t="shared" si="3"/>
        <v>0</v>
      </c>
    </row>
    <row r="35" spans="1:9" ht="34.9" customHeight="1">
      <c r="A35" s="11">
        <v>28</v>
      </c>
      <c r="B35" s="112"/>
      <c r="C35" s="178" t="s">
        <v>10</v>
      </c>
      <c r="D35" s="10" t="s">
        <v>9</v>
      </c>
      <c r="E35" s="13">
        <v>1</v>
      </c>
      <c r="F35" s="90"/>
      <c r="G35" s="95">
        <f t="shared" si="0"/>
        <v>0</v>
      </c>
      <c r="H35" s="95">
        <f t="shared" si="1"/>
        <v>0</v>
      </c>
      <c r="I35" s="95">
        <f t="shared" si="3"/>
        <v>0</v>
      </c>
    </row>
    <row r="36" spans="1:9" ht="34.9" customHeight="1">
      <c r="A36" s="11">
        <v>29</v>
      </c>
      <c r="B36" s="7" t="s">
        <v>2</v>
      </c>
      <c r="C36" s="181" t="s">
        <v>8</v>
      </c>
      <c r="D36" s="6" t="s">
        <v>0</v>
      </c>
      <c r="E36" s="12">
        <v>3</v>
      </c>
      <c r="F36" s="90"/>
      <c r="G36" s="95">
        <f t="shared" si="0"/>
        <v>0</v>
      </c>
      <c r="H36" s="95">
        <f t="shared" si="1"/>
        <v>0</v>
      </c>
      <c r="I36" s="95">
        <f t="shared" si="3"/>
        <v>0</v>
      </c>
    </row>
    <row r="37" spans="1:9" ht="34.9" customHeight="1">
      <c r="A37" s="11">
        <v>30</v>
      </c>
      <c r="B37" s="7" t="s">
        <v>2</v>
      </c>
      <c r="C37" s="182" t="s">
        <v>7</v>
      </c>
      <c r="D37" s="6" t="s">
        <v>0</v>
      </c>
      <c r="E37" s="12">
        <v>2</v>
      </c>
      <c r="F37" s="90"/>
      <c r="G37" s="95">
        <f t="shared" si="0"/>
        <v>0</v>
      </c>
      <c r="H37" s="95">
        <f t="shared" si="1"/>
        <v>0</v>
      </c>
      <c r="I37" s="95">
        <f t="shared" si="3"/>
        <v>0</v>
      </c>
    </row>
    <row r="38" spans="1:9" ht="149.25" customHeight="1">
      <c r="A38" s="11">
        <v>31</v>
      </c>
      <c r="B38" s="7" t="s">
        <v>2</v>
      </c>
      <c r="C38" s="183" t="s">
        <v>143</v>
      </c>
      <c r="D38" s="6" t="s">
        <v>0</v>
      </c>
      <c r="E38" s="6">
        <v>2</v>
      </c>
      <c r="F38" s="90"/>
      <c r="G38" s="95">
        <f t="shared" si="0"/>
        <v>0</v>
      </c>
      <c r="H38" s="95">
        <f t="shared" si="1"/>
        <v>0</v>
      </c>
      <c r="I38" s="95">
        <f t="shared" si="3"/>
        <v>0</v>
      </c>
    </row>
    <row r="39" spans="1:9" ht="34.9" customHeight="1">
      <c r="A39" s="8">
        <v>32</v>
      </c>
      <c r="B39" s="112" t="s">
        <v>2</v>
      </c>
      <c r="C39" s="184" t="s">
        <v>6</v>
      </c>
      <c r="D39" s="9" t="s">
        <v>0</v>
      </c>
      <c r="E39" s="9">
        <v>1</v>
      </c>
      <c r="F39" s="90"/>
      <c r="G39" s="95">
        <f t="shared" si="0"/>
        <v>0</v>
      </c>
      <c r="H39" s="95">
        <f t="shared" si="1"/>
        <v>0</v>
      </c>
      <c r="I39" s="95">
        <f t="shared" si="3"/>
        <v>0</v>
      </c>
    </row>
    <row r="40" spans="1:9" ht="34.9" customHeight="1">
      <c r="A40" s="8">
        <v>33</v>
      </c>
      <c r="B40" s="7" t="s">
        <v>2</v>
      </c>
      <c r="C40" s="180" t="s">
        <v>5</v>
      </c>
      <c r="D40" s="6" t="s">
        <v>0</v>
      </c>
      <c r="E40" s="6">
        <v>17</v>
      </c>
      <c r="F40" s="90"/>
      <c r="G40" s="95">
        <f t="shared" si="0"/>
        <v>0</v>
      </c>
      <c r="H40" s="95">
        <f t="shared" si="1"/>
        <v>0</v>
      </c>
      <c r="I40" s="95">
        <f t="shared" si="3"/>
        <v>0</v>
      </c>
    </row>
    <row r="41" spans="1:9" ht="34.9" customHeight="1">
      <c r="A41" s="8">
        <v>34</v>
      </c>
      <c r="B41" s="7" t="s">
        <v>2</v>
      </c>
      <c r="C41" s="180" t="s">
        <v>4</v>
      </c>
      <c r="D41" s="6" t="s">
        <v>0</v>
      </c>
      <c r="E41" s="6">
        <v>17</v>
      </c>
      <c r="F41" s="90"/>
      <c r="G41" s="95">
        <f t="shared" si="0"/>
        <v>0</v>
      </c>
      <c r="H41" s="95">
        <f t="shared" si="1"/>
        <v>0</v>
      </c>
      <c r="I41" s="95">
        <f t="shared" si="3"/>
        <v>0</v>
      </c>
    </row>
    <row r="42" spans="1:9" ht="34.9" customHeight="1">
      <c r="A42" s="8">
        <v>35</v>
      </c>
      <c r="B42" s="7" t="s">
        <v>2</v>
      </c>
      <c r="C42" s="180" t="s">
        <v>3</v>
      </c>
      <c r="D42" s="6" t="s">
        <v>0</v>
      </c>
      <c r="E42" s="6">
        <v>17</v>
      </c>
      <c r="F42" s="90"/>
      <c r="G42" s="95">
        <f t="shared" si="0"/>
        <v>0</v>
      </c>
      <c r="H42" s="95">
        <f t="shared" si="1"/>
        <v>0</v>
      </c>
      <c r="I42" s="95">
        <f t="shared" si="3"/>
        <v>0</v>
      </c>
    </row>
    <row r="43" spans="1:9" ht="45" customHeight="1" thickBot="1">
      <c r="A43" s="5">
        <v>36</v>
      </c>
      <c r="B43" s="4" t="s">
        <v>2</v>
      </c>
      <c r="C43" s="185" t="s">
        <v>1</v>
      </c>
      <c r="D43" s="3" t="s">
        <v>0</v>
      </c>
      <c r="E43" s="3">
        <v>17</v>
      </c>
      <c r="F43" s="90"/>
      <c r="G43" s="95">
        <f t="shared" si="0"/>
        <v>0</v>
      </c>
      <c r="H43" s="95">
        <f t="shared" si="1"/>
        <v>0</v>
      </c>
      <c r="I43" s="95">
        <f t="shared" si="3"/>
        <v>0</v>
      </c>
    </row>
    <row r="44" spans="1:9" ht="34.9" customHeight="1" thickBot="1">
      <c r="A44" s="187"/>
      <c r="B44" s="188" t="s">
        <v>123</v>
      </c>
      <c r="C44" s="189"/>
      <c r="D44" s="189"/>
      <c r="E44" s="190"/>
      <c r="F44" s="219" t="s">
        <v>118</v>
      </c>
      <c r="G44" s="291">
        <f>ROUND(SUM(G8:G43),2)</f>
        <v>0</v>
      </c>
      <c r="H44" s="291">
        <f t="shared" ref="H44:I44" si="4">ROUND(SUM(H8:H43),2)</f>
        <v>0</v>
      </c>
      <c r="I44" s="291">
        <f t="shared" si="4"/>
        <v>0</v>
      </c>
    </row>
  </sheetData>
  <mergeCells count="13">
    <mergeCell ref="B44:E44"/>
    <mergeCell ref="A6:B6"/>
    <mergeCell ref="A4:B4"/>
    <mergeCell ref="A5:B5"/>
    <mergeCell ref="C4:I4"/>
    <mergeCell ref="C5:I5"/>
    <mergeCell ref="C6:I6"/>
    <mergeCell ref="A1:B1"/>
    <mergeCell ref="A2:B2"/>
    <mergeCell ref="A3:B3"/>
    <mergeCell ref="C1:I1"/>
    <mergeCell ref="C2:I2"/>
    <mergeCell ref="C3:I3"/>
  </mergeCells>
  <pageMargins left="0.19685039370078741" right="0.19685039370078741" top="0.74803149606299213" bottom="0.74803149606299213" header="0.31496062992125984" footer="0.31496062992125984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4"/>
  <sheetViews>
    <sheetView view="pageBreakPreview" zoomScale="148" zoomScaleNormal="100" zoomScaleSheetLayoutView="148" workbookViewId="0">
      <selection activeCell="F47" sqref="F47:F48"/>
    </sheetView>
  </sheetViews>
  <sheetFormatPr defaultRowHeight="15"/>
  <cols>
    <col min="2" max="2" width="11.7109375" customWidth="1"/>
    <col min="3" max="3" width="22" style="201" customWidth="1"/>
    <col min="6" max="6" width="15.7109375" customWidth="1"/>
    <col min="7" max="7" width="17.5703125" customWidth="1"/>
    <col min="8" max="8" width="11.28515625" customWidth="1"/>
    <col min="9" max="9" width="16.7109375" customWidth="1"/>
  </cols>
  <sheetData>
    <row r="1" spans="1:9" ht="15.75" thickBot="1">
      <c r="A1" s="204" t="s">
        <v>50</v>
      </c>
      <c r="B1" s="205"/>
      <c r="C1" s="206" t="s">
        <v>142</v>
      </c>
      <c r="D1" s="206"/>
      <c r="E1" s="206"/>
      <c r="F1" s="206"/>
      <c r="G1" s="206"/>
      <c r="H1" s="206"/>
      <c r="I1" s="207"/>
    </row>
    <row r="2" spans="1:9">
      <c r="A2" s="202"/>
      <c r="B2" s="202"/>
      <c r="C2" s="203" t="s">
        <v>42</v>
      </c>
      <c r="D2" s="203"/>
      <c r="E2" s="203"/>
      <c r="F2" s="203"/>
      <c r="G2" s="203"/>
      <c r="H2" s="203"/>
      <c r="I2" s="203"/>
    </row>
    <row r="3" spans="1:9">
      <c r="A3" s="125" t="s">
        <v>49</v>
      </c>
      <c r="B3" s="125"/>
      <c r="C3" s="126" t="s">
        <v>48</v>
      </c>
      <c r="D3" s="126"/>
      <c r="E3" s="126"/>
      <c r="F3" s="126"/>
      <c r="G3" s="126"/>
      <c r="H3" s="126"/>
      <c r="I3" s="126"/>
    </row>
    <row r="4" spans="1:9">
      <c r="A4" s="208" t="s">
        <v>47</v>
      </c>
      <c r="B4" s="208"/>
      <c r="C4" s="209" t="s">
        <v>53</v>
      </c>
      <c r="D4" s="209"/>
      <c r="E4" s="209"/>
      <c r="F4" s="209"/>
      <c r="G4" s="209"/>
      <c r="H4" s="209"/>
      <c r="I4" s="209"/>
    </row>
    <row r="5" spans="1:9">
      <c r="A5" s="128" t="s">
        <v>45</v>
      </c>
      <c r="B5" s="128"/>
      <c r="C5" s="129" t="s">
        <v>44</v>
      </c>
      <c r="D5" s="129"/>
      <c r="E5" s="129"/>
      <c r="F5" s="129"/>
      <c r="G5" s="129"/>
      <c r="H5" s="129"/>
      <c r="I5" s="129"/>
    </row>
    <row r="6" spans="1:9" ht="15.75" thickBot="1">
      <c r="A6" s="210" t="s">
        <v>43</v>
      </c>
      <c r="B6" s="210"/>
      <c r="C6" s="211" t="s">
        <v>52</v>
      </c>
      <c r="D6" s="211"/>
      <c r="E6" s="211"/>
      <c r="F6" s="211"/>
      <c r="G6" s="211"/>
      <c r="H6" s="211"/>
      <c r="I6" s="211"/>
    </row>
    <row r="7" spans="1:9" ht="84" customHeight="1" thickBot="1">
      <c r="A7" s="233" t="s">
        <v>41</v>
      </c>
      <c r="B7" s="234" t="s">
        <v>40</v>
      </c>
      <c r="C7" s="172" t="s">
        <v>147</v>
      </c>
      <c r="D7" s="235" t="s">
        <v>145</v>
      </c>
      <c r="E7" s="235" t="s">
        <v>146</v>
      </c>
      <c r="F7" s="173" t="s">
        <v>114</v>
      </c>
      <c r="G7" s="173" t="s">
        <v>115</v>
      </c>
      <c r="H7" s="173" t="s">
        <v>116</v>
      </c>
      <c r="I7" s="175" t="s">
        <v>117</v>
      </c>
    </row>
    <row r="8" spans="1:9" ht="40.15" customHeight="1">
      <c r="A8" s="16">
        <v>1</v>
      </c>
      <c r="B8" s="104" t="s">
        <v>2</v>
      </c>
      <c r="C8" s="191" t="s">
        <v>37</v>
      </c>
      <c r="D8" s="29" t="s">
        <v>9</v>
      </c>
      <c r="E8" s="29">
        <v>17</v>
      </c>
      <c r="F8" s="90"/>
      <c r="G8" s="103">
        <f t="shared" ref="G8:G43" si="0">ROUND(F8*E8,2)</f>
        <v>0</v>
      </c>
      <c r="H8" s="103">
        <f t="shared" ref="H8:H43" si="1">ROUND((G8*0.2),2)</f>
        <v>0</v>
      </c>
      <c r="I8" s="103">
        <f t="shared" ref="I8:I43" si="2">ROUND(G8+H8,2)</f>
        <v>0</v>
      </c>
    </row>
    <row r="9" spans="1:9" ht="40.15" customHeight="1">
      <c r="A9" s="16">
        <v>2</v>
      </c>
      <c r="B9" s="21" t="s">
        <v>2</v>
      </c>
      <c r="C9" s="192" t="s">
        <v>36</v>
      </c>
      <c r="D9" s="27" t="s">
        <v>9</v>
      </c>
      <c r="E9" s="27">
        <v>17</v>
      </c>
      <c r="F9" s="90"/>
      <c r="G9" s="95">
        <f t="shared" si="0"/>
        <v>0</v>
      </c>
      <c r="H9" s="95">
        <f t="shared" si="1"/>
        <v>0</v>
      </c>
      <c r="I9" s="95">
        <f t="shared" si="2"/>
        <v>0</v>
      </c>
    </row>
    <row r="10" spans="1:9" ht="40.15" customHeight="1">
      <c r="A10" s="16">
        <v>3</v>
      </c>
      <c r="B10" s="21" t="s">
        <v>2</v>
      </c>
      <c r="C10" s="192" t="s">
        <v>35</v>
      </c>
      <c r="D10" s="27" t="s">
        <v>9</v>
      </c>
      <c r="E10" s="26">
        <v>17</v>
      </c>
      <c r="F10" s="90"/>
      <c r="G10" s="95">
        <f t="shared" si="0"/>
        <v>0</v>
      </c>
      <c r="H10" s="95">
        <f t="shared" si="1"/>
        <v>0</v>
      </c>
      <c r="I10" s="95">
        <f t="shared" si="2"/>
        <v>0</v>
      </c>
    </row>
    <row r="11" spans="1:9" ht="40.15" customHeight="1">
      <c r="A11" s="16">
        <v>4</v>
      </c>
      <c r="B11" s="107" t="s">
        <v>2</v>
      </c>
      <c r="C11" s="193" t="s">
        <v>34</v>
      </c>
      <c r="D11" s="26" t="s">
        <v>9</v>
      </c>
      <c r="E11" s="26">
        <v>17</v>
      </c>
      <c r="F11" s="90"/>
      <c r="G11" s="95">
        <f t="shared" si="0"/>
        <v>0</v>
      </c>
      <c r="H11" s="95">
        <f t="shared" si="1"/>
        <v>0</v>
      </c>
      <c r="I11" s="95">
        <f t="shared" si="2"/>
        <v>0</v>
      </c>
    </row>
    <row r="12" spans="1:9" ht="40.15" customHeight="1">
      <c r="A12" s="16">
        <v>5</v>
      </c>
      <c r="B12" s="21" t="s">
        <v>2</v>
      </c>
      <c r="C12" s="192" t="s">
        <v>33</v>
      </c>
      <c r="D12" s="27" t="s">
        <v>9</v>
      </c>
      <c r="E12" s="26">
        <v>17</v>
      </c>
      <c r="F12" s="90"/>
      <c r="G12" s="95">
        <f t="shared" si="0"/>
        <v>0</v>
      </c>
      <c r="H12" s="95">
        <f t="shared" si="1"/>
        <v>0</v>
      </c>
      <c r="I12" s="95">
        <f t="shared" si="2"/>
        <v>0</v>
      </c>
    </row>
    <row r="13" spans="1:9" ht="40.15" customHeight="1">
      <c r="A13" s="16">
        <v>6</v>
      </c>
      <c r="B13" s="21" t="s">
        <v>2</v>
      </c>
      <c r="C13" s="192" t="s">
        <v>32</v>
      </c>
      <c r="D13" s="27" t="s">
        <v>9</v>
      </c>
      <c r="E13" s="26">
        <v>17</v>
      </c>
      <c r="F13" s="90"/>
      <c r="G13" s="95">
        <f t="shared" si="0"/>
        <v>0</v>
      </c>
      <c r="H13" s="95">
        <f t="shared" si="1"/>
        <v>0</v>
      </c>
      <c r="I13" s="95">
        <f t="shared" si="2"/>
        <v>0</v>
      </c>
    </row>
    <row r="14" spans="1:9" ht="40.15" customHeight="1">
      <c r="A14" s="16">
        <v>7</v>
      </c>
      <c r="B14" s="21" t="s">
        <v>2</v>
      </c>
      <c r="C14" s="192" t="s">
        <v>31</v>
      </c>
      <c r="D14" s="27" t="s">
        <v>9</v>
      </c>
      <c r="E14" s="26">
        <v>17</v>
      </c>
      <c r="F14" s="90"/>
      <c r="G14" s="95">
        <f t="shared" si="0"/>
        <v>0</v>
      </c>
      <c r="H14" s="95">
        <f t="shared" si="1"/>
        <v>0</v>
      </c>
      <c r="I14" s="95">
        <f t="shared" si="2"/>
        <v>0</v>
      </c>
    </row>
    <row r="15" spans="1:9" ht="40.15" customHeight="1">
      <c r="A15" s="16">
        <v>8</v>
      </c>
      <c r="B15" s="107" t="s">
        <v>2</v>
      </c>
      <c r="C15" s="193" t="s">
        <v>30</v>
      </c>
      <c r="D15" s="26" t="s">
        <v>9</v>
      </c>
      <c r="E15" s="26">
        <v>17</v>
      </c>
      <c r="F15" s="90"/>
      <c r="G15" s="95">
        <f t="shared" si="0"/>
        <v>0</v>
      </c>
      <c r="H15" s="95">
        <f t="shared" si="1"/>
        <v>0</v>
      </c>
      <c r="I15" s="95">
        <f t="shared" si="2"/>
        <v>0</v>
      </c>
    </row>
    <row r="16" spans="1:9" ht="40.15" customHeight="1">
      <c r="A16" s="16">
        <v>9</v>
      </c>
      <c r="B16" s="21" t="s">
        <v>2</v>
      </c>
      <c r="C16" s="193" t="s">
        <v>29</v>
      </c>
      <c r="D16" s="26" t="s">
        <v>9</v>
      </c>
      <c r="E16" s="26">
        <v>17</v>
      </c>
      <c r="F16" s="90"/>
      <c r="G16" s="95">
        <f t="shared" si="0"/>
        <v>0</v>
      </c>
      <c r="H16" s="95">
        <f t="shared" si="1"/>
        <v>0</v>
      </c>
      <c r="I16" s="95">
        <f t="shared" si="2"/>
        <v>0</v>
      </c>
    </row>
    <row r="17" spans="1:9" ht="40.15" customHeight="1">
      <c r="A17" s="16">
        <v>10</v>
      </c>
      <c r="B17" s="21" t="s">
        <v>2</v>
      </c>
      <c r="C17" s="193" t="s">
        <v>28</v>
      </c>
      <c r="D17" s="26" t="s">
        <v>9</v>
      </c>
      <c r="E17" s="26">
        <v>17</v>
      </c>
      <c r="F17" s="90"/>
      <c r="G17" s="95">
        <f t="shared" si="0"/>
        <v>0</v>
      </c>
      <c r="H17" s="95">
        <f t="shared" si="1"/>
        <v>0</v>
      </c>
      <c r="I17" s="95">
        <f t="shared" si="2"/>
        <v>0</v>
      </c>
    </row>
    <row r="18" spans="1:9" ht="40.15" customHeight="1">
      <c r="A18" s="16">
        <v>11</v>
      </c>
      <c r="B18" s="21" t="s">
        <v>2</v>
      </c>
      <c r="C18" s="193" t="s">
        <v>27</v>
      </c>
      <c r="D18" s="26" t="s">
        <v>9</v>
      </c>
      <c r="E18" s="26">
        <v>17</v>
      </c>
      <c r="F18" s="90"/>
      <c r="G18" s="95">
        <f t="shared" si="0"/>
        <v>0</v>
      </c>
      <c r="H18" s="95">
        <f t="shared" si="1"/>
        <v>0</v>
      </c>
      <c r="I18" s="95">
        <f t="shared" si="2"/>
        <v>0</v>
      </c>
    </row>
    <row r="19" spans="1:9" ht="40.15" customHeight="1">
      <c r="A19" s="16">
        <v>12</v>
      </c>
      <c r="B19" s="21" t="s">
        <v>2</v>
      </c>
      <c r="C19" s="193" t="s">
        <v>26</v>
      </c>
      <c r="D19" s="26" t="s">
        <v>9</v>
      </c>
      <c r="E19" s="26">
        <v>17</v>
      </c>
      <c r="F19" s="90"/>
      <c r="G19" s="95">
        <f t="shared" si="0"/>
        <v>0</v>
      </c>
      <c r="H19" s="95">
        <f t="shared" si="1"/>
        <v>0</v>
      </c>
      <c r="I19" s="95">
        <f t="shared" si="2"/>
        <v>0</v>
      </c>
    </row>
    <row r="20" spans="1:9" ht="40.15" customHeight="1">
      <c r="A20" s="16">
        <v>13</v>
      </c>
      <c r="B20" s="104" t="s">
        <v>2</v>
      </c>
      <c r="C20" s="193" t="s">
        <v>25</v>
      </c>
      <c r="D20" s="26" t="s">
        <v>9</v>
      </c>
      <c r="E20" s="26">
        <v>17</v>
      </c>
      <c r="F20" s="90"/>
      <c r="G20" s="95">
        <f t="shared" si="0"/>
        <v>0</v>
      </c>
      <c r="H20" s="95">
        <f t="shared" si="1"/>
        <v>0</v>
      </c>
      <c r="I20" s="95">
        <f t="shared" si="2"/>
        <v>0</v>
      </c>
    </row>
    <row r="21" spans="1:9" ht="40.15" customHeight="1">
      <c r="A21" s="16">
        <v>14</v>
      </c>
      <c r="B21" s="21" t="s">
        <v>2</v>
      </c>
      <c r="C21" s="193" t="s">
        <v>24</v>
      </c>
      <c r="D21" s="26" t="s">
        <v>9</v>
      </c>
      <c r="E21" s="26">
        <v>17</v>
      </c>
      <c r="F21" s="90"/>
      <c r="G21" s="95">
        <f t="shared" si="0"/>
        <v>0</v>
      </c>
      <c r="H21" s="95">
        <f t="shared" si="1"/>
        <v>0</v>
      </c>
      <c r="I21" s="95">
        <f t="shared" si="2"/>
        <v>0</v>
      </c>
    </row>
    <row r="22" spans="1:9" ht="40.15" customHeight="1">
      <c r="A22" s="16">
        <v>15</v>
      </c>
      <c r="B22" s="21" t="s">
        <v>2</v>
      </c>
      <c r="C22" s="193" t="s">
        <v>23</v>
      </c>
      <c r="D22" s="26" t="s">
        <v>9</v>
      </c>
      <c r="E22" s="26">
        <v>17</v>
      </c>
      <c r="F22" s="90"/>
      <c r="G22" s="95">
        <f t="shared" si="0"/>
        <v>0</v>
      </c>
      <c r="H22" s="95">
        <f t="shared" si="1"/>
        <v>0</v>
      </c>
      <c r="I22" s="95">
        <f t="shared" si="2"/>
        <v>0</v>
      </c>
    </row>
    <row r="23" spans="1:9" ht="40.15" customHeight="1">
      <c r="A23" s="16">
        <v>16</v>
      </c>
      <c r="B23" s="107" t="s">
        <v>2</v>
      </c>
      <c r="C23" s="193" t="s">
        <v>22</v>
      </c>
      <c r="D23" s="26" t="s">
        <v>9</v>
      </c>
      <c r="E23" s="28">
        <v>17</v>
      </c>
      <c r="F23" s="90"/>
      <c r="G23" s="95">
        <f t="shared" si="0"/>
        <v>0</v>
      </c>
      <c r="H23" s="95">
        <f t="shared" si="1"/>
        <v>0</v>
      </c>
      <c r="I23" s="95">
        <f t="shared" si="2"/>
        <v>0</v>
      </c>
    </row>
    <row r="24" spans="1:9" ht="40.15" customHeight="1">
      <c r="A24" s="16">
        <v>17</v>
      </c>
      <c r="B24" s="21" t="s">
        <v>2</v>
      </c>
      <c r="C24" s="193" t="s">
        <v>21</v>
      </c>
      <c r="D24" s="26" t="s">
        <v>9</v>
      </c>
      <c r="E24" s="26">
        <v>17</v>
      </c>
      <c r="F24" s="90"/>
      <c r="G24" s="95">
        <f t="shared" si="0"/>
        <v>0</v>
      </c>
      <c r="H24" s="95">
        <f t="shared" si="1"/>
        <v>0</v>
      </c>
      <c r="I24" s="95">
        <f t="shared" si="2"/>
        <v>0</v>
      </c>
    </row>
    <row r="25" spans="1:9" ht="40.15" customHeight="1">
      <c r="A25" s="16">
        <v>18</v>
      </c>
      <c r="B25" s="21" t="s">
        <v>2</v>
      </c>
      <c r="C25" s="193" t="s">
        <v>20</v>
      </c>
      <c r="D25" s="26" t="s">
        <v>9</v>
      </c>
      <c r="E25" s="26">
        <v>17</v>
      </c>
      <c r="F25" s="90"/>
      <c r="G25" s="95">
        <f t="shared" si="0"/>
        <v>0</v>
      </c>
      <c r="H25" s="95">
        <f t="shared" si="1"/>
        <v>0</v>
      </c>
      <c r="I25" s="95">
        <f t="shared" si="2"/>
        <v>0</v>
      </c>
    </row>
    <row r="26" spans="1:9" ht="40.15" customHeight="1">
      <c r="A26" s="16">
        <v>19</v>
      </c>
      <c r="B26" s="21" t="s">
        <v>2</v>
      </c>
      <c r="C26" s="193" t="s">
        <v>19</v>
      </c>
      <c r="D26" s="26" t="s">
        <v>9</v>
      </c>
      <c r="E26" s="26">
        <v>17</v>
      </c>
      <c r="F26" s="90"/>
      <c r="G26" s="95">
        <f t="shared" si="0"/>
        <v>0</v>
      </c>
      <c r="H26" s="95">
        <f t="shared" si="1"/>
        <v>0</v>
      </c>
      <c r="I26" s="95">
        <f t="shared" si="2"/>
        <v>0</v>
      </c>
    </row>
    <row r="27" spans="1:9" ht="40.15" customHeight="1">
      <c r="A27" s="16">
        <v>20</v>
      </c>
      <c r="B27" s="107" t="s">
        <v>2</v>
      </c>
      <c r="C27" s="194" t="s">
        <v>18</v>
      </c>
      <c r="D27" s="27" t="s">
        <v>9</v>
      </c>
      <c r="E27" s="26">
        <v>17</v>
      </c>
      <c r="F27" s="90"/>
      <c r="G27" s="95">
        <f t="shared" si="0"/>
        <v>0</v>
      </c>
      <c r="H27" s="95">
        <f t="shared" si="1"/>
        <v>0</v>
      </c>
      <c r="I27" s="95">
        <f t="shared" si="2"/>
        <v>0</v>
      </c>
    </row>
    <row r="28" spans="1:9" ht="40.15" customHeight="1">
      <c r="A28" s="16">
        <v>21</v>
      </c>
      <c r="B28" s="21" t="s">
        <v>2</v>
      </c>
      <c r="C28" s="195" t="s">
        <v>17</v>
      </c>
      <c r="D28" s="26" t="s">
        <v>9</v>
      </c>
      <c r="E28" s="26">
        <v>17</v>
      </c>
      <c r="F28" s="90"/>
      <c r="G28" s="95">
        <f t="shared" si="0"/>
        <v>0</v>
      </c>
      <c r="H28" s="95">
        <f t="shared" si="1"/>
        <v>0</v>
      </c>
      <c r="I28" s="95">
        <f t="shared" si="2"/>
        <v>0</v>
      </c>
    </row>
    <row r="29" spans="1:9" ht="40.15" customHeight="1">
      <c r="A29" s="16">
        <v>22</v>
      </c>
      <c r="B29" s="21" t="s">
        <v>2</v>
      </c>
      <c r="C29" s="193" t="s">
        <v>51</v>
      </c>
      <c r="D29" s="26" t="s">
        <v>9</v>
      </c>
      <c r="E29" s="26">
        <v>17</v>
      </c>
      <c r="F29" s="90"/>
      <c r="G29" s="95">
        <f t="shared" si="0"/>
        <v>0</v>
      </c>
      <c r="H29" s="95">
        <f t="shared" si="1"/>
        <v>0</v>
      </c>
      <c r="I29" s="95">
        <f t="shared" si="2"/>
        <v>0</v>
      </c>
    </row>
    <row r="30" spans="1:9" ht="40.15" customHeight="1">
      <c r="A30" s="16">
        <v>23</v>
      </c>
      <c r="B30" s="21" t="s">
        <v>2</v>
      </c>
      <c r="C30" s="195" t="s">
        <v>15</v>
      </c>
      <c r="D30" s="26" t="s">
        <v>9</v>
      </c>
      <c r="E30" s="26">
        <v>17</v>
      </c>
      <c r="F30" s="90"/>
      <c r="G30" s="95">
        <f t="shared" si="0"/>
        <v>0</v>
      </c>
      <c r="H30" s="95">
        <f t="shared" si="1"/>
        <v>0</v>
      </c>
      <c r="I30" s="95">
        <f t="shared" si="2"/>
        <v>0</v>
      </c>
    </row>
    <row r="31" spans="1:9" ht="40.15" customHeight="1">
      <c r="A31" s="16">
        <v>24</v>
      </c>
      <c r="B31" s="107" t="s">
        <v>2</v>
      </c>
      <c r="C31" s="193" t="s">
        <v>14</v>
      </c>
      <c r="D31" s="26" t="s">
        <v>9</v>
      </c>
      <c r="E31" s="26">
        <v>6</v>
      </c>
      <c r="F31" s="90"/>
      <c r="G31" s="95">
        <f t="shared" si="0"/>
        <v>0</v>
      </c>
      <c r="H31" s="95">
        <f t="shared" si="1"/>
        <v>0</v>
      </c>
      <c r="I31" s="95">
        <f t="shared" si="2"/>
        <v>0</v>
      </c>
    </row>
    <row r="32" spans="1:9" ht="40.15" customHeight="1">
      <c r="A32" s="16">
        <v>25</v>
      </c>
      <c r="B32" s="21" t="s">
        <v>2</v>
      </c>
      <c r="C32" s="194" t="s">
        <v>13</v>
      </c>
      <c r="D32" s="27" t="s">
        <v>9</v>
      </c>
      <c r="E32" s="26">
        <v>17</v>
      </c>
      <c r="F32" s="90"/>
      <c r="G32" s="95">
        <f t="shared" si="0"/>
        <v>0</v>
      </c>
      <c r="H32" s="95">
        <f t="shared" si="1"/>
        <v>0</v>
      </c>
      <c r="I32" s="95">
        <f t="shared" si="2"/>
        <v>0</v>
      </c>
    </row>
    <row r="33" spans="1:9" ht="40.15" customHeight="1">
      <c r="A33" s="16">
        <v>26</v>
      </c>
      <c r="B33" s="21" t="s">
        <v>2</v>
      </c>
      <c r="C33" s="193" t="s">
        <v>12</v>
      </c>
      <c r="D33" s="26" t="s">
        <v>9</v>
      </c>
      <c r="E33" s="26">
        <v>17</v>
      </c>
      <c r="F33" s="90"/>
      <c r="G33" s="95">
        <f t="shared" si="0"/>
        <v>0</v>
      </c>
      <c r="H33" s="95">
        <f t="shared" si="1"/>
        <v>0</v>
      </c>
      <c r="I33" s="95">
        <f t="shared" si="2"/>
        <v>0</v>
      </c>
    </row>
    <row r="34" spans="1:9" ht="40.15" customHeight="1">
      <c r="A34" s="16">
        <v>27</v>
      </c>
      <c r="B34" s="21" t="s">
        <v>2</v>
      </c>
      <c r="C34" s="193" t="s">
        <v>11</v>
      </c>
      <c r="D34" s="26" t="s">
        <v>9</v>
      </c>
      <c r="E34" s="26">
        <v>17</v>
      </c>
      <c r="F34" s="90"/>
      <c r="G34" s="95">
        <f t="shared" si="0"/>
        <v>0</v>
      </c>
      <c r="H34" s="95">
        <f t="shared" si="1"/>
        <v>0</v>
      </c>
      <c r="I34" s="95">
        <f t="shared" si="2"/>
        <v>0</v>
      </c>
    </row>
    <row r="35" spans="1:9" ht="40.15" customHeight="1">
      <c r="A35" s="16">
        <v>28</v>
      </c>
      <c r="B35" s="107" t="s">
        <v>2</v>
      </c>
      <c r="C35" s="193" t="s">
        <v>10</v>
      </c>
      <c r="D35" s="26" t="s">
        <v>9</v>
      </c>
      <c r="E35" s="25">
        <v>1</v>
      </c>
      <c r="F35" s="90"/>
      <c r="G35" s="95">
        <f t="shared" si="0"/>
        <v>0</v>
      </c>
      <c r="H35" s="95">
        <f t="shared" si="1"/>
        <v>0</v>
      </c>
      <c r="I35" s="95">
        <f t="shared" si="2"/>
        <v>0</v>
      </c>
    </row>
    <row r="36" spans="1:9" ht="40.15" customHeight="1">
      <c r="A36" s="16">
        <v>29</v>
      </c>
      <c r="B36" s="21" t="s">
        <v>2</v>
      </c>
      <c r="C36" s="196" t="s">
        <v>8</v>
      </c>
      <c r="D36" s="23" t="s">
        <v>0</v>
      </c>
      <c r="E36" s="24">
        <v>3</v>
      </c>
      <c r="F36" s="90"/>
      <c r="G36" s="95">
        <f t="shared" si="0"/>
        <v>0</v>
      </c>
      <c r="H36" s="95">
        <f t="shared" si="1"/>
        <v>0</v>
      </c>
      <c r="I36" s="95">
        <f t="shared" si="2"/>
        <v>0</v>
      </c>
    </row>
    <row r="37" spans="1:9" ht="40.15" customHeight="1">
      <c r="A37" s="16">
        <v>30</v>
      </c>
      <c r="B37" s="21" t="s">
        <v>2</v>
      </c>
      <c r="C37" s="197" t="s">
        <v>7</v>
      </c>
      <c r="D37" s="23" t="s">
        <v>0</v>
      </c>
      <c r="E37" s="24">
        <v>2</v>
      </c>
      <c r="F37" s="90"/>
      <c r="G37" s="95">
        <f t="shared" si="0"/>
        <v>0</v>
      </c>
      <c r="H37" s="95">
        <f t="shared" si="1"/>
        <v>0</v>
      </c>
      <c r="I37" s="95">
        <f t="shared" si="2"/>
        <v>0</v>
      </c>
    </row>
    <row r="38" spans="1:9" ht="157.5" customHeight="1">
      <c r="A38" s="16">
        <v>31</v>
      </c>
      <c r="B38" s="21" t="s">
        <v>2</v>
      </c>
      <c r="C38" s="198" t="s">
        <v>144</v>
      </c>
      <c r="D38" s="23" t="s">
        <v>0</v>
      </c>
      <c r="E38" s="23">
        <v>2</v>
      </c>
      <c r="F38" s="90"/>
      <c r="G38" s="95">
        <f t="shared" si="0"/>
        <v>0</v>
      </c>
      <c r="H38" s="95">
        <f t="shared" si="1"/>
        <v>0</v>
      </c>
      <c r="I38" s="95">
        <f t="shared" si="2"/>
        <v>0</v>
      </c>
    </row>
    <row r="39" spans="1:9" ht="40.15" customHeight="1">
      <c r="A39" s="16">
        <v>32</v>
      </c>
      <c r="B39" s="107" t="s">
        <v>2</v>
      </c>
      <c r="C39" s="199" t="s">
        <v>6</v>
      </c>
      <c r="D39" s="22" t="s">
        <v>0</v>
      </c>
      <c r="E39" s="22">
        <v>1</v>
      </c>
      <c r="F39" s="90"/>
      <c r="G39" s="95">
        <f t="shared" si="0"/>
        <v>0</v>
      </c>
      <c r="H39" s="95">
        <f t="shared" si="1"/>
        <v>0</v>
      </c>
      <c r="I39" s="95">
        <f t="shared" si="2"/>
        <v>0</v>
      </c>
    </row>
    <row r="40" spans="1:9" ht="40.15" customHeight="1">
      <c r="A40" s="16">
        <v>33</v>
      </c>
      <c r="B40" s="21" t="s">
        <v>2</v>
      </c>
      <c r="C40" s="193" t="s">
        <v>5</v>
      </c>
      <c r="D40" s="20" t="s">
        <v>0</v>
      </c>
      <c r="E40" s="20">
        <v>17</v>
      </c>
      <c r="F40" s="90"/>
      <c r="G40" s="95">
        <f t="shared" si="0"/>
        <v>0</v>
      </c>
      <c r="H40" s="95">
        <f t="shared" si="1"/>
        <v>0</v>
      </c>
      <c r="I40" s="95">
        <f t="shared" si="2"/>
        <v>0</v>
      </c>
    </row>
    <row r="41" spans="1:9" ht="40.15" customHeight="1">
      <c r="A41" s="16">
        <v>34</v>
      </c>
      <c r="B41" s="21" t="s">
        <v>2</v>
      </c>
      <c r="C41" s="195" t="s">
        <v>4</v>
      </c>
      <c r="D41" s="20" t="s">
        <v>0</v>
      </c>
      <c r="E41" s="20">
        <v>17</v>
      </c>
      <c r="F41" s="90"/>
      <c r="G41" s="95">
        <f t="shared" si="0"/>
        <v>0</v>
      </c>
      <c r="H41" s="95">
        <f t="shared" si="1"/>
        <v>0</v>
      </c>
      <c r="I41" s="95">
        <f t="shared" si="2"/>
        <v>0</v>
      </c>
    </row>
    <row r="42" spans="1:9" ht="40.15" customHeight="1">
      <c r="A42" s="16">
        <v>35</v>
      </c>
      <c r="B42" s="21" t="s">
        <v>2</v>
      </c>
      <c r="C42" s="195" t="s">
        <v>3</v>
      </c>
      <c r="D42" s="20" t="s">
        <v>0</v>
      </c>
      <c r="E42" s="20">
        <v>17</v>
      </c>
      <c r="F42" s="90"/>
      <c r="G42" s="95">
        <f t="shared" si="0"/>
        <v>0</v>
      </c>
      <c r="H42" s="95">
        <f t="shared" si="1"/>
        <v>0</v>
      </c>
      <c r="I42" s="95">
        <f t="shared" si="2"/>
        <v>0</v>
      </c>
    </row>
    <row r="43" spans="1:9" ht="40.15" customHeight="1" thickBot="1">
      <c r="A43" s="16">
        <v>36</v>
      </c>
      <c r="B43" s="19" t="s">
        <v>2</v>
      </c>
      <c r="C43" s="200" t="s">
        <v>1</v>
      </c>
      <c r="D43" s="18" t="s">
        <v>0</v>
      </c>
      <c r="E43" s="18">
        <v>17</v>
      </c>
      <c r="F43" s="90"/>
      <c r="G43" s="95">
        <f t="shared" si="0"/>
        <v>0</v>
      </c>
      <c r="H43" s="95">
        <f t="shared" si="1"/>
        <v>0</v>
      </c>
      <c r="I43" s="95">
        <f t="shared" si="2"/>
        <v>0</v>
      </c>
    </row>
    <row r="44" spans="1:9" ht="40.15" customHeight="1" thickBot="1">
      <c r="A44" s="215"/>
      <c r="B44" s="216" t="s">
        <v>122</v>
      </c>
      <c r="C44" s="217"/>
      <c r="D44" s="217"/>
      <c r="E44" s="218"/>
      <c r="F44" s="219" t="s">
        <v>118</v>
      </c>
      <c r="G44" s="292">
        <f>ROUND(SUM(G8:G43),2)</f>
        <v>0</v>
      </c>
      <c r="H44" s="292">
        <f>ROUND(SUM(H8:H43),2)</f>
        <v>0</v>
      </c>
      <c r="I44" s="292">
        <f>ROUND(SUM(I8:I43),2)</f>
        <v>0</v>
      </c>
    </row>
  </sheetData>
  <mergeCells count="13">
    <mergeCell ref="A4:B4"/>
    <mergeCell ref="A5:B5"/>
    <mergeCell ref="C4:I4"/>
    <mergeCell ref="C5:I5"/>
    <mergeCell ref="A6:B6"/>
    <mergeCell ref="C6:I6"/>
    <mergeCell ref="B44:E44"/>
    <mergeCell ref="A1:B1"/>
    <mergeCell ref="A2:B2"/>
    <mergeCell ref="A3:B3"/>
    <mergeCell ref="C1:I1"/>
    <mergeCell ref="C2:I2"/>
    <mergeCell ref="C3:I3"/>
  </mergeCells>
  <printOptions horizontalCentered="1"/>
  <pageMargins left="0.62992125984251968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7"/>
  <sheetViews>
    <sheetView view="pageBreakPreview" zoomScale="154" zoomScaleNormal="70" zoomScaleSheetLayoutView="154" workbookViewId="0">
      <selection activeCell="A30" sqref="A30:F30"/>
    </sheetView>
  </sheetViews>
  <sheetFormatPr defaultRowHeight="15"/>
  <cols>
    <col min="2" max="2" width="17.140625" customWidth="1"/>
    <col min="3" max="3" width="20.7109375" style="113" customWidth="1"/>
    <col min="6" max="6" width="11.7109375" customWidth="1"/>
    <col min="7" max="7" width="16.85546875" customWidth="1"/>
    <col min="8" max="8" width="12.28515625" customWidth="1"/>
    <col min="9" max="9" width="16.28515625" customWidth="1"/>
  </cols>
  <sheetData>
    <row r="1" spans="1:9">
      <c r="A1" s="229" t="s">
        <v>50</v>
      </c>
      <c r="B1" s="230"/>
      <c r="C1" s="209" t="s">
        <v>142</v>
      </c>
      <c r="D1" s="209"/>
      <c r="E1" s="209"/>
      <c r="F1" s="209"/>
      <c r="G1" s="209"/>
      <c r="H1" s="209"/>
      <c r="I1" s="209"/>
    </row>
    <row r="2" spans="1:9">
      <c r="A2" s="223"/>
      <c r="B2" s="223"/>
      <c r="C2" s="127" t="s">
        <v>42</v>
      </c>
      <c r="D2" s="127"/>
      <c r="E2" s="127"/>
      <c r="F2" s="127"/>
      <c r="G2" s="127"/>
      <c r="H2" s="127"/>
      <c r="I2" s="127"/>
    </row>
    <row r="3" spans="1:9">
      <c r="A3" s="224" t="s">
        <v>49</v>
      </c>
      <c r="B3" s="225"/>
      <c r="C3" s="126" t="s">
        <v>48</v>
      </c>
      <c r="D3" s="126"/>
      <c r="E3" s="126"/>
      <c r="F3" s="126"/>
      <c r="G3" s="126"/>
      <c r="H3" s="126"/>
      <c r="I3" s="126"/>
    </row>
    <row r="4" spans="1:9">
      <c r="A4" s="231" t="s">
        <v>47</v>
      </c>
      <c r="B4" s="232"/>
      <c r="C4" s="209" t="s">
        <v>82</v>
      </c>
      <c r="D4" s="209"/>
      <c r="E4" s="209"/>
      <c r="F4" s="209"/>
      <c r="G4" s="209"/>
      <c r="H4" s="209"/>
      <c r="I4" s="209"/>
    </row>
    <row r="5" spans="1:9">
      <c r="A5" s="131" t="s">
        <v>45</v>
      </c>
      <c r="B5" s="131"/>
      <c r="C5" s="129" t="s">
        <v>81</v>
      </c>
      <c r="D5" s="129"/>
      <c r="E5" s="129"/>
      <c r="F5" s="129"/>
      <c r="G5" s="129"/>
      <c r="H5" s="129"/>
      <c r="I5" s="129"/>
    </row>
    <row r="6" spans="1:9" ht="15.75" thickBot="1">
      <c r="A6" s="131" t="s">
        <v>43</v>
      </c>
      <c r="B6" s="131"/>
      <c r="C6" s="129" t="s">
        <v>80</v>
      </c>
      <c r="D6" s="129"/>
      <c r="E6" s="129"/>
      <c r="F6" s="129"/>
      <c r="G6" s="129"/>
      <c r="H6" s="129"/>
      <c r="I6" s="129"/>
    </row>
    <row r="7" spans="1:9" ht="90" thickBot="1">
      <c r="A7" s="236" t="s">
        <v>41</v>
      </c>
      <c r="B7" s="237" t="s">
        <v>79</v>
      </c>
      <c r="C7" s="172" t="s">
        <v>147</v>
      </c>
      <c r="D7" s="237" t="s">
        <v>39</v>
      </c>
      <c r="E7" s="237" t="s">
        <v>38</v>
      </c>
      <c r="F7" s="173" t="s">
        <v>114</v>
      </c>
      <c r="G7" s="173" t="s">
        <v>115</v>
      </c>
      <c r="H7" s="173" t="s">
        <v>116</v>
      </c>
      <c r="I7" s="175" t="s">
        <v>117</v>
      </c>
    </row>
    <row r="8" spans="1:9" ht="42" customHeight="1">
      <c r="A8" s="220">
        <v>1</v>
      </c>
      <c r="B8" s="89" t="s">
        <v>2</v>
      </c>
      <c r="C8" s="176" t="s">
        <v>78</v>
      </c>
      <c r="D8" s="110" t="s">
        <v>9</v>
      </c>
      <c r="E8" s="110">
        <v>9</v>
      </c>
      <c r="F8" s="226"/>
      <c r="G8" s="227">
        <f t="shared" ref="G8:G29" si="0">ROUND(F8*E8,2)</f>
        <v>0</v>
      </c>
      <c r="H8" s="227">
        <f t="shared" ref="H8:H29" si="1">ROUND((G8*0.2),2)</f>
        <v>0</v>
      </c>
      <c r="I8" s="227">
        <f t="shared" ref="I8" si="2">ROUND(G8+H8,2)</f>
        <v>0</v>
      </c>
    </row>
    <row r="9" spans="1:9" ht="34.9" customHeight="1">
      <c r="A9" s="221">
        <v>2</v>
      </c>
      <c r="B9" s="36" t="s">
        <v>2</v>
      </c>
      <c r="C9" s="177" t="s">
        <v>77</v>
      </c>
      <c r="D9" s="80" t="s">
        <v>9</v>
      </c>
      <c r="E9" s="80">
        <v>9</v>
      </c>
      <c r="F9" s="226"/>
      <c r="G9" s="228">
        <f t="shared" si="0"/>
        <v>0</v>
      </c>
      <c r="H9" s="228">
        <f t="shared" si="1"/>
        <v>0</v>
      </c>
      <c r="I9" s="228">
        <f t="shared" ref="I9:I29" si="3">ROUND(G9+H9,2)</f>
        <v>0</v>
      </c>
    </row>
    <row r="10" spans="1:9" ht="34.9" customHeight="1">
      <c r="A10" s="221">
        <v>3</v>
      </c>
      <c r="B10" s="36" t="s">
        <v>2</v>
      </c>
      <c r="C10" s="177" t="s">
        <v>76</v>
      </c>
      <c r="D10" s="80" t="s">
        <v>9</v>
      </c>
      <c r="E10" s="80">
        <v>1</v>
      </c>
      <c r="F10" s="226"/>
      <c r="G10" s="228">
        <f t="shared" si="0"/>
        <v>0</v>
      </c>
      <c r="H10" s="228">
        <f t="shared" si="1"/>
        <v>0</v>
      </c>
      <c r="I10" s="228">
        <f t="shared" si="3"/>
        <v>0</v>
      </c>
    </row>
    <row r="11" spans="1:9" ht="34.9" customHeight="1">
      <c r="A11" s="221">
        <v>4</v>
      </c>
      <c r="B11" s="36" t="s">
        <v>2</v>
      </c>
      <c r="C11" s="177" t="s">
        <v>75</v>
      </c>
      <c r="D11" s="80" t="s">
        <v>9</v>
      </c>
      <c r="E11" s="80">
        <v>1</v>
      </c>
      <c r="F11" s="226"/>
      <c r="G11" s="228">
        <f t="shared" si="0"/>
        <v>0</v>
      </c>
      <c r="H11" s="228">
        <f t="shared" si="1"/>
        <v>0</v>
      </c>
      <c r="I11" s="228">
        <f t="shared" si="3"/>
        <v>0</v>
      </c>
    </row>
    <row r="12" spans="1:9" ht="59.25" customHeight="1">
      <c r="A12" s="221">
        <v>5</v>
      </c>
      <c r="B12" s="36" t="s">
        <v>2</v>
      </c>
      <c r="C12" s="177" t="s">
        <v>74</v>
      </c>
      <c r="D12" s="80" t="s">
        <v>9</v>
      </c>
      <c r="E12" s="80">
        <v>1</v>
      </c>
      <c r="F12" s="226"/>
      <c r="G12" s="228">
        <f t="shared" si="0"/>
        <v>0</v>
      </c>
      <c r="H12" s="228">
        <f t="shared" si="1"/>
        <v>0</v>
      </c>
      <c r="I12" s="228">
        <f t="shared" si="3"/>
        <v>0</v>
      </c>
    </row>
    <row r="13" spans="1:9" ht="42.6" customHeight="1">
      <c r="A13" s="221">
        <v>6</v>
      </c>
      <c r="B13" s="36" t="s">
        <v>2</v>
      </c>
      <c r="C13" s="177" t="s">
        <v>73</v>
      </c>
      <c r="D13" s="80" t="s">
        <v>9</v>
      </c>
      <c r="E13" s="80">
        <v>1</v>
      </c>
      <c r="F13" s="226"/>
      <c r="G13" s="228">
        <f t="shared" si="0"/>
        <v>0</v>
      </c>
      <c r="H13" s="228">
        <f t="shared" si="1"/>
        <v>0</v>
      </c>
      <c r="I13" s="228">
        <f t="shared" si="3"/>
        <v>0</v>
      </c>
    </row>
    <row r="14" spans="1:9" ht="43.9" customHeight="1">
      <c r="A14" s="221">
        <v>7</v>
      </c>
      <c r="B14" s="36" t="s">
        <v>2</v>
      </c>
      <c r="C14" s="177" t="s">
        <v>72</v>
      </c>
      <c r="D14" s="80" t="s">
        <v>71</v>
      </c>
      <c r="E14" s="80">
        <v>1</v>
      </c>
      <c r="F14" s="226"/>
      <c r="G14" s="228">
        <f t="shared" si="0"/>
        <v>0</v>
      </c>
      <c r="H14" s="228">
        <f t="shared" si="1"/>
        <v>0</v>
      </c>
      <c r="I14" s="228">
        <f t="shared" si="3"/>
        <v>0</v>
      </c>
    </row>
    <row r="15" spans="1:9" ht="41.45" customHeight="1">
      <c r="A15" s="221">
        <v>8</v>
      </c>
      <c r="B15" s="36" t="s">
        <v>2</v>
      </c>
      <c r="C15" s="177" t="s">
        <v>70</v>
      </c>
      <c r="D15" s="80" t="s">
        <v>9</v>
      </c>
      <c r="E15" s="79">
        <v>1</v>
      </c>
      <c r="F15" s="226"/>
      <c r="G15" s="228">
        <f t="shared" si="0"/>
        <v>0</v>
      </c>
      <c r="H15" s="228">
        <f t="shared" si="1"/>
        <v>0</v>
      </c>
      <c r="I15" s="228">
        <f t="shared" si="3"/>
        <v>0</v>
      </c>
    </row>
    <row r="16" spans="1:9" ht="34.9" customHeight="1">
      <c r="A16" s="221">
        <v>9</v>
      </c>
      <c r="B16" s="36" t="s">
        <v>2</v>
      </c>
      <c r="C16" s="177" t="s">
        <v>69</v>
      </c>
      <c r="D16" s="80" t="s">
        <v>9</v>
      </c>
      <c r="E16" s="81">
        <v>9</v>
      </c>
      <c r="F16" s="226"/>
      <c r="G16" s="228">
        <f t="shared" si="0"/>
        <v>0</v>
      </c>
      <c r="H16" s="228">
        <f t="shared" si="1"/>
        <v>0</v>
      </c>
      <c r="I16" s="228">
        <f t="shared" si="3"/>
        <v>0</v>
      </c>
    </row>
    <row r="17" spans="1:9" ht="34.9" customHeight="1">
      <c r="A17" s="221">
        <v>10</v>
      </c>
      <c r="B17" s="36" t="s">
        <v>2</v>
      </c>
      <c r="C17" s="177" t="s">
        <v>68</v>
      </c>
      <c r="D17" s="80" t="s">
        <v>9</v>
      </c>
      <c r="E17" s="81">
        <v>1</v>
      </c>
      <c r="F17" s="226"/>
      <c r="G17" s="228">
        <f t="shared" si="0"/>
        <v>0</v>
      </c>
      <c r="H17" s="228">
        <f t="shared" si="1"/>
        <v>0</v>
      </c>
      <c r="I17" s="228">
        <f t="shared" si="3"/>
        <v>0</v>
      </c>
    </row>
    <row r="18" spans="1:9" ht="34.9" customHeight="1">
      <c r="A18" s="221">
        <v>11</v>
      </c>
      <c r="B18" s="36" t="s">
        <v>2</v>
      </c>
      <c r="C18" s="177" t="s">
        <v>67</v>
      </c>
      <c r="D18" s="80" t="s">
        <v>9</v>
      </c>
      <c r="E18" s="79">
        <v>1</v>
      </c>
      <c r="F18" s="226"/>
      <c r="G18" s="228">
        <f t="shared" si="0"/>
        <v>0</v>
      </c>
      <c r="H18" s="228">
        <f t="shared" si="1"/>
        <v>0</v>
      </c>
      <c r="I18" s="228">
        <f t="shared" si="3"/>
        <v>0</v>
      </c>
    </row>
    <row r="19" spans="1:9" ht="45.75" customHeight="1">
      <c r="A19" s="221">
        <v>12</v>
      </c>
      <c r="B19" s="36" t="s">
        <v>2</v>
      </c>
      <c r="C19" s="177" t="s">
        <v>66</v>
      </c>
      <c r="D19" s="23" t="s">
        <v>9</v>
      </c>
      <c r="E19" s="79">
        <v>9</v>
      </c>
      <c r="F19" s="226"/>
      <c r="G19" s="228">
        <f t="shared" si="0"/>
        <v>0</v>
      </c>
      <c r="H19" s="228">
        <f t="shared" si="1"/>
        <v>0</v>
      </c>
      <c r="I19" s="228">
        <f t="shared" si="3"/>
        <v>0</v>
      </c>
    </row>
    <row r="20" spans="1:9" ht="34.9" customHeight="1">
      <c r="A20" s="221">
        <v>13</v>
      </c>
      <c r="B20" s="36" t="s">
        <v>2</v>
      </c>
      <c r="C20" s="178" t="s">
        <v>65</v>
      </c>
      <c r="D20" s="80" t="s">
        <v>9</v>
      </c>
      <c r="E20" s="79">
        <v>9</v>
      </c>
      <c r="F20" s="226"/>
      <c r="G20" s="228">
        <f t="shared" si="0"/>
        <v>0</v>
      </c>
      <c r="H20" s="228">
        <f t="shared" si="1"/>
        <v>0</v>
      </c>
      <c r="I20" s="228">
        <f t="shared" si="3"/>
        <v>0</v>
      </c>
    </row>
    <row r="21" spans="1:9" ht="34.9" customHeight="1">
      <c r="A21" s="221">
        <v>14</v>
      </c>
      <c r="B21" s="36" t="s">
        <v>2</v>
      </c>
      <c r="C21" s="178" t="s">
        <v>64</v>
      </c>
      <c r="D21" s="80" t="s">
        <v>9</v>
      </c>
      <c r="E21" s="79">
        <v>1</v>
      </c>
      <c r="F21" s="226"/>
      <c r="G21" s="228">
        <f t="shared" si="0"/>
        <v>0</v>
      </c>
      <c r="H21" s="228">
        <f t="shared" si="1"/>
        <v>0</v>
      </c>
      <c r="I21" s="228">
        <f t="shared" si="3"/>
        <v>0</v>
      </c>
    </row>
    <row r="22" spans="1:9" ht="34.9" customHeight="1">
      <c r="A22" s="221">
        <v>15</v>
      </c>
      <c r="B22" s="36" t="s">
        <v>2</v>
      </c>
      <c r="C22" s="254" t="s">
        <v>63</v>
      </c>
      <c r="D22" s="23" t="s">
        <v>9</v>
      </c>
      <c r="E22" s="79">
        <v>9</v>
      </c>
      <c r="F22" s="226"/>
      <c r="G22" s="228">
        <f t="shared" si="0"/>
        <v>0</v>
      </c>
      <c r="H22" s="228">
        <f t="shared" si="1"/>
        <v>0</v>
      </c>
      <c r="I22" s="228">
        <f t="shared" si="3"/>
        <v>0</v>
      </c>
    </row>
    <row r="23" spans="1:9" ht="69.599999999999994" customHeight="1">
      <c r="A23" s="221">
        <v>16</v>
      </c>
      <c r="B23" s="36" t="s">
        <v>2</v>
      </c>
      <c r="C23" s="254"/>
      <c r="D23" s="80" t="s">
        <v>9</v>
      </c>
      <c r="E23" s="79">
        <v>9</v>
      </c>
      <c r="F23" s="226"/>
      <c r="G23" s="228">
        <f t="shared" si="0"/>
        <v>0</v>
      </c>
      <c r="H23" s="228">
        <f t="shared" si="1"/>
        <v>0</v>
      </c>
      <c r="I23" s="228">
        <f t="shared" si="3"/>
        <v>0</v>
      </c>
    </row>
    <row r="24" spans="1:9" ht="34.9" customHeight="1">
      <c r="A24" s="221">
        <v>17</v>
      </c>
      <c r="B24" s="36" t="s">
        <v>2</v>
      </c>
      <c r="C24" s="183" t="s">
        <v>62</v>
      </c>
      <c r="D24" s="23" t="s">
        <v>9</v>
      </c>
      <c r="E24" s="79">
        <v>9</v>
      </c>
      <c r="F24" s="226"/>
      <c r="G24" s="228">
        <f t="shared" si="0"/>
        <v>0</v>
      </c>
      <c r="H24" s="228">
        <f t="shared" si="1"/>
        <v>0</v>
      </c>
      <c r="I24" s="228">
        <f t="shared" si="3"/>
        <v>0</v>
      </c>
    </row>
    <row r="25" spans="1:9" ht="34.9" customHeight="1">
      <c r="A25" s="221">
        <v>18</v>
      </c>
      <c r="B25" s="36" t="s">
        <v>2</v>
      </c>
      <c r="C25" s="178" t="s">
        <v>61</v>
      </c>
      <c r="D25" s="23" t="s">
        <v>9</v>
      </c>
      <c r="E25" s="24">
        <v>1</v>
      </c>
      <c r="F25" s="226"/>
      <c r="G25" s="228">
        <f t="shared" si="0"/>
        <v>0</v>
      </c>
      <c r="H25" s="228">
        <f t="shared" si="1"/>
        <v>0</v>
      </c>
      <c r="I25" s="228">
        <f t="shared" si="3"/>
        <v>0</v>
      </c>
    </row>
    <row r="26" spans="1:9" ht="34.9" customHeight="1">
      <c r="A26" s="221">
        <v>19</v>
      </c>
      <c r="B26" s="36" t="s">
        <v>2</v>
      </c>
      <c r="C26" s="178" t="s">
        <v>60</v>
      </c>
      <c r="D26" s="80" t="s">
        <v>9</v>
      </c>
      <c r="E26" s="24">
        <v>1</v>
      </c>
      <c r="F26" s="226"/>
      <c r="G26" s="228">
        <f t="shared" si="0"/>
        <v>0</v>
      </c>
      <c r="H26" s="228">
        <f t="shared" si="1"/>
        <v>0</v>
      </c>
      <c r="I26" s="228">
        <f t="shared" si="3"/>
        <v>0</v>
      </c>
    </row>
    <row r="27" spans="1:9" ht="34.9" customHeight="1">
      <c r="A27" s="221">
        <v>20</v>
      </c>
      <c r="B27" s="36" t="s">
        <v>2</v>
      </c>
      <c r="C27" s="178" t="s">
        <v>59</v>
      </c>
      <c r="D27" s="80" t="s">
        <v>9</v>
      </c>
      <c r="E27" s="79">
        <v>1</v>
      </c>
      <c r="F27" s="226"/>
      <c r="G27" s="228">
        <f t="shared" si="0"/>
        <v>0</v>
      </c>
      <c r="H27" s="228">
        <f t="shared" si="1"/>
        <v>0</v>
      </c>
      <c r="I27" s="228">
        <f t="shared" si="3"/>
        <v>0</v>
      </c>
    </row>
    <row r="28" spans="1:9" ht="34.9" customHeight="1">
      <c r="A28" s="221">
        <v>21</v>
      </c>
      <c r="B28" s="36" t="s">
        <v>2</v>
      </c>
      <c r="C28" s="178" t="s">
        <v>58</v>
      </c>
      <c r="D28" s="23" t="s">
        <v>9</v>
      </c>
      <c r="E28" s="79">
        <v>1</v>
      </c>
      <c r="F28" s="226"/>
      <c r="G28" s="228">
        <f t="shared" si="0"/>
        <v>0</v>
      </c>
      <c r="H28" s="228">
        <f t="shared" si="1"/>
        <v>0</v>
      </c>
      <c r="I28" s="228">
        <f t="shared" si="3"/>
        <v>0</v>
      </c>
    </row>
    <row r="29" spans="1:9" ht="34.9" customHeight="1" thickBot="1">
      <c r="A29" s="222">
        <v>22</v>
      </c>
      <c r="B29" s="32" t="s">
        <v>2</v>
      </c>
      <c r="C29" s="255" t="s">
        <v>57</v>
      </c>
      <c r="D29" s="78" t="s">
        <v>9</v>
      </c>
      <c r="E29" s="77">
        <v>1</v>
      </c>
      <c r="F29" s="226"/>
      <c r="G29" s="228">
        <f t="shared" si="0"/>
        <v>0</v>
      </c>
      <c r="H29" s="228">
        <f t="shared" si="1"/>
        <v>0</v>
      </c>
      <c r="I29" s="228">
        <f t="shared" si="3"/>
        <v>0</v>
      </c>
    </row>
    <row r="30" spans="1:9" ht="34.9" customHeight="1" thickBot="1">
      <c r="A30" s="215"/>
      <c r="B30" s="216" t="s">
        <v>152</v>
      </c>
      <c r="C30" s="238"/>
      <c r="D30" s="238"/>
      <c r="E30" s="239"/>
      <c r="F30" s="219" t="s">
        <v>118</v>
      </c>
      <c r="G30" s="240">
        <f>ROUND(SUM(G8:G29),2)</f>
        <v>0</v>
      </c>
      <c r="H30" s="240">
        <f>ROUND(SUM(H8:H29),2)</f>
        <v>0</v>
      </c>
      <c r="I30" s="240">
        <f>ROUND(SUM(I8:I29),2)</f>
        <v>0</v>
      </c>
    </row>
    <row r="31" spans="1:9" ht="24.95" customHeight="1"/>
    <row r="32" spans="1:9">
      <c r="A32" s="131" t="s">
        <v>45</v>
      </c>
      <c r="B32" s="131"/>
      <c r="C32" s="129" t="s">
        <v>56</v>
      </c>
      <c r="D32" s="129"/>
      <c r="E32" s="129"/>
      <c r="F32" s="129"/>
      <c r="G32" s="129"/>
      <c r="H32" s="129"/>
      <c r="I32" s="129"/>
    </row>
    <row r="33" spans="1:9" ht="15.75" thickBot="1">
      <c r="A33" s="130" t="s">
        <v>55</v>
      </c>
      <c r="B33" s="131"/>
      <c r="C33" s="129" t="s">
        <v>54</v>
      </c>
      <c r="D33" s="129"/>
      <c r="E33" s="129"/>
      <c r="F33" s="129"/>
      <c r="G33" s="129"/>
      <c r="H33" s="129"/>
      <c r="I33" s="129"/>
    </row>
    <row r="34" spans="1:9" ht="95.25" customHeight="1" thickBot="1">
      <c r="A34" s="233" t="s">
        <v>41</v>
      </c>
      <c r="B34" s="234" t="s">
        <v>40</v>
      </c>
      <c r="C34" s="172" t="s">
        <v>147</v>
      </c>
      <c r="D34" s="235" t="s">
        <v>148</v>
      </c>
      <c r="E34" s="235" t="s">
        <v>149</v>
      </c>
      <c r="F34" s="173" t="s">
        <v>114</v>
      </c>
      <c r="G34" s="173" t="s">
        <v>115</v>
      </c>
      <c r="H34" s="173" t="s">
        <v>116</v>
      </c>
      <c r="I34" s="175" t="s">
        <v>117</v>
      </c>
    </row>
    <row r="35" spans="1:9" ht="34.9" customHeight="1">
      <c r="A35" s="16">
        <v>1</v>
      </c>
      <c r="B35" s="104" t="s">
        <v>2</v>
      </c>
      <c r="C35" s="191" t="s">
        <v>37</v>
      </c>
      <c r="D35" s="29" t="s">
        <v>9</v>
      </c>
      <c r="E35" s="29">
        <v>17</v>
      </c>
      <c r="F35" s="90"/>
      <c r="G35" s="103">
        <f t="shared" ref="G35:G70" si="4">ROUND(F35*E35,2)</f>
        <v>0</v>
      </c>
      <c r="H35" s="103">
        <f t="shared" ref="H35:H70" si="5">ROUND((G35*0.2),2)</f>
        <v>0</v>
      </c>
      <c r="I35" s="103">
        <f t="shared" ref="I35" si="6">ROUND(G35+H35,2)</f>
        <v>0</v>
      </c>
    </row>
    <row r="36" spans="1:9" ht="34.9" customHeight="1">
      <c r="A36" s="11">
        <v>2</v>
      </c>
      <c r="B36" s="21" t="s">
        <v>2</v>
      </c>
      <c r="C36" s="192" t="s">
        <v>36</v>
      </c>
      <c r="D36" s="27" t="s">
        <v>9</v>
      </c>
      <c r="E36" s="27">
        <v>17</v>
      </c>
      <c r="F36" s="90"/>
      <c r="G36" s="95">
        <f t="shared" si="4"/>
        <v>0</v>
      </c>
      <c r="H36" s="95">
        <f t="shared" si="5"/>
        <v>0</v>
      </c>
      <c r="I36" s="95">
        <f t="shared" ref="I36:I70" si="7">ROUND(G36+H36,2)</f>
        <v>0</v>
      </c>
    </row>
    <row r="37" spans="1:9" ht="34.9" customHeight="1">
      <c r="A37" s="11">
        <v>3</v>
      </c>
      <c r="B37" s="21" t="s">
        <v>2</v>
      </c>
      <c r="C37" s="192" t="s">
        <v>35</v>
      </c>
      <c r="D37" s="27" t="s">
        <v>9</v>
      </c>
      <c r="E37" s="26">
        <v>17</v>
      </c>
      <c r="F37" s="90"/>
      <c r="G37" s="95">
        <f t="shared" si="4"/>
        <v>0</v>
      </c>
      <c r="H37" s="95">
        <f t="shared" si="5"/>
        <v>0</v>
      </c>
      <c r="I37" s="95">
        <f t="shared" si="7"/>
        <v>0</v>
      </c>
    </row>
    <row r="38" spans="1:9" ht="34.9" customHeight="1">
      <c r="A38" s="11">
        <v>4</v>
      </c>
      <c r="B38" s="107" t="s">
        <v>2</v>
      </c>
      <c r="C38" s="193" t="s">
        <v>34</v>
      </c>
      <c r="D38" s="26" t="s">
        <v>9</v>
      </c>
      <c r="E38" s="26">
        <v>17</v>
      </c>
      <c r="F38" s="90"/>
      <c r="G38" s="95">
        <f t="shared" si="4"/>
        <v>0</v>
      </c>
      <c r="H38" s="95">
        <f t="shared" si="5"/>
        <v>0</v>
      </c>
      <c r="I38" s="95">
        <f t="shared" si="7"/>
        <v>0</v>
      </c>
    </row>
    <row r="39" spans="1:9" ht="34.9" customHeight="1">
      <c r="A39" s="11">
        <v>5</v>
      </c>
      <c r="B39" s="21" t="s">
        <v>2</v>
      </c>
      <c r="C39" s="192" t="s">
        <v>33</v>
      </c>
      <c r="D39" s="27" t="s">
        <v>9</v>
      </c>
      <c r="E39" s="26">
        <v>17</v>
      </c>
      <c r="F39" s="90"/>
      <c r="G39" s="95">
        <f t="shared" si="4"/>
        <v>0</v>
      </c>
      <c r="H39" s="95">
        <f t="shared" si="5"/>
        <v>0</v>
      </c>
      <c r="I39" s="95">
        <f t="shared" si="7"/>
        <v>0</v>
      </c>
    </row>
    <row r="40" spans="1:9" ht="34.9" customHeight="1">
      <c r="A40" s="11">
        <v>6</v>
      </c>
      <c r="B40" s="21" t="s">
        <v>2</v>
      </c>
      <c r="C40" s="192" t="s">
        <v>32</v>
      </c>
      <c r="D40" s="27" t="s">
        <v>9</v>
      </c>
      <c r="E40" s="26">
        <v>17</v>
      </c>
      <c r="F40" s="90"/>
      <c r="G40" s="95">
        <f t="shared" si="4"/>
        <v>0</v>
      </c>
      <c r="H40" s="95">
        <f t="shared" si="5"/>
        <v>0</v>
      </c>
      <c r="I40" s="95">
        <f>ROUND(G40+H40,2)</f>
        <v>0</v>
      </c>
    </row>
    <row r="41" spans="1:9" ht="34.9" customHeight="1">
      <c r="A41" s="11">
        <v>7</v>
      </c>
      <c r="B41" s="21" t="s">
        <v>2</v>
      </c>
      <c r="C41" s="192" t="s">
        <v>31</v>
      </c>
      <c r="D41" s="27" t="s">
        <v>9</v>
      </c>
      <c r="E41" s="26">
        <v>17</v>
      </c>
      <c r="F41" s="90"/>
      <c r="G41" s="95">
        <f t="shared" si="4"/>
        <v>0</v>
      </c>
      <c r="H41" s="95">
        <f t="shared" si="5"/>
        <v>0</v>
      </c>
      <c r="I41" s="95">
        <f t="shared" si="7"/>
        <v>0</v>
      </c>
    </row>
    <row r="42" spans="1:9" ht="34.9" customHeight="1">
      <c r="A42" s="11">
        <v>8</v>
      </c>
      <c r="B42" s="21" t="s">
        <v>2</v>
      </c>
      <c r="C42" s="193" t="s">
        <v>30</v>
      </c>
      <c r="D42" s="26" t="s">
        <v>9</v>
      </c>
      <c r="E42" s="26">
        <v>17</v>
      </c>
      <c r="F42" s="90"/>
      <c r="G42" s="95">
        <f t="shared" si="4"/>
        <v>0</v>
      </c>
      <c r="H42" s="95">
        <f t="shared" si="5"/>
        <v>0</v>
      </c>
      <c r="I42" s="95">
        <f t="shared" si="7"/>
        <v>0</v>
      </c>
    </row>
    <row r="43" spans="1:9" ht="34.9" customHeight="1">
      <c r="A43" s="11">
        <v>9</v>
      </c>
      <c r="B43" s="104" t="s">
        <v>2</v>
      </c>
      <c r="C43" s="193" t="s">
        <v>29</v>
      </c>
      <c r="D43" s="26" t="s">
        <v>9</v>
      </c>
      <c r="E43" s="26">
        <v>17</v>
      </c>
      <c r="F43" s="90"/>
      <c r="G43" s="95">
        <f t="shared" si="4"/>
        <v>0</v>
      </c>
      <c r="H43" s="95">
        <f t="shared" si="5"/>
        <v>0</v>
      </c>
      <c r="I43" s="95">
        <f t="shared" si="7"/>
        <v>0</v>
      </c>
    </row>
    <row r="44" spans="1:9" ht="34.9" customHeight="1">
      <c r="A44" s="11">
        <v>10</v>
      </c>
      <c r="B44" s="21" t="s">
        <v>2</v>
      </c>
      <c r="C44" s="193" t="s">
        <v>28</v>
      </c>
      <c r="D44" s="26" t="s">
        <v>9</v>
      </c>
      <c r="E44" s="26">
        <v>17</v>
      </c>
      <c r="F44" s="90"/>
      <c r="G44" s="95">
        <f t="shared" si="4"/>
        <v>0</v>
      </c>
      <c r="H44" s="95">
        <f t="shared" si="5"/>
        <v>0</v>
      </c>
      <c r="I44" s="95">
        <f t="shared" si="7"/>
        <v>0</v>
      </c>
    </row>
    <row r="45" spans="1:9" ht="34.9" customHeight="1">
      <c r="A45" s="11">
        <v>11</v>
      </c>
      <c r="B45" s="21" t="s">
        <v>2</v>
      </c>
      <c r="C45" s="193" t="s">
        <v>27</v>
      </c>
      <c r="D45" s="26" t="s">
        <v>9</v>
      </c>
      <c r="E45" s="26">
        <v>17</v>
      </c>
      <c r="F45" s="90"/>
      <c r="G45" s="95">
        <f t="shared" si="4"/>
        <v>0</v>
      </c>
      <c r="H45" s="95">
        <f t="shared" si="5"/>
        <v>0</v>
      </c>
      <c r="I45" s="95">
        <f t="shared" si="7"/>
        <v>0</v>
      </c>
    </row>
    <row r="46" spans="1:9" ht="34.9" customHeight="1">
      <c r="A46" s="11">
        <v>12</v>
      </c>
      <c r="B46" s="107" t="s">
        <v>2</v>
      </c>
      <c r="C46" s="193" t="s">
        <v>26</v>
      </c>
      <c r="D46" s="26" t="s">
        <v>9</v>
      </c>
      <c r="E46" s="26">
        <v>17</v>
      </c>
      <c r="F46" s="90"/>
      <c r="G46" s="95">
        <f t="shared" si="4"/>
        <v>0</v>
      </c>
      <c r="H46" s="95">
        <f t="shared" si="5"/>
        <v>0</v>
      </c>
      <c r="I46" s="95">
        <f t="shared" si="7"/>
        <v>0</v>
      </c>
    </row>
    <row r="47" spans="1:9" ht="34.9" customHeight="1">
      <c r="A47" s="11">
        <v>13</v>
      </c>
      <c r="B47" s="21" t="s">
        <v>2</v>
      </c>
      <c r="C47" s="193" t="s">
        <v>25</v>
      </c>
      <c r="D47" s="26" t="s">
        <v>9</v>
      </c>
      <c r="E47" s="26">
        <v>17</v>
      </c>
      <c r="F47" s="90"/>
      <c r="G47" s="95">
        <f t="shared" si="4"/>
        <v>0</v>
      </c>
      <c r="H47" s="95">
        <f t="shared" si="5"/>
        <v>0</v>
      </c>
      <c r="I47" s="95">
        <f t="shared" si="7"/>
        <v>0</v>
      </c>
    </row>
    <row r="48" spans="1:9" ht="34.9" customHeight="1">
      <c r="A48" s="11">
        <v>14</v>
      </c>
      <c r="B48" s="21" t="s">
        <v>2</v>
      </c>
      <c r="C48" s="193" t="s">
        <v>24</v>
      </c>
      <c r="D48" s="26" t="s">
        <v>9</v>
      </c>
      <c r="E48" s="26">
        <v>17</v>
      </c>
      <c r="F48" s="90"/>
      <c r="G48" s="95">
        <f t="shared" si="4"/>
        <v>0</v>
      </c>
      <c r="H48" s="95">
        <f t="shared" si="5"/>
        <v>0</v>
      </c>
      <c r="I48" s="95">
        <f t="shared" si="7"/>
        <v>0</v>
      </c>
    </row>
    <row r="49" spans="1:9" ht="34.9" customHeight="1">
      <c r="A49" s="11">
        <v>15</v>
      </c>
      <c r="B49" s="21" t="s">
        <v>2</v>
      </c>
      <c r="C49" s="193" t="s">
        <v>23</v>
      </c>
      <c r="D49" s="26" t="s">
        <v>9</v>
      </c>
      <c r="E49" s="26">
        <v>17</v>
      </c>
      <c r="F49" s="90"/>
      <c r="G49" s="95">
        <f t="shared" si="4"/>
        <v>0</v>
      </c>
      <c r="H49" s="95">
        <f t="shared" si="5"/>
        <v>0</v>
      </c>
      <c r="I49" s="95">
        <f t="shared" si="7"/>
        <v>0</v>
      </c>
    </row>
    <row r="50" spans="1:9" ht="34.9" customHeight="1">
      <c r="A50" s="11">
        <v>16</v>
      </c>
      <c r="B50" s="107" t="s">
        <v>2</v>
      </c>
      <c r="C50" s="193" t="s">
        <v>22</v>
      </c>
      <c r="D50" s="26" t="s">
        <v>9</v>
      </c>
      <c r="E50" s="28">
        <v>17</v>
      </c>
      <c r="F50" s="90"/>
      <c r="G50" s="95">
        <f t="shared" si="4"/>
        <v>0</v>
      </c>
      <c r="H50" s="95">
        <f t="shared" si="5"/>
        <v>0</v>
      </c>
      <c r="I50" s="95">
        <f t="shared" si="7"/>
        <v>0</v>
      </c>
    </row>
    <row r="51" spans="1:9" ht="34.9" customHeight="1">
      <c r="A51" s="11">
        <v>17</v>
      </c>
      <c r="B51" s="21" t="s">
        <v>2</v>
      </c>
      <c r="C51" s="193" t="s">
        <v>21</v>
      </c>
      <c r="D51" s="26" t="s">
        <v>9</v>
      </c>
      <c r="E51" s="26">
        <v>17</v>
      </c>
      <c r="F51" s="90"/>
      <c r="G51" s="95">
        <f t="shared" si="4"/>
        <v>0</v>
      </c>
      <c r="H51" s="95">
        <f t="shared" si="5"/>
        <v>0</v>
      </c>
      <c r="I51" s="95">
        <f t="shared" si="7"/>
        <v>0</v>
      </c>
    </row>
    <row r="52" spans="1:9" ht="34.9" customHeight="1">
      <c r="A52" s="11">
        <v>18</v>
      </c>
      <c r="B52" s="21" t="s">
        <v>2</v>
      </c>
      <c r="C52" s="193" t="s">
        <v>20</v>
      </c>
      <c r="D52" s="26" t="s">
        <v>9</v>
      </c>
      <c r="E52" s="26">
        <v>17</v>
      </c>
      <c r="F52" s="90"/>
      <c r="G52" s="95">
        <f t="shared" si="4"/>
        <v>0</v>
      </c>
      <c r="H52" s="95">
        <f t="shared" si="5"/>
        <v>0</v>
      </c>
      <c r="I52" s="95">
        <f t="shared" si="7"/>
        <v>0</v>
      </c>
    </row>
    <row r="53" spans="1:9" ht="34.9" customHeight="1">
      <c r="A53" s="11">
        <v>19</v>
      </c>
      <c r="B53" s="21" t="s">
        <v>2</v>
      </c>
      <c r="C53" s="193" t="s">
        <v>19</v>
      </c>
      <c r="D53" s="26" t="s">
        <v>9</v>
      </c>
      <c r="E53" s="26">
        <v>17</v>
      </c>
      <c r="F53" s="90"/>
      <c r="G53" s="95">
        <f t="shared" si="4"/>
        <v>0</v>
      </c>
      <c r="H53" s="95">
        <f t="shared" si="5"/>
        <v>0</v>
      </c>
      <c r="I53" s="95">
        <f t="shared" si="7"/>
        <v>0</v>
      </c>
    </row>
    <row r="54" spans="1:9" ht="34.9" customHeight="1">
      <c r="A54" s="11">
        <v>20</v>
      </c>
      <c r="B54" s="107" t="s">
        <v>2</v>
      </c>
      <c r="C54" s="194" t="s">
        <v>18</v>
      </c>
      <c r="D54" s="27" t="s">
        <v>9</v>
      </c>
      <c r="E54" s="26">
        <v>17</v>
      </c>
      <c r="F54" s="90"/>
      <c r="G54" s="95">
        <f t="shared" si="4"/>
        <v>0</v>
      </c>
      <c r="H54" s="95">
        <f t="shared" si="5"/>
        <v>0</v>
      </c>
      <c r="I54" s="95">
        <f t="shared" si="7"/>
        <v>0</v>
      </c>
    </row>
    <row r="55" spans="1:9" ht="34.9" customHeight="1">
      <c r="A55" s="11">
        <v>21</v>
      </c>
      <c r="B55" s="21" t="s">
        <v>2</v>
      </c>
      <c r="C55" s="195" t="s">
        <v>17</v>
      </c>
      <c r="D55" s="26" t="s">
        <v>9</v>
      </c>
      <c r="E55" s="26">
        <v>17</v>
      </c>
      <c r="F55" s="90"/>
      <c r="G55" s="95">
        <f t="shared" si="4"/>
        <v>0</v>
      </c>
      <c r="H55" s="95">
        <f t="shared" si="5"/>
        <v>0</v>
      </c>
      <c r="I55" s="95">
        <f t="shared" si="7"/>
        <v>0</v>
      </c>
    </row>
    <row r="56" spans="1:9" ht="34.9" customHeight="1">
      <c r="A56" s="11">
        <v>22</v>
      </c>
      <c r="B56" s="21" t="s">
        <v>2</v>
      </c>
      <c r="C56" s="193" t="s">
        <v>51</v>
      </c>
      <c r="D56" s="26" t="s">
        <v>9</v>
      </c>
      <c r="E56" s="26">
        <v>17</v>
      </c>
      <c r="F56" s="90"/>
      <c r="G56" s="95">
        <f t="shared" si="4"/>
        <v>0</v>
      </c>
      <c r="H56" s="95">
        <f t="shared" si="5"/>
        <v>0</v>
      </c>
      <c r="I56" s="95">
        <f t="shared" si="7"/>
        <v>0</v>
      </c>
    </row>
    <row r="57" spans="1:9" ht="34.9" customHeight="1">
      <c r="A57" s="11">
        <v>23</v>
      </c>
      <c r="B57" s="21" t="s">
        <v>2</v>
      </c>
      <c r="C57" s="195" t="s">
        <v>15</v>
      </c>
      <c r="D57" s="26" t="s">
        <v>9</v>
      </c>
      <c r="E57" s="26">
        <v>17</v>
      </c>
      <c r="F57" s="90"/>
      <c r="G57" s="95">
        <f t="shared" si="4"/>
        <v>0</v>
      </c>
      <c r="H57" s="95">
        <f t="shared" si="5"/>
        <v>0</v>
      </c>
      <c r="I57" s="95">
        <f t="shared" si="7"/>
        <v>0</v>
      </c>
    </row>
    <row r="58" spans="1:9" ht="34.9" customHeight="1">
      <c r="A58" s="11">
        <v>24</v>
      </c>
      <c r="B58" s="107" t="s">
        <v>2</v>
      </c>
      <c r="C58" s="193" t="s">
        <v>14</v>
      </c>
      <c r="D58" s="26" t="s">
        <v>9</v>
      </c>
      <c r="E58" s="26">
        <v>6</v>
      </c>
      <c r="F58" s="90"/>
      <c r="G58" s="95">
        <f t="shared" si="4"/>
        <v>0</v>
      </c>
      <c r="H58" s="95">
        <f t="shared" si="5"/>
        <v>0</v>
      </c>
      <c r="I58" s="95">
        <f t="shared" si="7"/>
        <v>0</v>
      </c>
    </row>
    <row r="59" spans="1:9" ht="34.9" customHeight="1">
      <c r="A59" s="11">
        <v>25</v>
      </c>
      <c r="B59" s="21" t="s">
        <v>2</v>
      </c>
      <c r="C59" s="194" t="s">
        <v>13</v>
      </c>
      <c r="D59" s="27" t="s">
        <v>9</v>
      </c>
      <c r="E59" s="26">
        <v>17</v>
      </c>
      <c r="F59" s="90"/>
      <c r="G59" s="95">
        <f t="shared" si="4"/>
        <v>0</v>
      </c>
      <c r="H59" s="95">
        <f t="shared" si="5"/>
        <v>0</v>
      </c>
      <c r="I59" s="95">
        <f t="shared" si="7"/>
        <v>0</v>
      </c>
    </row>
    <row r="60" spans="1:9" ht="34.9" customHeight="1">
      <c r="A60" s="11">
        <v>26</v>
      </c>
      <c r="B60" s="21" t="s">
        <v>2</v>
      </c>
      <c r="C60" s="193" t="s">
        <v>12</v>
      </c>
      <c r="D60" s="26" t="s">
        <v>9</v>
      </c>
      <c r="E60" s="26">
        <v>17</v>
      </c>
      <c r="F60" s="90"/>
      <c r="G60" s="95">
        <f t="shared" si="4"/>
        <v>0</v>
      </c>
      <c r="H60" s="95">
        <f t="shared" si="5"/>
        <v>0</v>
      </c>
      <c r="I60" s="95">
        <f t="shared" si="7"/>
        <v>0</v>
      </c>
    </row>
    <row r="61" spans="1:9" ht="34.9" customHeight="1">
      <c r="A61" s="11">
        <v>27</v>
      </c>
      <c r="B61" s="21" t="s">
        <v>2</v>
      </c>
      <c r="C61" s="193" t="s">
        <v>11</v>
      </c>
      <c r="D61" s="26" t="s">
        <v>9</v>
      </c>
      <c r="E61" s="26">
        <v>17</v>
      </c>
      <c r="F61" s="90"/>
      <c r="G61" s="95">
        <f t="shared" si="4"/>
        <v>0</v>
      </c>
      <c r="H61" s="95">
        <f t="shared" si="5"/>
        <v>0</v>
      </c>
      <c r="I61" s="95">
        <f t="shared" si="7"/>
        <v>0</v>
      </c>
    </row>
    <row r="62" spans="1:9" ht="34.9" customHeight="1">
      <c r="A62" s="11">
        <v>28</v>
      </c>
      <c r="B62" s="21" t="s">
        <v>2</v>
      </c>
      <c r="C62" s="193" t="s">
        <v>10</v>
      </c>
      <c r="D62" s="26" t="s">
        <v>9</v>
      </c>
      <c r="E62" s="25">
        <v>1</v>
      </c>
      <c r="F62" s="90"/>
      <c r="G62" s="95">
        <f t="shared" si="4"/>
        <v>0</v>
      </c>
      <c r="H62" s="95">
        <f t="shared" si="5"/>
        <v>0</v>
      </c>
      <c r="I62" s="95">
        <f t="shared" si="7"/>
        <v>0</v>
      </c>
    </row>
    <row r="63" spans="1:9" ht="34.9" customHeight="1">
      <c r="A63" s="11">
        <v>29</v>
      </c>
      <c r="B63" s="21" t="s">
        <v>2</v>
      </c>
      <c r="C63" s="196" t="s">
        <v>8</v>
      </c>
      <c r="D63" s="23" t="s">
        <v>0</v>
      </c>
      <c r="E63" s="24">
        <v>3</v>
      </c>
      <c r="F63" s="90"/>
      <c r="G63" s="95">
        <f t="shared" si="4"/>
        <v>0</v>
      </c>
      <c r="H63" s="95">
        <f t="shared" si="5"/>
        <v>0</v>
      </c>
      <c r="I63" s="95">
        <f t="shared" si="7"/>
        <v>0</v>
      </c>
    </row>
    <row r="64" spans="1:9" ht="34.9" customHeight="1">
      <c r="A64" s="11">
        <v>30</v>
      </c>
      <c r="B64" s="21" t="s">
        <v>2</v>
      </c>
      <c r="C64" s="197" t="s">
        <v>7</v>
      </c>
      <c r="D64" s="23" t="s">
        <v>0</v>
      </c>
      <c r="E64" s="24">
        <v>2</v>
      </c>
      <c r="F64" s="90"/>
      <c r="G64" s="95">
        <f t="shared" si="4"/>
        <v>0</v>
      </c>
      <c r="H64" s="95">
        <f t="shared" si="5"/>
        <v>0</v>
      </c>
      <c r="I64" s="95">
        <f t="shared" si="7"/>
        <v>0</v>
      </c>
    </row>
    <row r="65" spans="1:9" ht="141.6" customHeight="1">
      <c r="A65" s="11">
        <v>31</v>
      </c>
      <c r="B65" s="21" t="s">
        <v>2</v>
      </c>
      <c r="C65" s="198" t="s">
        <v>150</v>
      </c>
      <c r="D65" s="23" t="s">
        <v>0</v>
      </c>
      <c r="E65" s="23">
        <v>2</v>
      </c>
      <c r="F65" s="90"/>
      <c r="G65" s="95">
        <f t="shared" si="4"/>
        <v>0</v>
      </c>
      <c r="H65" s="95">
        <f t="shared" si="5"/>
        <v>0</v>
      </c>
      <c r="I65" s="95">
        <f t="shared" si="7"/>
        <v>0</v>
      </c>
    </row>
    <row r="66" spans="1:9" ht="34.9" customHeight="1">
      <c r="A66" s="8">
        <v>32</v>
      </c>
      <c r="B66" s="21" t="s">
        <v>2</v>
      </c>
      <c r="C66" s="199" t="s">
        <v>6</v>
      </c>
      <c r="D66" s="22" t="s">
        <v>0</v>
      </c>
      <c r="E66" s="22">
        <v>1</v>
      </c>
      <c r="F66" s="90"/>
      <c r="G66" s="95">
        <f t="shared" si="4"/>
        <v>0</v>
      </c>
      <c r="H66" s="95">
        <f t="shared" si="5"/>
        <v>0</v>
      </c>
      <c r="I66" s="95">
        <f t="shared" si="7"/>
        <v>0</v>
      </c>
    </row>
    <row r="67" spans="1:9" ht="34.9" customHeight="1">
      <c r="A67" s="8">
        <v>33</v>
      </c>
      <c r="B67" s="104" t="s">
        <v>2</v>
      </c>
      <c r="C67" s="195" t="s">
        <v>5</v>
      </c>
      <c r="D67" s="20" t="s">
        <v>0</v>
      </c>
      <c r="E67" s="20">
        <v>17</v>
      </c>
      <c r="F67" s="90"/>
      <c r="G67" s="95">
        <f t="shared" si="4"/>
        <v>0</v>
      </c>
      <c r="H67" s="95">
        <f t="shared" si="5"/>
        <v>0</v>
      </c>
      <c r="I67" s="95">
        <f t="shared" si="7"/>
        <v>0</v>
      </c>
    </row>
    <row r="68" spans="1:9" ht="34.9" customHeight="1">
      <c r="A68" s="8">
        <v>34</v>
      </c>
      <c r="B68" s="21" t="s">
        <v>2</v>
      </c>
      <c r="C68" s="195" t="s">
        <v>4</v>
      </c>
      <c r="D68" s="20" t="s">
        <v>0</v>
      </c>
      <c r="E68" s="20">
        <v>17</v>
      </c>
      <c r="F68" s="90"/>
      <c r="G68" s="95">
        <f t="shared" si="4"/>
        <v>0</v>
      </c>
      <c r="H68" s="95">
        <f t="shared" si="5"/>
        <v>0</v>
      </c>
      <c r="I68" s="95">
        <f t="shared" si="7"/>
        <v>0</v>
      </c>
    </row>
    <row r="69" spans="1:9" ht="34.9" customHeight="1">
      <c r="A69" s="8">
        <v>35</v>
      </c>
      <c r="B69" s="21" t="s">
        <v>2</v>
      </c>
      <c r="C69" s="195" t="s">
        <v>3</v>
      </c>
      <c r="D69" s="20" t="s">
        <v>0</v>
      </c>
      <c r="E69" s="20">
        <v>17</v>
      </c>
      <c r="F69" s="90"/>
      <c r="G69" s="95">
        <f t="shared" si="4"/>
        <v>0</v>
      </c>
      <c r="H69" s="95">
        <f t="shared" si="5"/>
        <v>0</v>
      </c>
      <c r="I69" s="95">
        <f t="shared" si="7"/>
        <v>0</v>
      </c>
    </row>
    <row r="70" spans="1:9" ht="46.15" customHeight="1" thickBot="1">
      <c r="A70" s="5">
        <v>36</v>
      </c>
      <c r="B70" s="19" t="s">
        <v>2</v>
      </c>
      <c r="C70" s="200" t="s">
        <v>1</v>
      </c>
      <c r="D70" s="18" t="s">
        <v>0</v>
      </c>
      <c r="E70" s="18">
        <v>17</v>
      </c>
      <c r="F70" s="90"/>
      <c r="G70" s="95">
        <f t="shared" si="4"/>
        <v>0</v>
      </c>
      <c r="H70" s="95">
        <f t="shared" si="5"/>
        <v>0</v>
      </c>
      <c r="I70" s="95">
        <f t="shared" si="7"/>
        <v>0</v>
      </c>
    </row>
    <row r="71" spans="1:9" ht="34.9" customHeight="1" thickBot="1">
      <c r="A71" s="187"/>
      <c r="B71" s="212" t="s">
        <v>153</v>
      </c>
      <c r="C71" s="213"/>
      <c r="D71" s="213"/>
      <c r="E71" s="214"/>
      <c r="F71" s="86" t="s">
        <v>118</v>
      </c>
      <c r="G71" s="242">
        <f>ROUND(SUM(G35:G70),2)</f>
        <v>0</v>
      </c>
      <c r="H71" s="242">
        <f>ROUND(SUM(H35:H70),2)</f>
        <v>0</v>
      </c>
      <c r="I71" s="242">
        <f>ROUND(SUM(I35:I70),2)</f>
        <v>0</v>
      </c>
    </row>
    <row r="74" spans="1:9" ht="15.75" thickBot="1"/>
    <row r="75" spans="1:9" ht="47.25">
      <c r="A75" s="273" t="s">
        <v>154</v>
      </c>
      <c r="B75" s="274"/>
      <c r="C75" s="274"/>
      <c r="D75" s="274"/>
      <c r="E75" s="275"/>
      <c r="F75" s="285" t="s">
        <v>119</v>
      </c>
      <c r="G75" s="288">
        <f>G30+G71</f>
        <v>0</v>
      </c>
    </row>
    <row r="76" spans="1:9" ht="15.75">
      <c r="A76" s="276"/>
      <c r="B76" s="277"/>
      <c r="C76" s="277"/>
      <c r="D76" s="277"/>
      <c r="E76" s="278"/>
      <c r="F76" s="286" t="s">
        <v>120</v>
      </c>
      <c r="G76" s="289">
        <f>H30+H71</f>
        <v>0</v>
      </c>
    </row>
    <row r="77" spans="1:9" ht="48" thickBot="1">
      <c r="A77" s="279"/>
      <c r="B77" s="280"/>
      <c r="C77" s="280"/>
      <c r="D77" s="280"/>
      <c r="E77" s="281"/>
      <c r="F77" s="287" t="s">
        <v>121</v>
      </c>
      <c r="G77" s="290">
        <f>I30+I71</f>
        <v>0</v>
      </c>
    </row>
  </sheetData>
  <mergeCells count="20">
    <mergeCell ref="A75:E77"/>
    <mergeCell ref="B30:E30"/>
    <mergeCell ref="C32:I32"/>
    <mergeCell ref="C33:I33"/>
    <mergeCell ref="B71:E71"/>
    <mergeCell ref="A33:B33"/>
    <mergeCell ref="A32:B32"/>
    <mergeCell ref="A1:B1"/>
    <mergeCell ref="A2:B2"/>
    <mergeCell ref="A3:B3"/>
    <mergeCell ref="C1:I1"/>
    <mergeCell ref="C2:I2"/>
    <mergeCell ref="C3:I3"/>
    <mergeCell ref="A6:B6"/>
    <mergeCell ref="C22:C23"/>
    <mergeCell ref="A4:B4"/>
    <mergeCell ref="A5:B5"/>
    <mergeCell ref="C4:I4"/>
    <mergeCell ref="C5:I5"/>
    <mergeCell ref="C6:I6"/>
  </mergeCells>
  <pageMargins left="0.53" right="0.24" top="0.82" bottom="0.23" header="0.49" footer="0.31496062992125984"/>
  <pageSetup paperSize="9" scale="77" fitToHeight="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0"/>
  <sheetViews>
    <sheetView view="pageBreakPreview" zoomScale="130" zoomScaleNormal="50" zoomScaleSheetLayoutView="130" workbookViewId="0">
      <selection activeCell="G96" sqref="G96"/>
    </sheetView>
  </sheetViews>
  <sheetFormatPr defaultRowHeight="15"/>
  <cols>
    <col min="2" max="2" width="10" customWidth="1"/>
    <col min="3" max="3" width="19.7109375" style="1" customWidth="1"/>
    <col min="4" max="5" width="10.7109375" customWidth="1"/>
    <col min="6" max="6" width="13.28515625" customWidth="1"/>
    <col min="7" max="7" width="19.7109375" customWidth="1"/>
    <col min="8" max="9" width="18.28515625" customWidth="1"/>
  </cols>
  <sheetData>
    <row r="1" spans="1:9">
      <c r="A1" s="256" t="s">
        <v>50</v>
      </c>
      <c r="B1" s="257"/>
      <c r="C1" s="209" t="s">
        <v>142</v>
      </c>
      <c r="D1" s="209"/>
      <c r="E1" s="209"/>
      <c r="F1" s="209"/>
      <c r="G1" s="209"/>
      <c r="H1" s="209"/>
      <c r="I1" s="209"/>
    </row>
    <row r="2" spans="1:9">
      <c r="A2" s="132"/>
      <c r="B2" s="124"/>
      <c r="C2" s="127" t="s">
        <v>42</v>
      </c>
      <c r="D2" s="127"/>
      <c r="E2" s="127"/>
      <c r="F2" s="127"/>
      <c r="G2" s="127"/>
      <c r="H2" s="127"/>
      <c r="I2" s="133"/>
    </row>
    <row r="3" spans="1:9">
      <c r="A3" s="224" t="s">
        <v>49</v>
      </c>
      <c r="B3" s="225"/>
      <c r="C3" s="126" t="s">
        <v>48</v>
      </c>
      <c r="D3" s="126"/>
      <c r="E3" s="126"/>
      <c r="F3" s="126"/>
      <c r="G3" s="126"/>
      <c r="H3" s="126"/>
      <c r="I3" s="134"/>
    </row>
    <row r="4" spans="1:9">
      <c r="A4" s="259" t="s">
        <v>47</v>
      </c>
      <c r="B4" s="260"/>
      <c r="C4" s="209" t="s">
        <v>102</v>
      </c>
      <c r="D4" s="209"/>
      <c r="E4" s="209"/>
      <c r="F4" s="209"/>
      <c r="G4" s="209"/>
      <c r="H4" s="209"/>
      <c r="I4" s="258"/>
    </row>
    <row r="5" spans="1:9">
      <c r="A5" s="130" t="s">
        <v>45</v>
      </c>
      <c r="B5" s="131"/>
      <c r="C5" s="129" t="s">
        <v>81</v>
      </c>
      <c r="D5" s="129"/>
      <c r="E5" s="129"/>
      <c r="F5" s="129"/>
      <c r="G5" s="129"/>
      <c r="H5" s="129"/>
      <c r="I5" s="135"/>
    </row>
    <row r="6" spans="1:9" ht="15.75" thickBot="1">
      <c r="A6" s="130" t="s">
        <v>43</v>
      </c>
      <c r="B6" s="131"/>
      <c r="C6" s="129" t="s">
        <v>80</v>
      </c>
      <c r="D6" s="129"/>
      <c r="E6" s="129"/>
      <c r="F6" s="129"/>
      <c r="G6" s="129"/>
      <c r="H6" s="129"/>
      <c r="I6" s="135"/>
    </row>
    <row r="7" spans="1:9" ht="90" thickBot="1">
      <c r="A7" s="236" t="s">
        <v>41</v>
      </c>
      <c r="B7" s="237" t="s">
        <v>79</v>
      </c>
      <c r="C7" s="172" t="s">
        <v>147</v>
      </c>
      <c r="D7" s="237" t="s">
        <v>39</v>
      </c>
      <c r="E7" s="237" t="s">
        <v>38</v>
      </c>
      <c r="F7" s="173" t="s">
        <v>114</v>
      </c>
      <c r="G7" s="173" t="s">
        <v>115</v>
      </c>
      <c r="H7" s="173" t="s">
        <v>116</v>
      </c>
      <c r="I7" s="175" t="s">
        <v>117</v>
      </c>
    </row>
    <row r="8" spans="1:9" ht="40.15" customHeight="1">
      <c r="A8" s="48">
        <v>1</v>
      </c>
      <c r="B8" s="89" t="s">
        <v>101</v>
      </c>
      <c r="C8" s="261" t="s">
        <v>78</v>
      </c>
      <c r="D8" s="46" t="s">
        <v>9</v>
      </c>
      <c r="E8" s="46">
        <v>9</v>
      </c>
      <c r="F8" s="90"/>
      <c r="G8" s="103">
        <f t="shared" ref="G8:G29" si="0">ROUND(F8*E8,2)</f>
        <v>0</v>
      </c>
      <c r="H8" s="103">
        <f t="shared" ref="H8:H29" si="1">ROUND((G8*0.2),2)</f>
        <v>0</v>
      </c>
      <c r="I8" s="103">
        <f t="shared" ref="I8:I29" si="2">ROUND(G8+H8,2)</f>
        <v>0</v>
      </c>
    </row>
    <row r="9" spans="1:9" ht="40.15" customHeight="1">
      <c r="A9" s="37">
        <v>2</v>
      </c>
      <c r="B9" s="36" t="s">
        <v>2</v>
      </c>
      <c r="C9" s="262" t="s">
        <v>77</v>
      </c>
      <c r="D9" s="38" t="s">
        <v>9</v>
      </c>
      <c r="E9" s="38">
        <v>9</v>
      </c>
      <c r="F9" s="84"/>
      <c r="G9" s="95">
        <f t="shared" si="0"/>
        <v>0</v>
      </c>
      <c r="H9" s="95">
        <f t="shared" si="1"/>
        <v>0</v>
      </c>
      <c r="I9" s="95">
        <f t="shared" si="2"/>
        <v>0</v>
      </c>
    </row>
    <row r="10" spans="1:9" ht="40.15" customHeight="1">
      <c r="A10" s="37">
        <v>3</v>
      </c>
      <c r="B10" s="36" t="s">
        <v>2</v>
      </c>
      <c r="C10" s="262" t="s">
        <v>76</v>
      </c>
      <c r="D10" s="38" t="s">
        <v>9</v>
      </c>
      <c r="E10" s="38">
        <v>1</v>
      </c>
      <c r="F10" s="84"/>
      <c r="G10" s="95">
        <f t="shared" si="0"/>
        <v>0</v>
      </c>
      <c r="H10" s="95">
        <f t="shared" si="1"/>
        <v>0</v>
      </c>
      <c r="I10" s="95">
        <f t="shared" si="2"/>
        <v>0</v>
      </c>
    </row>
    <row r="11" spans="1:9" ht="40.15" customHeight="1">
      <c r="A11" s="37">
        <v>4</v>
      </c>
      <c r="B11" s="36" t="s">
        <v>2</v>
      </c>
      <c r="C11" s="262" t="s">
        <v>75</v>
      </c>
      <c r="D11" s="38" t="s">
        <v>9</v>
      </c>
      <c r="E11" s="38">
        <v>1</v>
      </c>
      <c r="F11" s="84"/>
      <c r="G11" s="95">
        <f t="shared" si="0"/>
        <v>0</v>
      </c>
      <c r="H11" s="95">
        <f t="shared" si="1"/>
        <v>0</v>
      </c>
      <c r="I11" s="95">
        <f t="shared" si="2"/>
        <v>0</v>
      </c>
    </row>
    <row r="12" spans="1:9" ht="40.15" customHeight="1">
      <c r="A12" s="37">
        <v>5</v>
      </c>
      <c r="B12" s="36" t="s">
        <v>2</v>
      </c>
      <c r="C12" s="262" t="s">
        <v>74</v>
      </c>
      <c r="D12" s="38" t="s">
        <v>9</v>
      </c>
      <c r="E12" s="38">
        <v>1</v>
      </c>
      <c r="F12" s="84"/>
      <c r="G12" s="95">
        <f t="shared" si="0"/>
        <v>0</v>
      </c>
      <c r="H12" s="95">
        <f t="shared" si="1"/>
        <v>0</v>
      </c>
      <c r="I12" s="95">
        <f t="shared" si="2"/>
        <v>0</v>
      </c>
    </row>
    <row r="13" spans="1:9" ht="40.15" customHeight="1">
      <c r="A13" s="37">
        <v>6</v>
      </c>
      <c r="B13" s="36" t="s">
        <v>2</v>
      </c>
      <c r="C13" s="262" t="s">
        <v>73</v>
      </c>
      <c r="D13" s="38" t="s">
        <v>9</v>
      </c>
      <c r="E13" s="38">
        <v>1</v>
      </c>
      <c r="F13" s="84"/>
      <c r="G13" s="95">
        <f t="shared" si="0"/>
        <v>0</v>
      </c>
      <c r="H13" s="95">
        <f t="shared" si="1"/>
        <v>0</v>
      </c>
      <c r="I13" s="95">
        <f t="shared" si="2"/>
        <v>0</v>
      </c>
    </row>
    <row r="14" spans="1:9" ht="40.15" customHeight="1">
      <c r="A14" s="37">
        <v>7</v>
      </c>
      <c r="B14" s="36" t="s">
        <v>2</v>
      </c>
      <c r="C14" s="262" t="s">
        <v>72</v>
      </c>
      <c r="D14" s="38" t="s">
        <v>71</v>
      </c>
      <c r="E14" s="38">
        <v>1</v>
      </c>
      <c r="F14" s="84"/>
      <c r="G14" s="95">
        <f t="shared" si="0"/>
        <v>0</v>
      </c>
      <c r="H14" s="95">
        <f t="shared" si="1"/>
        <v>0</v>
      </c>
      <c r="I14" s="95">
        <f t="shared" si="2"/>
        <v>0</v>
      </c>
    </row>
    <row r="15" spans="1:9" ht="40.15" customHeight="1">
      <c r="A15" s="37">
        <v>8</v>
      </c>
      <c r="B15" s="36" t="s">
        <v>2</v>
      </c>
      <c r="C15" s="262" t="s">
        <v>70</v>
      </c>
      <c r="D15" s="38" t="s">
        <v>9</v>
      </c>
      <c r="E15" s="34">
        <v>1</v>
      </c>
      <c r="F15" s="84"/>
      <c r="G15" s="95">
        <f t="shared" si="0"/>
        <v>0</v>
      </c>
      <c r="H15" s="95">
        <f t="shared" si="1"/>
        <v>0</v>
      </c>
      <c r="I15" s="95">
        <f t="shared" si="2"/>
        <v>0</v>
      </c>
    </row>
    <row r="16" spans="1:9" ht="40.15" customHeight="1">
      <c r="A16" s="37">
        <v>9</v>
      </c>
      <c r="B16" s="36" t="s">
        <v>2</v>
      </c>
      <c r="C16" s="262" t="s">
        <v>69</v>
      </c>
      <c r="D16" s="38" t="s">
        <v>9</v>
      </c>
      <c r="E16" s="40">
        <v>9</v>
      </c>
      <c r="F16" s="84"/>
      <c r="G16" s="95">
        <f t="shared" si="0"/>
        <v>0</v>
      </c>
      <c r="H16" s="95">
        <f t="shared" si="1"/>
        <v>0</v>
      </c>
      <c r="I16" s="95">
        <f t="shared" si="2"/>
        <v>0</v>
      </c>
    </row>
    <row r="17" spans="1:9" ht="40.15" customHeight="1">
      <c r="A17" s="37">
        <v>10</v>
      </c>
      <c r="B17" s="36" t="s">
        <v>2</v>
      </c>
      <c r="C17" s="262" t="s">
        <v>68</v>
      </c>
      <c r="D17" s="38" t="s">
        <v>9</v>
      </c>
      <c r="E17" s="40">
        <v>1</v>
      </c>
      <c r="F17" s="84"/>
      <c r="G17" s="95">
        <f t="shared" si="0"/>
        <v>0</v>
      </c>
      <c r="H17" s="95">
        <f t="shared" si="1"/>
        <v>0</v>
      </c>
      <c r="I17" s="95">
        <f t="shared" si="2"/>
        <v>0</v>
      </c>
    </row>
    <row r="18" spans="1:9" ht="40.15" customHeight="1">
      <c r="A18" s="37">
        <v>11</v>
      </c>
      <c r="B18" s="36" t="s">
        <v>2</v>
      </c>
      <c r="C18" s="262" t="s">
        <v>67</v>
      </c>
      <c r="D18" s="38" t="s">
        <v>9</v>
      </c>
      <c r="E18" s="34">
        <v>1</v>
      </c>
      <c r="F18" s="84"/>
      <c r="G18" s="95">
        <f t="shared" si="0"/>
        <v>0</v>
      </c>
      <c r="H18" s="95">
        <f t="shared" si="1"/>
        <v>0</v>
      </c>
      <c r="I18" s="95">
        <f t="shared" si="2"/>
        <v>0</v>
      </c>
    </row>
    <row r="19" spans="1:9" ht="40.15" customHeight="1">
      <c r="A19" s="37">
        <v>12</v>
      </c>
      <c r="B19" s="36" t="s">
        <v>2</v>
      </c>
      <c r="C19" s="262" t="s">
        <v>66</v>
      </c>
      <c r="D19" s="35" t="s">
        <v>9</v>
      </c>
      <c r="E19" s="34">
        <v>9</v>
      </c>
      <c r="F19" s="84"/>
      <c r="G19" s="95">
        <f t="shared" si="0"/>
        <v>0</v>
      </c>
      <c r="H19" s="95">
        <f t="shared" si="1"/>
        <v>0</v>
      </c>
      <c r="I19" s="95">
        <f t="shared" si="2"/>
        <v>0</v>
      </c>
    </row>
    <row r="20" spans="1:9" ht="40.15" customHeight="1">
      <c r="A20" s="37">
        <v>13</v>
      </c>
      <c r="B20" s="36" t="s">
        <v>2</v>
      </c>
      <c r="C20" s="263" t="s">
        <v>65</v>
      </c>
      <c r="D20" s="38" t="s">
        <v>9</v>
      </c>
      <c r="E20" s="34">
        <v>9</v>
      </c>
      <c r="F20" s="84"/>
      <c r="G20" s="95">
        <f t="shared" si="0"/>
        <v>0</v>
      </c>
      <c r="H20" s="95">
        <f t="shared" si="1"/>
        <v>0</v>
      </c>
      <c r="I20" s="95">
        <f t="shared" si="2"/>
        <v>0</v>
      </c>
    </row>
    <row r="21" spans="1:9" ht="40.15" customHeight="1">
      <c r="A21" s="37">
        <v>14</v>
      </c>
      <c r="B21" s="36" t="s">
        <v>2</v>
      </c>
      <c r="C21" s="263" t="s">
        <v>64</v>
      </c>
      <c r="D21" s="38" t="s">
        <v>9</v>
      </c>
      <c r="E21" s="34">
        <v>1</v>
      </c>
      <c r="F21" s="84"/>
      <c r="G21" s="95">
        <f t="shared" si="0"/>
        <v>0</v>
      </c>
      <c r="H21" s="95">
        <f t="shared" si="1"/>
        <v>0</v>
      </c>
      <c r="I21" s="95">
        <f t="shared" si="2"/>
        <v>0</v>
      </c>
    </row>
    <row r="22" spans="1:9" ht="40.15" customHeight="1">
      <c r="A22" s="37">
        <v>15</v>
      </c>
      <c r="B22" s="36" t="s">
        <v>2</v>
      </c>
      <c r="C22" s="264" t="s">
        <v>63</v>
      </c>
      <c r="D22" s="35" t="s">
        <v>9</v>
      </c>
      <c r="E22" s="34">
        <v>9</v>
      </c>
      <c r="F22" s="84"/>
      <c r="G22" s="95">
        <f t="shared" si="0"/>
        <v>0</v>
      </c>
      <c r="H22" s="95">
        <f t="shared" si="1"/>
        <v>0</v>
      </c>
      <c r="I22" s="95">
        <f t="shared" si="2"/>
        <v>0</v>
      </c>
    </row>
    <row r="23" spans="1:9" ht="48" customHeight="1">
      <c r="A23" s="37">
        <v>16</v>
      </c>
      <c r="B23" s="36" t="s">
        <v>2</v>
      </c>
      <c r="C23" s="264"/>
      <c r="D23" s="38" t="s">
        <v>9</v>
      </c>
      <c r="E23" s="34">
        <v>9</v>
      </c>
      <c r="F23" s="84"/>
      <c r="G23" s="95">
        <f t="shared" si="0"/>
        <v>0</v>
      </c>
      <c r="H23" s="95">
        <f t="shared" si="1"/>
        <v>0</v>
      </c>
      <c r="I23" s="95">
        <f t="shared" si="2"/>
        <v>0</v>
      </c>
    </row>
    <row r="24" spans="1:9" ht="40.15" customHeight="1">
      <c r="A24" s="37">
        <v>17</v>
      </c>
      <c r="B24" s="36" t="s">
        <v>2</v>
      </c>
      <c r="C24" s="265" t="s">
        <v>62</v>
      </c>
      <c r="D24" s="35" t="s">
        <v>9</v>
      </c>
      <c r="E24" s="34">
        <v>9</v>
      </c>
      <c r="F24" s="84"/>
      <c r="G24" s="95">
        <f t="shared" si="0"/>
        <v>0</v>
      </c>
      <c r="H24" s="95">
        <f t="shared" si="1"/>
        <v>0</v>
      </c>
      <c r="I24" s="95">
        <f t="shared" si="2"/>
        <v>0</v>
      </c>
    </row>
    <row r="25" spans="1:9" ht="40.15" customHeight="1">
      <c r="A25" s="37">
        <v>18</v>
      </c>
      <c r="B25" s="36" t="s">
        <v>2</v>
      </c>
      <c r="C25" s="263" t="s">
        <v>61</v>
      </c>
      <c r="D25" s="35" t="s">
        <v>9</v>
      </c>
      <c r="E25" s="39">
        <v>1</v>
      </c>
      <c r="F25" s="84"/>
      <c r="G25" s="95">
        <f t="shared" si="0"/>
        <v>0</v>
      </c>
      <c r="H25" s="95">
        <f t="shared" si="1"/>
        <v>0</v>
      </c>
      <c r="I25" s="95">
        <f t="shared" si="2"/>
        <v>0</v>
      </c>
    </row>
    <row r="26" spans="1:9" ht="40.15" customHeight="1">
      <c r="A26" s="37">
        <v>19</v>
      </c>
      <c r="B26" s="36" t="s">
        <v>2</v>
      </c>
      <c r="C26" s="263" t="s">
        <v>60</v>
      </c>
      <c r="D26" s="38" t="s">
        <v>9</v>
      </c>
      <c r="E26" s="39">
        <v>1</v>
      </c>
      <c r="F26" s="84"/>
      <c r="G26" s="95">
        <f t="shared" si="0"/>
        <v>0</v>
      </c>
      <c r="H26" s="95">
        <f t="shared" si="1"/>
        <v>0</v>
      </c>
      <c r="I26" s="95">
        <f t="shared" si="2"/>
        <v>0</v>
      </c>
    </row>
    <row r="27" spans="1:9" ht="40.15" customHeight="1">
      <c r="A27" s="37">
        <v>20</v>
      </c>
      <c r="B27" s="36" t="s">
        <v>2</v>
      </c>
      <c r="C27" s="263" t="s">
        <v>59</v>
      </c>
      <c r="D27" s="38" t="s">
        <v>9</v>
      </c>
      <c r="E27" s="34">
        <v>1</v>
      </c>
      <c r="F27" s="84"/>
      <c r="G27" s="95">
        <f t="shared" si="0"/>
        <v>0</v>
      </c>
      <c r="H27" s="95">
        <f t="shared" si="1"/>
        <v>0</v>
      </c>
      <c r="I27" s="95">
        <f t="shared" si="2"/>
        <v>0</v>
      </c>
    </row>
    <row r="28" spans="1:9" ht="40.15" customHeight="1">
      <c r="A28" s="37">
        <v>21</v>
      </c>
      <c r="B28" s="36" t="s">
        <v>2</v>
      </c>
      <c r="C28" s="263" t="s">
        <v>58</v>
      </c>
      <c r="D28" s="35" t="s">
        <v>9</v>
      </c>
      <c r="E28" s="34">
        <v>1</v>
      </c>
      <c r="F28" s="84"/>
      <c r="G28" s="95">
        <f t="shared" si="0"/>
        <v>0</v>
      </c>
      <c r="H28" s="95">
        <f t="shared" si="1"/>
        <v>0</v>
      </c>
      <c r="I28" s="95">
        <f t="shared" si="2"/>
        <v>0</v>
      </c>
    </row>
    <row r="29" spans="1:9" ht="40.15" customHeight="1" thickBot="1">
      <c r="A29" s="33">
        <v>22</v>
      </c>
      <c r="B29" s="32" t="s">
        <v>2</v>
      </c>
      <c r="C29" s="266" t="s">
        <v>57</v>
      </c>
      <c r="D29" s="31" t="s">
        <v>9</v>
      </c>
      <c r="E29" s="30">
        <v>1</v>
      </c>
      <c r="F29" s="84"/>
      <c r="G29" s="95">
        <f t="shared" si="0"/>
        <v>0</v>
      </c>
      <c r="H29" s="95">
        <f t="shared" si="1"/>
        <v>0</v>
      </c>
      <c r="I29" s="95">
        <f t="shared" si="2"/>
        <v>0</v>
      </c>
    </row>
    <row r="30" spans="1:9" ht="40.15" customHeight="1" thickBot="1">
      <c r="A30" s="187"/>
      <c r="B30" s="216" t="s">
        <v>155</v>
      </c>
      <c r="C30" s="217"/>
      <c r="D30" s="217"/>
      <c r="E30" s="218"/>
      <c r="F30" s="219" t="s">
        <v>118</v>
      </c>
      <c r="G30" s="242">
        <f>ROUND(SUM(G8:G29),2)</f>
        <v>0</v>
      </c>
      <c r="H30" s="242">
        <f>ROUND(SUM(H8:H29),2)</f>
        <v>0</v>
      </c>
      <c r="I30" s="242">
        <f>ROUND(SUM(I8:I29),2)</f>
        <v>0</v>
      </c>
    </row>
    <row r="31" spans="1:9" ht="24.95" customHeight="1"/>
    <row r="32" spans="1:9" ht="24.95" customHeight="1" thickBot="1"/>
    <row r="33" spans="1:9" ht="21.75" customHeight="1">
      <c r="A33" s="138" t="s">
        <v>45</v>
      </c>
      <c r="B33" s="139"/>
      <c r="C33" s="136" t="s">
        <v>44</v>
      </c>
      <c r="D33" s="136"/>
      <c r="E33" s="136"/>
      <c r="F33" s="136"/>
      <c r="G33" s="136"/>
      <c r="H33" s="136"/>
      <c r="I33" s="137"/>
    </row>
    <row r="34" spans="1:9" ht="15.75" thickBot="1">
      <c r="A34" s="130" t="s">
        <v>55</v>
      </c>
      <c r="B34" s="131"/>
      <c r="C34" s="129" t="s">
        <v>54</v>
      </c>
      <c r="D34" s="129"/>
      <c r="E34" s="129"/>
      <c r="F34" s="129"/>
      <c r="G34" s="129"/>
      <c r="H34" s="129"/>
      <c r="I34" s="135"/>
    </row>
    <row r="35" spans="1:9" ht="87.75" customHeight="1" thickBot="1">
      <c r="A35" s="233" t="s">
        <v>41</v>
      </c>
      <c r="B35" s="234" t="s">
        <v>40</v>
      </c>
      <c r="C35" s="172" t="s">
        <v>147</v>
      </c>
      <c r="D35" s="235" t="s">
        <v>39</v>
      </c>
      <c r="E35" s="235" t="s">
        <v>38</v>
      </c>
      <c r="F35" s="173" t="s">
        <v>114</v>
      </c>
      <c r="G35" s="173" t="s">
        <v>115</v>
      </c>
      <c r="H35" s="241" t="s">
        <v>116</v>
      </c>
      <c r="I35" s="175" t="s">
        <v>117</v>
      </c>
    </row>
    <row r="36" spans="1:9" ht="40.15" customHeight="1">
      <c r="A36" s="16">
        <v>1</v>
      </c>
      <c r="B36" s="104" t="s">
        <v>2</v>
      </c>
      <c r="C36" s="176" t="s">
        <v>37</v>
      </c>
      <c r="D36" s="29" t="s">
        <v>9</v>
      </c>
      <c r="E36" s="29">
        <v>17</v>
      </c>
      <c r="F36" s="90"/>
      <c r="G36" s="103">
        <f t="shared" ref="G36:G71" si="3">ROUND(F36*E36,2)</f>
        <v>0</v>
      </c>
      <c r="H36" s="103">
        <f t="shared" ref="H36:H71" si="4">ROUND((G36*0.2),2)</f>
        <v>0</v>
      </c>
      <c r="I36" s="103">
        <f t="shared" ref="I36" si="5">ROUND(G36+H36,2)</f>
        <v>0</v>
      </c>
    </row>
    <row r="37" spans="1:9" ht="40.15" customHeight="1">
      <c r="A37" s="11">
        <v>2</v>
      </c>
      <c r="B37" s="21" t="s">
        <v>2</v>
      </c>
      <c r="C37" s="177" t="s">
        <v>36</v>
      </c>
      <c r="D37" s="27" t="s">
        <v>9</v>
      </c>
      <c r="E37" s="27">
        <v>17</v>
      </c>
      <c r="F37" s="84"/>
      <c r="G37" s="95">
        <f t="shared" si="3"/>
        <v>0</v>
      </c>
      <c r="H37" s="95">
        <f t="shared" si="4"/>
        <v>0</v>
      </c>
      <c r="I37" s="95">
        <f t="shared" ref="I37:I71" si="6">ROUND(G37+H37,2)</f>
        <v>0</v>
      </c>
    </row>
    <row r="38" spans="1:9" ht="40.15" customHeight="1">
      <c r="A38" s="11">
        <v>3</v>
      </c>
      <c r="B38" s="21" t="s">
        <v>2</v>
      </c>
      <c r="C38" s="177" t="s">
        <v>35</v>
      </c>
      <c r="D38" s="27" t="s">
        <v>9</v>
      </c>
      <c r="E38" s="26">
        <v>17</v>
      </c>
      <c r="F38" s="84"/>
      <c r="G38" s="95">
        <f t="shared" si="3"/>
        <v>0</v>
      </c>
      <c r="H38" s="95">
        <f t="shared" si="4"/>
        <v>0</v>
      </c>
      <c r="I38" s="95">
        <f t="shared" si="6"/>
        <v>0</v>
      </c>
    </row>
    <row r="39" spans="1:9" ht="40.15" customHeight="1">
      <c r="A39" s="11">
        <v>4</v>
      </c>
      <c r="B39" s="107" t="s">
        <v>2</v>
      </c>
      <c r="C39" s="178" t="s">
        <v>34</v>
      </c>
      <c r="D39" s="26" t="s">
        <v>9</v>
      </c>
      <c r="E39" s="26">
        <v>17</v>
      </c>
      <c r="F39" s="84"/>
      <c r="G39" s="95">
        <f t="shared" si="3"/>
        <v>0</v>
      </c>
      <c r="H39" s="95">
        <f t="shared" si="4"/>
        <v>0</v>
      </c>
      <c r="I39" s="95">
        <f t="shared" si="6"/>
        <v>0</v>
      </c>
    </row>
    <row r="40" spans="1:9" ht="40.15" customHeight="1">
      <c r="A40" s="11">
        <v>5</v>
      </c>
      <c r="B40" s="21" t="s">
        <v>2</v>
      </c>
      <c r="C40" s="177" t="s">
        <v>33</v>
      </c>
      <c r="D40" s="27" t="s">
        <v>9</v>
      </c>
      <c r="E40" s="26">
        <v>17</v>
      </c>
      <c r="F40" s="84"/>
      <c r="G40" s="95">
        <f t="shared" si="3"/>
        <v>0</v>
      </c>
      <c r="H40" s="95">
        <f t="shared" si="4"/>
        <v>0</v>
      </c>
      <c r="I40" s="95">
        <f t="shared" si="6"/>
        <v>0</v>
      </c>
    </row>
    <row r="41" spans="1:9" ht="40.15" customHeight="1">
      <c r="A41" s="11">
        <v>6</v>
      </c>
      <c r="B41" s="104" t="s">
        <v>2</v>
      </c>
      <c r="C41" s="177" t="s">
        <v>32</v>
      </c>
      <c r="D41" s="27" t="s">
        <v>9</v>
      </c>
      <c r="E41" s="26">
        <v>17</v>
      </c>
      <c r="F41" s="84"/>
      <c r="G41" s="95">
        <f t="shared" si="3"/>
        <v>0</v>
      </c>
      <c r="H41" s="95">
        <f t="shared" si="4"/>
        <v>0</v>
      </c>
      <c r="I41" s="95">
        <f t="shared" si="6"/>
        <v>0</v>
      </c>
    </row>
    <row r="42" spans="1:9" ht="40.15" customHeight="1">
      <c r="A42" s="11">
        <v>7</v>
      </c>
      <c r="B42" s="21" t="s">
        <v>2</v>
      </c>
      <c r="C42" s="177" t="s">
        <v>31</v>
      </c>
      <c r="D42" s="27" t="s">
        <v>9</v>
      </c>
      <c r="E42" s="26">
        <v>17</v>
      </c>
      <c r="F42" s="84"/>
      <c r="G42" s="95">
        <f t="shared" si="3"/>
        <v>0</v>
      </c>
      <c r="H42" s="95">
        <f t="shared" si="4"/>
        <v>0</v>
      </c>
      <c r="I42" s="95">
        <f t="shared" si="6"/>
        <v>0</v>
      </c>
    </row>
    <row r="43" spans="1:9" ht="40.15" customHeight="1">
      <c r="A43" s="11">
        <v>8</v>
      </c>
      <c r="B43" s="107" t="s">
        <v>2</v>
      </c>
      <c r="C43" s="178" t="s">
        <v>30</v>
      </c>
      <c r="D43" s="26" t="s">
        <v>9</v>
      </c>
      <c r="E43" s="26">
        <v>17</v>
      </c>
      <c r="F43" s="84"/>
      <c r="G43" s="95">
        <f t="shared" si="3"/>
        <v>0</v>
      </c>
      <c r="H43" s="95">
        <f t="shared" si="4"/>
        <v>0</v>
      </c>
      <c r="I43" s="95">
        <f t="shared" si="6"/>
        <v>0</v>
      </c>
    </row>
    <row r="44" spans="1:9" ht="40.15" customHeight="1">
      <c r="A44" s="11">
        <v>9</v>
      </c>
      <c r="B44" s="21" t="s">
        <v>2</v>
      </c>
      <c r="C44" s="178" t="s">
        <v>29</v>
      </c>
      <c r="D44" s="26" t="s">
        <v>9</v>
      </c>
      <c r="E44" s="26">
        <v>17</v>
      </c>
      <c r="F44" s="84"/>
      <c r="G44" s="95">
        <f t="shared" si="3"/>
        <v>0</v>
      </c>
      <c r="H44" s="95">
        <f t="shared" si="4"/>
        <v>0</v>
      </c>
      <c r="I44" s="95">
        <f t="shared" si="6"/>
        <v>0</v>
      </c>
    </row>
    <row r="45" spans="1:9" ht="40.15" customHeight="1">
      <c r="A45" s="11">
        <v>10</v>
      </c>
      <c r="B45" s="21" t="s">
        <v>2</v>
      </c>
      <c r="C45" s="178" t="s">
        <v>28</v>
      </c>
      <c r="D45" s="26" t="s">
        <v>9</v>
      </c>
      <c r="E45" s="26">
        <v>17</v>
      </c>
      <c r="F45" s="84"/>
      <c r="G45" s="95">
        <f t="shared" si="3"/>
        <v>0</v>
      </c>
      <c r="H45" s="95">
        <f t="shared" si="4"/>
        <v>0</v>
      </c>
      <c r="I45" s="95">
        <f t="shared" si="6"/>
        <v>0</v>
      </c>
    </row>
    <row r="46" spans="1:9" ht="40.15" customHeight="1">
      <c r="A46" s="11">
        <v>11</v>
      </c>
      <c r="B46" s="21" t="s">
        <v>2</v>
      </c>
      <c r="C46" s="178" t="s">
        <v>27</v>
      </c>
      <c r="D46" s="26" t="s">
        <v>9</v>
      </c>
      <c r="E46" s="26">
        <v>17</v>
      </c>
      <c r="F46" s="84"/>
      <c r="G46" s="95">
        <f t="shared" si="3"/>
        <v>0</v>
      </c>
      <c r="H46" s="95">
        <f t="shared" si="4"/>
        <v>0</v>
      </c>
      <c r="I46" s="95">
        <f t="shared" si="6"/>
        <v>0</v>
      </c>
    </row>
    <row r="47" spans="1:9" ht="40.15" customHeight="1">
      <c r="A47" s="11">
        <v>12</v>
      </c>
      <c r="B47" s="107" t="s">
        <v>2</v>
      </c>
      <c r="C47" s="178" t="s">
        <v>26</v>
      </c>
      <c r="D47" s="26" t="s">
        <v>9</v>
      </c>
      <c r="E47" s="26">
        <v>17</v>
      </c>
      <c r="F47" s="84"/>
      <c r="G47" s="95">
        <f t="shared" si="3"/>
        <v>0</v>
      </c>
      <c r="H47" s="95">
        <f t="shared" si="4"/>
        <v>0</v>
      </c>
      <c r="I47" s="95">
        <f t="shared" si="6"/>
        <v>0</v>
      </c>
    </row>
    <row r="48" spans="1:9" ht="40.15" customHeight="1">
      <c r="A48" s="11">
        <v>13</v>
      </c>
      <c r="B48" s="21" t="s">
        <v>2</v>
      </c>
      <c r="C48" s="178" t="s">
        <v>25</v>
      </c>
      <c r="D48" s="26" t="s">
        <v>9</v>
      </c>
      <c r="E48" s="26">
        <v>17</v>
      </c>
      <c r="F48" s="84"/>
      <c r="G48" s="95">
        <f t="shared" si="3"/>
        <v>0</v>
      </c>
      <c r="H48" s="95">
        <f t="shared" si="4"/>
        <v>0</v>
      </c>
      <c r="I48" s="95">
        <f t="shared" si="6"/>
        <v>0</v>
      </c>
    </row>
    <row r="49" spans="1:9" ht="40.15" customHeight="1">
      <c r="A49" s="11">
        <v>14</v>
      </c>
      <c r="B49" s="21" t="s">
        <v>2</v>
      </c>
      <c r="C49" s="178" t="s">
        <v>24</v>
      </c>
      <c r="D49" s="26" t="s">
        <v>9</v>
      </c>
      <c r="E49" s="26">
        <v>17</v>
      </c>
      <c r="F49" s="84"/>
      <c r="G49" s="95">
        <f t="shared" si="3"/>
        <v>0</v>
      </c>
      <c r="H49" s="95">
        <f t="shared" si="4"/>
        <v>0</v>
      </c>
      <c r="I49" s="95">
        <f t="shared" si="6"/>
        <v>0</v>
      </c>
    </row>
    <row r="50" spans="1:9" ht="40.15" customHeight="1">
      <c r="A50" s="11">
        <v>15</v>
      </c>
      <c r="B50" s="21" t="s">
        <v>2</v>
      </c>
      <c r="C50" s="178" t="s">
        <v>23</v>
      </c>
      <c r="D50" s="26" t="s">
        <v>9</v>
      </c>
      <c r="E50" s="26">
        <v>17</v>
      </c>
      <c r="F50" s="84"/>
      <c r="G50" s="95">
        <f t="shared" si="3"/>
        <v>0</v>
      </c>
      <c r="H50" s="95">
        <f t="shared" si="4"/>
        <v>0</v>
      </c>
      <c r="I50" s="95">
        <f t="shared" si="6"/>
        <v>0</v>
      </c>
    </row>
    <row r="51" spans="1:9" ht="40.15" customHeight="1">
      <c r="A51" s="11">
        <v>16</v>
      </c>
      <c r="B51" s="107" t="s">
        <v>2</v>
      </c>
      <c r="C51" s="178" t="s">
        <v>22</v>
      </c>
      <c r="D51" s="26" t="s">
        <v>9</v>
      </c>
      <c r="E51" s="28">
        <v>17</v>
      </c>
      <c r="F51" s="84"/>
      <c r="G51" s="95">
        <f t="shared" si="3"/>
        <v>0</v>
      </c>
      <c r="H51" s="95">
        <f t="shared" si="4"/>
        <v>0</v>
      </c>
      <c r="I51" s="95">
        <f t="shared" si="6"/>
        <v>0</v>
      </c>
    </row>
    <row r="52" spans="1:9" ht="40.15" customHeight="1">
      <c r="A52" s="11">
        <v>17</v>
      </c>
      <c r="B52" s="21" t="s">
        <v>2</v>
      </c>
      <c r="C52" s="178" t="s">
        <v>21</v>
      </c>
      <c r="D52" s="26" t="s">
        <v>9</v>
      </c>
      <c r="E52" s="26">
        <v>17</v>
      </c>
      <c r="F52" s="84"/>
      <c r="G52" s="95">
        <f t="shared" si="3"/>
        <v>0</v>
      </c>
      <c r="H52" s="95">
        <f t="shared" si="4"/>
        <v>0</v>
      </c>
      <c r="I52" s="95">
        <f t="shared" si="6"/>
        <v>0</v>
      </c>
    </row>
    <row r="53" spans="1:9" ht="40.15" customHeight="1">
      <c r="A53" s="11">
        <v>18</v>
      </c>
      <c r="B53" s="21" t="s">
        <v>2</v>
      </c>
      <c r="C53" s="178" t="s">
        <v>20</v>
      </c>
      <c r="D53" s="26" t="s">
        <v>9</v>
      </c>
      <c r="E53" s="26">
        <v>17</v>
      </c>
      <c r="F53" s="84"/>
      <c r="G53" s="95">
        <f t="shared" si="3"/>
        <v>0</v>
      </c>
      <c r="H53" s="95">
        <f t="shared" si="4"/>
        <v>0</v>
      </c>
      <c r="I53" s="95">
        <f t="shared" si="6"/>
        <v>0</v>
      </c>
    </row>
    <row r="54" spans="1:9" ht="40.15" customHeight="1">
      <c r="A54" s="11">
        <v>19</v>
      </c>
      <c r="B54" s="21" t="s">
        <v>2</v>
      </c>
      <c r="C54" s="178" t="s">
        <v>19</v>
      </c>
      <c r="D54" s="26" t="s">
        <v>9</v>
      </c>
      <c r="E54" s="26">
        <v>17</v>
      </c>
      <c r="F54" s="84"/>
      <c r="G54" s="95">
        <f t="shared" si="3"/>
        <v>0</v>
      </c>
      <c r="H54" s="95">
        <f t="shared" si="4"/>
        <v>0</v>
      </c>
      <c r="I54" s="95">
        <f t="shared" si="6"/>
        <v>0</v>
      </c>
    </row>
    <row r="55" spans="1:9" ht="40.15" customHeight="1">
      <c r="A55" s="11">
        <v>20</v>
      </c>
      <c r="B55" s="21" t="s">
        <v>2</v>
      </c>
      <c r="C55" s="179" t="s">
        <v>18</v>
      </c>
      <c r="D55" s="27" t="s">
        <v>9</v>
      </c>
      <c r="E55" s="26">
        <v>17</v>
      </c>
      <c r="F55" s="84"/>
      <c r="G55" s="95">
        <f t="shared" si="3"/>
        <v>0</v>
      </c>
      <c r="H55" s="95">
        <f t="shared" si="4"/>
        <v>0</v>
      </c>
      <c r="I55" s="95">
        <f t="shared" si="6"/>
        <v>0</v>
      </c>
    </row>
    <row r="56" spans="1:9" ht="40.15" customHeight="1">
      <c r="A56" s="11">
        <v>21</v>
      </c>
      <c r="B56" s="21" t="s">
        <v>2</v>
      </c>
      <c r="C56" s="180" t="s">
        <v>17</v>
      </c>
      <c r="D56" s="26" t="s">
        <v>9</v>
      </c>
      <c r="E56" s="26">
        <v>17</v>
      </c>
      <c r="F56" s="84"/>
      <c r="G56" s="95">
        <f t="shared" si="3"/>
        <v>0</v>
      </c>
      <c r="H56" s="95">
        <f t="shared" si="4"/>
        <v>0</v>
      </c>
      <c r="I56" s="95">
        <f t="shared" si="6"/>
        <v>0</v>
      </c>
    </row>
    <row r="57" spans="1:9" ht="40.15" customHeight="1">
      <c r="A57" s="11">
        <v>22</v>
      </c>
      <c r="B57" s="21" t="s">
        <v>2</v>
      </c>
      <c r="C57" s="178" t="s">
        <v>16</v>
      </c>
      <c r="D57" s="26" t="s">
        <v>9</v>
      </c>
      <c r="E57" s="26">
        <v>17</v>
      </c>
      <c r="F57" s="84"/>
      <c r="G57" s="95">
        <f t="shared" si="3"/>
        <v>0</v>
      </c>
      <c r="H57" s="95">
        <f t="shared" si="4"/>
        <v>0</v>
      </c>
      <c r="I57" s="95">
        <f t="shared" si="6"/>
        <v>0</v>
      </c>
    </row>
    <row r="58" spans="1:9" ht="40.15" customHeight="1">
      <c r="A58" s="11">
        <v>23</v>
      </c>
      <c r="B58" s="21" t="s">
        <v>2</v>
      </c>
      <c r="C58" s="180" t="s">
        <v>15</v>
      </c>
      <c r="D58" s="26" t="s">
        <v>9</v>
      </c>
      <c r="E58" s="26">
        <v>17</v>
      </c>
      <c r="F58" s="84"/>
      <c r="G58" s="95">
        <f t="shared" si="3"/>
        <v>0</v>
      </c>
      <c r="H58" s="95">
        <f t="shared" si="4"/>
        <v>0</v>
      </c>
      <c r="I58" s="95">
        <f t="shared" si="6"/>
        <v>0</v>
      </c>
    </row>
    <row r="59" spans="1:9" ht="40.15" customHeight="1">
      <c r="A59" s="11">
        <v>24</v>
      </c>
      <c r="B59" s="21" t="s">
        <v>2</v>
      </c>
      <c r="C59" s="178" t="s">
        <v>14</v>
      </c>
      <c r="D59" s="26" t="s">
        <v>9</v>
      </c>
      <c r="E59" s="26">
        <v>6</v>
      </c>
      <c r="F59" s="84"/>
      <c r="G59" s="95">
        <f t="shared" si="3"/>
        <v>0</v>
      </c>
      <c r="H59" s="95">
        <f t="shared" si="4"/>
        <v>0</v>
      </c>
      <c r="I59" s="95">
        <f t="shared" si="6"/>
        <v>0</v>
      </c>
    </row>
    <row r="60" spans="1:9" ht="40.15" customHeight="1">
      <c r="A60" s="11">
        <v>25</v>
      </c>
      <c r="B60" s="21" t="s">
        <v>2</v>
      </c>
      <c r="C60" s="179" t="s">
        <v>13</v>
      </c>
      <c r="D60" s="27" t="s">
        <v>9</v>
      </c>
      <c r="E60" s="26">
        <v>17</v>
      </c>
      <c r="F60" s="84"/>
      <c r="G60" s="95">
        <f t="shared" si="3"/>
        <v>0</v>
      </c>
      <c r="H60" s="95">
        <f t="shared" si="4"/>
        <v>0</v>
      </c>
      <c r="I60" s="95">
        <f t="shared" si="6"/>
        <v>0</v>
      </c>
    </row>
    <row r="61" spans="1:9" ht="40.15" customHeight="1">
      <c r="A61" s="11">
        <v>26</v>
      </c>
      <c r="B61" s="21" t="s">
        <v>2</v>
      </c>
      <c r="C61" s="178" t="s">
        <v>12</v>
      </c>
      <c r="D61" s="26" t="s">
        <v>9</v>
      </c>
      <c r="E61" s="26">
        <v>17</v>
      </c>
      <c r="F61" s="84"/>
      <c r="G61" s="95">
        <f t="shared" si="3"/>
        <v>0</v>
      </c>
      <c r="H61" s="95">
        <f t="shared" si="4"/>
        <v>0</v>
      </c>
      <c r="I61" s="95">
        <f t="shared" si="6"/>
        <v>0</v>
      </c>
    </row>
    <row r="62" spans="1:9" ht="40.15" customHeight="1">
      <c r="A62" s="11">
        <v>27</v>
      </c>
      <c r="B62" s="21" t="s">
        <v>2</v>
      </c>
      <c r="C62" s="178" t="s">
        <v>11</v>
      </c>
      <c r="D62" s="26" t="s">
        <v>9</v>
      </c>
      <c r="E62" s="26">
        <v>17</v>
      </c>
      <c r="F62" s="84"/>
      <c r="G62" s="95">
        <f t="shared" si="3"/>
        <v>0</v>
      </c>
      <c r="H62" s="95">
        <f t="shared" si="4"/>
        <v>0</v>
      </c>
      <c r="I62" s="95">
        <f t="shared" si="6"/>
        <v>0</v>
      </c>
    </row>
    <row r="63" spans="1:9" ht="40.15" customHeight="1">
      <c r="A63" s="11">
        <v>28</v>
      </c>
      <c r="B63" s="21" t="s">
        <v>2</v>
      </c>
      <c r="C63" s="178" t="s">
        <v>10</v>
      </c>
      <c r="D63" s="26" t="s">
        <v>9</v>
      </c>
      <c r="E63" s="25">
        <v>1</v>
      </c>
      <c r="F63" s="84"/>
      <c r="G63" s="95">
        <f t="shared" si="3"/>
        <v>0</v>
      </c>
      <c r="H63" s="95">
        <f t="shared" si="4"/>
        <v>0</v>
      </c>
      <c r="I63" s="95">
        <f t="shared" si="6"/>
        <v>0</v>
      </c>
    </row>
    <row r="64" spans="1:9" ht="40.15" customHeight="1">
      <c r="A64" s="11">
        <v>29</v>
      </c>
      <c r="B64" s="21" t="s">
        <v>2</v>
      </c>
      <c r="C64" s="267" t="s">
        <v>8</v>
      </c>
      <c r="D64" s="23" t="s">
        <v>0</v>
      </c>
      <c r="E64" s="24">
        <v>3</v>
      </c>
      <c r="F64" s="84"/>
      <c r="G64" s="95">
        <f t="shared" si="3"/>
        <v>0</v>
      </c>
      <c r="H64" s="95">
        <f t="shared" si="4"/>
        <v>0</v>
      </c>
      <c r="I64" s="95">
        <f t="shared" si="6"/>
        <v>0</v>
      </c>
    </row>
    <row r="65" spans="1:9" ht="40.15" customHeight="1">
      <c r="A65" s="11">
        <v>30</v>
      </c>
      <c r="B65" s="21" t="s">
        <v>2</v>
      </c>
      <c r="C65" s="268" t="s">
        <v>7</v>
      </c>
      <c r="D65" s="23" t="s">
        <v>0</v>
      </c>
      <c r="E65" s="24">
        <v>2</v>
      </c>
      <c r="F65" s="84"/>
      <c r="G65" s="95">
        <f t="shared" si="3"/>
        <v>0</v>
      </c>
      <c r="H65" s="95">
        <f t="shared" si="4"/>
        <v>0</v>
      </c>
      <c r="I65" s="95">
        <f t="shared" si="6"/>
        <v>0</v>
      </c>
    </row>
    <row r="66" spans="1:9" ht="177.75" customHeight="1">
      <c r="A66" s="11">
        <v>31</v>
      </c>
      <c r="B66" s="21" t="s">
        <v>2</v>
      </c>
      <c r="C66" s="183" t="s">
        <v>144</v>
      </c>
      <c r="D66" s="23" t="s">
        <v>0</v>
      </c>
      <c r="E66" s="23">
        <v>2</v>
      </c>
      <c r="F66" s="84"/>
      <c r="G66" s="95">
        <f t="shared" si="3"/>
        <v>0</v>
      </c>
      <c r="H66" s="95">
        <f t="shared" si="4"/>
        <v>0</v>
      </c>
      <c r="I66" s="95">
        <f t="shared" si="6"/>
        <v>0</v>
      </c>
    </row>
    <row r="67" spans="1:9" ht="40.15" customHeight="1">
      <c r="A67" s="8">
        <v>32</v>
      </c>
      <c r="B67" s="21" t="s">
        <v>2</v>
      </c>
      <c r="C67" s="184" t="s">
        <v>6</v>
      </c>
      <c r="D67" s="22" t="s">
        <v>0</v>
      </c>
      <c r="E67" s="22">
        <v>1</v>
      </c>
      <c r="F67" s="84"/>
      <c r="G67" s="95">
        <f t="shared" si="3"/>
        <v>0</v>
      </c>
      <c r="H67" s="95">
        <f t="shared" si="4"/>
        <v>0</v>
      </c>
      <c r="I67" s="95">
        <f t="shared" si="6"/>
        <v>0</v>
      </c>
    </row>
    <row r="68" spans="1:9" ht="40.15" customHeight="1">
      <c r="A68" s="8">
        <v>33</v>
      </c>
      <c r="B68" s="21" t="s">
        <v>2</v>
      </c>
      <c r="C68" s="180" t="s">
        <v>5</v>
      </c>
      <c r="D68" s="20" t="s">
        <v>0</v>
      </c>
      <c r="E68" s="20">
        <v>17</v>
      </c>
      <c r="F68" s="84"/>
      <c r="G68" s="95">
        <f t="shared" si="3"/>
        <v>0</v>
      </c>
      <c r="H68" s="95">
        <f t="shared" si="4"/>
        <v>0</v>
      </c>
      <c r="I68" s="95">
        <f t="shared" si="6"/>
        <v>0</v>
      </c>
    </row>
    <row r="69" spans="1:9" ht="40.15" customHeight="1">
      <c r="A69" s="8">
        <v>34</v>
      </c>
      <c r="B69" s="21" t="s">
        <v>2</v>
      </c>
      <c r="C69" s="180" t="s">
        <v>4</v>
      </c>
      <c r="D69" s="20" t="s">
        <v>0</v>
      </c>
      <c r="E69" s="20">
        <v>17</v>
      </c>
      <c r="F69" s="84"/>
      <c r="G69" s="95">
        <f t="shared" si="3"/>
        <v>0</v>
      </c>
      <c r="H69" s="95">
        <f t="shared" si="4"/>
        <v>0</v>
      </c>
      <c r="I69" s="95">
        <f t="shared" si="6"/>
        <v>0</v>
      </c>
    </row>
    <row r="70" spans="1:9" ht="40.15" customHeight="1">
      <c r="A70" s="8">
        <v>35</v>
      </c>
      <c r="B70" s="21" t="s">
        <v>2</v>
      </c>
      <c r="C70" s="180" t="s">
        <v>3</v>
      </c>
      <c r="D70" s="20" t="s">
        <v>0</v>
      </c>
      <c r="E70" s="20">
        <v>17</v>
      </c>
      <c r="F70" s="84"/>
      <c r="G70" s="95">
        <f t="shared" si="3"/>
        <v>0</v>
      </c>
      <c r="H70" s="95">
        <f t="shared" si="4"/>
        <v>0</v>
      </c>
      <c r="I70" s="95">
        <f t="shared" si="6"/>
        <v>0</v>
      </c>
    </row>
    <row r="71" spans="1:9" ht="42.6" customHeight="1" thickBot="1">
      <c r="A71" s="5">
        <v>36</v>
      </c>
      <c r="B71" s="19" t="s">
        <v>2</v>
      </c>
      <c r="C71" s="185" t="s">
        <v>1</v>
      </c>
      <c r="D71" s="18" t="s">
        <v>0</v>
      </c>
      <c r="E71" s="18">
        <v>17</v>
      </c>
      <c r="F71" s="84"/>
      <c r="G71" s="95">
        <f t="shared" si="3"/>
        <v>0</v>
      </c>
      <c r="H71" s="95">
        <f t="shared" si="4"/>
        <v>0</v>
      </c>
      <c r="I71" s="95">
        <f t="shared" si="6"/>
        <v>0</v>
      </c>
    </row>
    <row r="72" spans="1:9" ht="40.15" customHeight="1" thickBot="1">
      <c r="A72" s="187"/>
      <c r="B72" s="216" t="s">
        <v>156</v>
      </c>
      <c r="C72" s="217"/>
      <c r="D72" s="217"/>
      <c r="E72" s="218"/>
      <c r="F72" s="219" t="s">
        <v>118</v>
      </c>
      <c r="G72" s="242">
        <f>ROUND(SUM(G36:G71),2)</f>
        <v>0</v>
      </c>
      <c r="H72" s="242">
        <f>ROUND(SUM(H36:H71),2)</f>
        <v>0</v>
      </c>
      <c r="I72" s="242">
        <f>ROUND(SUM(I36:I71),2)</f>
        <v>0</v>
      </c>
    </row>
    <row r="73" spans="1:9" ht="15.75" thickBot="1"/>
    <row r="74" spans="1:9">
      <c r="A74" s="138" t="s">
        <v>45</v>
      </c>
      <c r="B74" s="139"/>
      <c r="C74" s="136" t="s">
        <v>151</v>
      </c>
      <c r="D74" s="136"/>
      <c r="E74" s="136"/>
      <c r="F74" s="136"/>
      <c r="G74" s="136"/>
      <c r="H74" s="136"/>
      <c r="I74" s="137"/>
    </row>
    <row r="75" spans="1:9" ht="15.75" thickBot="1">
      <c r="A75" s="130" t="s">
        <v>55</v>
      </c>
      <c r="B75" s="131"/>
      <c r="C75" s="129" t="s">
        <v>100</v>
      </c>
      <c r="D75" s="129"/>
      <c r="E75" s="129"/>
      <c r="F75" s="129"/>
      <c r="G75" s="129"/>
      <c r="H75" s="129"/>
      <c r="I75" s="135"/>
    </row>
    <row r="76" spans="1:9" ht="90" thickBot="1">
      <c r="A76" s="236" t="s">
        <v>41</v>
      </c>
      <c r="B76" s="237" t="s">
        <v>79</v>
      </c>
      <c r="C76" s="172" t="s">
        <v>147</v>
      </c>
      <c r="D76" s="237" t="s">
        <v>39</v>
      </c>
      <c r="E76" s="237" t="s">
        <v>38</v>
      </c>
      <c r="F76" s="173" t="s">
        <v>114</v>
      </c>
      <c r="G76" s="173" t="s">
        <v>115</v>
      </c>
      <c r="H76" s="173" t="s">
        <v>116</v>
      </c>
      <c r="I76" s="175" t="s">
        <v>117</v>
      </c>
    </row>
    <row r="77" spans="1:9" ht="40.15" customHeight="1">
      <c r="A77" s="48">
        <v>1</v>
      </c>
      <c r="B77" s="47" t="s">
        <v>2</v>
      </c>
      <c r="C77" s="269" t="s">
        <v>99</v>
      </c>
      <c r="D77" s="46" t="s">
        <v>9</v>
      </c>
      <c r="E77" s="46">
        <v>9</v>
      </c>
      <c r="F77" s="90"/>
      <c r="G77" s="103">
        <f t="shared" ref="G77:G93" si="7">ROUND(F77*E77,2)</f>
        <v>0</v>
      </c>
      <c r="H77" s="103">
        <f t="shared" ref="H77:H93" si="8">ROUND((G77*0.2),2)</f>
        <v>0</v>
      </c>
      <c r="I77" s="103">
        <f t="shared" ref="I77" si="9">ROUND(G77+H77,2)</f>
        <v>0</v>
      </c>
    </row>
    <row r="78" spans="1:9" ht="40.15" customHeight="1">
      <c r="A78" s="37">
        <v>2</v>
      </c>
      <c r="B78" s="45" t="s">
        <v>2</v>
      </c>
      <c r="C78" s="270" t="s">
        <v>98</v>
      </c>
      <c r="D78" s="38" t="s">
        <v>9</v>
      </c>
      <c r="E78" s="38">
        <v>9</v>
      </c>
      <c r="F78" s="84"/>
      <c r="G78" s="95">
        <f t="shared" si="7"/>
        <v>0</v>
      </c>
      <c r="H78" s="95">
        <f t="shared" si="8"/>
        <v>0</v>
      </c>
      <c r="I78" s="95">
        <f t="shared" ref="I78:I93" si="10">ROUND(G78+H78,2)</f>
        <v>0</v>
      </c>
    </row>
    <row r="79" spans="1:9" ht="40.15" customHeight="1">
      <c r="A79" s="37">
        <v>3</v>
      </c>
      <c r="B79" s="45" t="s">
        <v>2</v>
      </c>
      <c r="C79" s="270" t="s">
        <v>97</v>
      </c>
      <c r="D79" s="38" t="s">
        <v>9</v>
      </c>
      <c r="E79" s="38">
        <v>9</v>
      </c>
      <c r="F79" s="84"/>
      <c r="G79" s="95">
        <f t="shared" si="7"/>
        <v>0</v>
      </c>
      <c r="H79" s="95">
        <f t="shared" si="8"/>
        <v>0</v>
      </c>
      <c r="I79" s="95">
        <f t="shared" si="10"/>
        <v>0</v>
      </c>
    </row>
    <row r="80" spans="1:9" ht="40.15" customHeight="1">
      <c r="A80" s="37">
        <v>4</v>
      </c>
      <c r="B80" s="45" t="s">
        <v>2</v>
      </c>
      <c r="C80" s="270" t="s">
        <v>96</v>
      </c>
      <c r="D80" s="38" t="s">
        <v>9</v>
      </c>
      <c r="E80" s="38">
        <v>9</v>
      </c>
      <c r="F80" s="84"/>
      <c r="G80" s="95">
        <f t="shared" si="7"/>
        <v>0</v>
      </c>
      <c r="H80" s="95">
        <f t="shared" si="8"/>
        <v>0</v>
      </c>
      <c r="I80" s="95">
        <f t="shared" si="10"/>
        <v>0</v>
      </c>
    </row>
    <row r="81" spans="1:9" ht="40.15" customHeight="1">
      <c r="A81" s="37">
        <v>5</v>
      </c>
      <c r="B81" s="45" t="s">
        <v>2</v>
      </c>
      <c r="C81" s="270" t="s">
        <v>95</v>
      </c>
      <c r="D81" s="38" t="s">
        <v>9</v>
      </c>
      <c r="E81" s="38">
        <v>9</v>
      </c>
      <c r="F81" s="84"/>
      <c r="G81" s="95">
        <f t="shared" si="7"/>
        <v>0</v>
      </c>
      <c r="H81" s="95">
        <f t="shared" si="8"/>
        <v>0</v>
      </c>
      <c r="I81" s="95">
        <f t="shared" si="10"/>
        <v>0</v>
      </c>
    </row>
    <row r="82" spans="1:9" ht="40.15" customHeight="1">
      <c r="A82" s="37">
        <v>6</v>
      </c>
      <c r="B82" s="45" t="s">
        <v>2</v>
      </c>
      <c r="C82" s="270" t="s">
        <v>94</v>
      </c>
      <c r="D82" s="38" t="s">
        <v>9</v>
      </c>
      <c r="E82" s="38">
        <v>9</v>
      </c>
      <c r="F82" s="84"/>
      <c r="G82" s="95">
        <f t="shared" si="7"/>
        <v>0</v>
      </c>
      <c r="H82" s="95">
        <f t="shared" si="8"/>
        <v>0</v>
      </c>
      <c r="I82" s="95">
        <f t="shared" si="10"/>
        <v>0</v>
      </c>
    </row>
    <row r="83" spans="1:9" ht="40.15" customHeight="1">
      <c r="A83" s="37">
        <v>7</v>
      </c>
      <c r="B83" s="45" t="s">
        <v>2</v>
      </c>
      <c r="C83" s="270" t="s">
        <v>93</v>
      </c>
      <c r="D83" s="38" t="s">
        <v>71</v>
      </c>
      <c r="E83" s="38">
        <v>9</v>
      </c>
      <c r="F83" s="84"/>
      <c r="G83" s="95">
        <f t="shared" si="7"/>
        <v>0</v>
      </c>
      <c r="H83" s="95">
        <f t="shared" si="8"/>
        <v>0</v>
      </c>
      <c r="I83" s="95">
        <f t="shared" si="10"/>
        <v>0</v>
      </c>
    </row>
    <row r="84" spans="1:9" ht="40.15" customHeight="1">
      <c r="A84" s="37">
        <v>8</v>
      </c>
      <c r="B84" s="45" t="s">
        <v>2</v>
      </c>
      <c r="C84" s="270" t="s">
        <v>92</v>
      </c>
      <c r="D84" s="38" t="s">
        <v>9</v>
      </c>
      <c r="E84" s="38">
        <v>9</v>
      </c>
      <c r="F84" s="84"/>
      <c r="G84" s="95">
        <f t="shared" si="7"/>
        <v>0</v>
      </c>
      <c r="H84" s="95">
        <f t="shared" si="8"/>
        <v>0</v>
      </c>
      <c r="I84" s="95">
        <f t="shared" si="10"/>
        <v>0</v>
      </c>
    </row>
    <row r="85" spans="1:9" ht="40.9" customHeight="1">
      <c r="A85" s="11">
        <v>9</v>
      </c>
      <c r="B85" s="21" t="s">
        <v>2</v>
      </c>
      <c r="C85" s="178" t="s">
        <v>91</v>
      </c>
      <c r="D85" s="26" t="s">
        <v>9</v>
      </c>
      <c r="E85" s="26">
        <v>1</v>
      </c>
      <c r="F85" s="84"/>
      <c r="G85" s="95">
        <f t="shared" si="7"/>
        <v>0</v>
      </c>
      <c r="H85" s="95">
        <f t="shared" si="8"/>
        <v>0</v>
      </c>
      <c r="I85" s="95">
        <f t="shared" si="10"/>
        <v>0</v>
      </c>
    </row>
    <row r="86" spans="1:9" ht="40.15" customHeight="1">
      <c r="A86" s="37">
        <v>10</v>
      </c>
      <c r="B86" s="45" t="s">
        <v>2</v>
      </c>
      <c r="C86" s="270" t="s">
        <v>90</v>
      </c>
      <c r="D86" s="38" t="s">
        <v>9</v>
      </c>
      <c r="E86" s="34">
        <v>9</v>
      </c>
      <c r="F86" s="84"/>
      <c r="G86" s="95">
        <f t="shared" si="7"/>
        <v>0</v>
      </c>
      <c r="H86" s="95">
        <f t="shared" si="8"/>
        <v>0</v>
      </c>
      <c r="I86" s="95">
        <f t="shared" si="10"/>
        <v>0</v>
      </c>
    </row>
    <row r="87" spans="1:9" ht="40.15" customHeight="1">
      <c r="A87" s="37">
        <v>11</v>
      </c>
      <c r="B87" s="45" t="s">
        <v>2</v>
      </c>
      <c r="C87" s="270" t="s">
        <v>89</v>
      </c>
      <c r="D87" s="38" t="s">
        <v>9</v>
      </c>
      <c r="E87" s="40">
        <v>9</v>
      </c>
      <c r="F87" s="84"/>
      <c r="G87" s="95">
        <f t="shared" si="7"/>
        <v>0</v>
      </c>
      <c r="H87" s="95">
        <f t="shared" si="8"/>
        <v>0</v>
      </c>
      <c r="I87" s="95">
        <f t="shared" si="10"/>
        <v>0</v>
      </c>
    </row>
    <row r="88" spans="1:9" ht="40.15" customHeight="1">
      <c r="A88" s="37">
        <v>12</v>
      </c>
      <c r="B88" s="45" t="s">
        <v>2</v>
      </c>
      <c r="C88" s="270" t="s">
        <v>88</v>
      </c>
      <c r="D88" s="35" t="s">
        <v>9</v>
      </c>
      <c r="E88" s="40">
        <v>1</v>
      </c>
      <c r="F88" s="84"/>
      <c r="G88" s="95">
        <f t="shared" si="7"/>
        <v>0</v>
      </c>
      <c r="H88" s="95">
        <f t="shared" si="8"/>
        <v>0</v>
      </c>
      <c r="I88" s="95">
        <f t="shared" si="10"/>
        <v>0</v>
      </c>
    </row>
    <row r="89" spans="1:9" ht="40.15" customHeight="1">
      <c r="A89" s="37">
        <v>13</v>
      </c>
      <c r="B89" s="45" t="s">
        <v>2</v>
      </c>
      <c r="C89" s="271" t="s">
        <v>87</v>
      </c>
      <c r="D89" s="38" t="s">
        <v>9</v>
      </c>
      <c r="E89" s="34">
        <v>1</v>
      </c>
      <c r="F89" s="84"/>
      <c r="G89" s="95">
        <f t="shared" si="7"/>
        <v>0</v>
      </c>
      <c r="H89" s="95">
        <f t="shared" si="8"/>
        <v>0</v>
      </c>
      <c r="I89" s="95">
        <f t="shared" si="10"/>
        <v>0</v>
      </c>
    </row>
    <row r="90" spans="1:9" ht="40.15" customHeight="1">
      <c r="A90" s="37">
        <v>14</v>
      </c>
      <c r="B90" s="45" t="s">
        <v>2</v>
      </c>
      <c r="C90" s="270" t="s">
        <v>86</v>
      </c>
      <c r="D90" s="38" t="s">
        <v>9</v>
      </c>
      <c r="E90" s="34">
        <v>1</v>
      </c>
      <c r="F90" s="84"/>
      <c r="G90" s="95">
        <f t="shared" si="7"/>
        <v>0</v>
      </c>
      <c r="H90" s="95">
        <f t="shared" si="8"/>
        <v>0</v>
      </c>
      <c r="I90" s="95">
        <f t="shared" si="10"/>
        <v>0</v>
      </c>
    </row>
    <row r="91" spans="1:9" ht="40.15" customHeight="1">
      <c r="A91" s="37">
        <v>15</v>
      </c>
      <c r="B91" s="45" t="s">
        <v>2</v>
      </c>
      <c r="C91" s="270" t="s">
        <v>85</v>
      </c>
      <c r="D91" s="38" t="s">
        <v>9</v>
      </c>
      <c r="E91" s="34">
        <v>1</v>
      </c>
      <c r="F91" s="84"/>
      <c r="G91" s="95">
        <f t="shared" si="7"/>
        <v>0</v>
      </c>
      <c r="H91" s="95">
        <f t="shared" si="8"/>
        <v>0</v>
      </c>
      <c r="I91" s="95">
        <f t="shared" si="10"/>
        <v>0</v>
      </c>
    </row>
    <row r="92" spans="1:9" ht="53.45" customHeight="1">
      <c r="A92" s="37">
        <v>16</v>
      </c>
      <c r="B92" s="45" t="s">
        <v>2</v>
      </c>
      <c r="C92" s="270" t="s">
        <v>84</v>
      </c>
      <c r="D92" s="35" t="s">
        <v>9</v>
      </c>
      <c r="E92" s="34">
        <v>1</v>
      </c>
      <c r="F92" s="84"/>
      <c r="G92" s="95">
        <f t="shared" si="7"/>
        <v>0</v>
      </c>
      <c r="H92" s="95">
        <f t="shared" si="8"/>
        <v>0</v>
      </c>
      <c r="I92" s="95">
        <f t="shared" si="10"/>
        <v>0</v>
      </c>
    </row>
    <row r="93" spans="1:9" ht="40.15" customHeight="1" thickBot="1">
      <c r="A93" s="44">
        <v>17</v>
      </c>
      <c r="B93" s="43" t="s">
        <v>2</v>
      </c>
      <c r="C93" s="272" t="s">
        <v>83</v>
      </c>
      <c r="D93" s="42" t="s">
        <v>9</v>
      </c>
      <c r="E93" s="41">
        <v>1</v>
      </c>
      <c r="F93" s="84"/>
      <c r="G93" s="95">
        <f t="shared" si="7"/>
        <v>0</v>
      </c>
      <c r="H93" s="95">
        <f t="shared" si="8"/>
        <v>0</v>
      </c>
      <c r="I93" s="95">
        <f t="shared" si="10"/>
        <v>0</v>
      </c>
    </row>
    <row r="94" spans="1:9" ht="40.15" customHeight="1" thickBot="1">
      <c r="A94" s="187"/>
      <c r="B94" s="216" t="s">
        <v>157</v>
      </c>
      <c r="C94" s="217"/>
      <c r="D94" s="217"/>
      <c r="E94" s="218"/>
      <c r="F94" s="219" t="s">
        <v>118</v>
      </c>
      <c r="G94" s="242">
        <f>ROUND(SUM(G77:G93),2)</f>
        <v>0</v>
      </c>
      <c r="H94" s="242">
        <f>ROUND(SUM(H77:H93),2)</f>
        <v>0</v>
      </c>
      <c r="I94" s="242">
        <f>ROUND(SUM(I77:I93),2)</f>
        <v>0</v>
      </c>
    </row>
    <row r="97" spans="1:7" ht="15.75" thickBot="1"/>
    <row r="98" spans="1:7" ht="47.25">
      <c r="A98" s="273" t="s">
        <v>158</v>
      </c>
      <c r="B98" s="274"/>
      <c r="C98" s="274"/>
      <c r="D98" s="274"/>
      <c r="E98" s="275"/>
      <c r="F98" s="100" t="s">
        <v>119</v>
      </c>
      <c r="G98" s="282">
        <f>G30+G72+G94</f>
        <v>0</v>
      </c>
    </row>
    <row r="99" spans="1:7" ht="15.75">
      <c r="A99" s="276"/>
      <c r="B99" s="277"/>
      <c r="C99" s="277"/>
      <c r="D99" s="277"/>
      <c r="E99" s="278"/>
      <c r="F99" s="99" t="s">
        <v>120</v>
      </c>
      <c r="G99" s="283">
        <f>H30+H72+H94</f>
        <v>0</v>
      </c>
    </row>
    <row r="100" spans="1:7" ht="32.25" thickBot="1">
      <c r="A100" s="279"/>
      <c r="B100" s="280"/>
      <c r="C100" s="280"/>
      <c r="D100" s="280"/>
      <c r="E100" s="281"/>
      <c r="F100" s="102" t="s">
        <v>121</v>
      </c>
      <c r="G100" s="284">
        <f>I30+I72+I94</f>
        <v>0</v>
      </c>
    </row>
  </sheetData>
  <mergeCells count="25">
    <mergeCell ref="A98:E100"/>
    <mergeCell ref="C5:I5"/>
    <mergeCell ref="B94:E94"/>
    <mergeCell ref="C33:I33"/>
    <mergeCell ref="C34:I34"/>
    <mergeCell ref="C74:I74"/>
    <mergeCell ref="C75:I75"/>
    <mergeCell ref="A33:B33"/>
    <mergeCell ref="A74:B74"/>
    <mergeCell ref="A75:B75"/>
    <mergeCell ref="A34:B34"/>
    <mergeCell ref="B72:E72"/>
    <mergeCell ref="B30:E30"/>
    <mergeCell ref="C22:C23"/>
    <mergeCell ref="C6:I6"/>
    <mergeCell ref="A1:B1"/>
    <mergeCell ref="A2:B2"/>
    <mergeCell ref="A3:B3"/>
    <mergeCell ref="C1:I1"/>
    <mergeCell ref="C2:I2"/>
    <mergeCell ref="C3:I3"/>
    <mergeCell ref="A4:B4"/>
    <mergeCell ref="A5:B5"/>
    <mergeCell ref="C4:I4"/>
    <mergeCell ref="A6:B6"/>
  </mergeCells>
  <pageMargins left="0.27559055118110237" right="0.19685039370078741" top="0.3" bottom="0.35" header="0.31496062992125984" footer="0.31496062992125984"/>
  <pageSetup paperSize="9" scale="7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view="pageBreakPreview" zoomScale="142" zoomScaleNormal="70" zoomScaleSheetLayoutView="142" workbookViewId="0">
      <selection activeCell="D27" sqref="D27"/>
    </sheetView>
  </sheetViews>
  <sheetFormatPr defaultRowHeight="15"/>
  <cols>
    <col min="2" max="2" width="11.7109375" customWidth="1"/>
    <col min="3" max="3" width="20" customWidth="1"/>
    <col min="5" max="5" width="9.85546875" customWidth="1"/>
    <col min="6" max="6" width="17" customWidth="1"/>
    <col min="7" max="7" width="14.42578125" customWidth="1"/>
    <col min="8" max="8" width="13.85546875" customWidth="1"/>
    <col min="9" max="9" width="14.28515625" customWidth="1"/>
  </cols>
  <sheetData>
    <row r="1" spans="1:9">
      <c r="A1" s="294" t="s">
        <v>50</v>
      </c>
      <c r="B1" s="295"/>
      <c r="C1" s="296" t="s">
        <v>159</v>
      </c>
      <c r="D1" s="296"/>
      <c r="E1" s="296"/>
      <c r="F1" s="296"/>
      <c r="G1" s="296"/>
      <c r="H1" s="296"/>
      <c r="I1" s="297"/>
    </row>
    <row r="2" spans="1:9">
      <c r="A2" s="293"/>
      <c r="B2" s="223"/>
      <c r="C2" s="127" t="s">
        <v>42</v>
      </c>
      <c r="D2" s="127"/>
      <c r="E2" s="127"/>
      <c r="F2" s="127"/>
      <c r="G2" s="127"/>
      <c r="H2" s="127"/>
      <c r="I2" s="133"/>
    </row>
    <row r="3" spans="1:9">
      <c r="A3" s="224" t="s">
        <v>49</v>
      </c>
      <c r="B3" s="225"/>
      <c r="C3" s="126" t="s">
        <v>48</v>
      </c>
      <c r="D3" s="126"/>
      <c r="E3" s="126"/>
      <c r="F3" s="126"/>
      <c r="G3" s="126"/>
      <c r="H3" s="126"/>
      <c r="I3" s="134"/>
    </row>
    <row r="4" spans="1:9">
      <c r="A4" s="259" t="s">
        <v>47</v>
      </c>
      <c r="B4" s="260"/>
      <c r="C4" s="209" t="s">
        <v>104</v>
      </c>
      <c r="D4" s="209"/>
      <c r="E4" s="209"/>
      <c r="F4" s="209"/>
      <c r="G4" s="209"/>
      <c r="H4" s="209"/>
      <c r="I4" s="258"/>
    </row>
    <row r="5" spans="1:9">
      <c r="A5" s="130" t="s">
        <v>45</v>
      </c>
      <c r="B5" s="131"/>
      <c r="C5" s="129" t="s">
        <v>103</v>
      </c>
      <c r="D5" s="129"/>
      <c r="E5" s="129"/>
      <c r="F5" s="129"/>
      <c r="G5" s="129"/>
      <c r="H5" s="129"/>
      <c r="I5" s="135"/>
    </row>
    <row r="6" spans="1:9" ht="15.75" thickBot="1">
      <c r="A6" s="130" t="s">
        <v>43</v>
      </c>
      <c r="B6" s="131"/>
      <c r="C6" s="129">
        <v>30</v>
      </c>
      <c r="D6" s="129"/>
      <c r="E6" s="129"/>
      <c r="F6" s="129"/>
      <c r="G6" s="129"/>
      <c r="H6" s="129"/>
      <c r="I6" s="135"/>
    </row>
    <row r="7" spans="1:9" ht="90" thickBot="1">
      <c r="A7" s="236" t="s">
        <v>41</v>
      </c>
      <c r="B7" s="237" t="s">
        <v>79</v>
      </c>
      <c r="C7" s="172" t="s">
        <v>147</v>
      </c>
      <c r="D7" s="237" t="s">
        <v>39</v>
      </c>
      <c r="E7" s="237" t="s">
        <v>38</v>
      </c>
      <c r="F7" s="173" t="s">
        <v>114</v>
      </c>
      <c r="G7" s="173" t="s">
        <v>115</v>
      </c>
      <c r="H7" s="173" t="s">
        <v>116</v>
      </c>
      <c r="I7" s="175" t="s">
        <v>117</v>
      </c>
    </row>
    <row r="8" spans="1:9" ht="54.6" customHeight="1">
      <c r="A8" s="48">
        <v>1</v>
      </c>
      <c r="B8" s="89" t="s">
        <v>2</v>
      </c>
      <c r="C8" s="298" t="s">
        <v>78</v>
      </c>
      <c r="D8" s="46" t="s">
        <v>9</v>
      </c>
      <c r="E8" s="46">
        <v>9</v>
      </c>
      <c r="F8" s="90"/>
      <c r="G8" s="103">
        <f t="shared" ref="G8:G29" si="0">ROUND(F8*E8,2)</f>
        <v>0</v>
      </c>
      <c r="H8" s="103">
        <f t="shared" ref="H8:H29" si="1">ROUND((G8*0.2),2)</f>
        <v>0</v>
      </c>
      <c r="I8" s="103">
        <f t="shared" ref="I8:I29" si="2">ROUND(G8+H8,2)</f>
        <v>0</v>
      </c>
    </row>
    <row r="9" spans="1:9" ht="54.6" customHeight="1">
      <c r="A9" s="37">
        <v>2</v>
      </c>
      <c r="B9" s="36" t="s">
        <v>2</v>
      </c>
      <c r="C9" s="299" t="s">
        <v>77</v>
      </c>
      <c r="D9" s="38" t="s">
        <v>9</v>
      </c>
      <c r="E9" s="38">
        <v>9</v>
      </c>
      <c r="F9" s="84"/>
      <c r="G9" s="95">
        <f t="shared" si="0"/>
        <v>0</v>
      </c>
      <c r="H9" s="95">
        <f t="shared" si="1"/>
        <v>0</v>
      </c>
      <c r="I9" s="95">
        <f t="shared" si="2"/>
        <v>0</v>
      </c>
    </row>
    <row r="10" spans="1:9" ht="54.6" customHeight="1">
      <c r="A10" s="37">
        <v>3</v>
      </c>
      <c r="B10" s="36" t="s">
        <v>2</v>
      </c>
      <c r="C10" s="299" t="s">
        <v>76</v>
      </c>
      <c r="D10" s="38" t="s">
        <v>9</v>
      </c>
      <c r="E10" s="38">
        <v>1</v>
      </c>
      <c r="F10" s="84"/>
      <c r="G10" s="95">
        <f t="shared" si="0"/>
        <v>0</v>
      </c>
      <c r="H10" s="95">
        <f t="shared" si="1"/>
        <v>0</v>
      </c>
      <c r="I10" s="95">
        <f t="shared" si="2"/>
        <v>0</v>
      </c>
    </row>
    <row r="11" spans="1:9" ht="54.6" customHeight="1">
      <c r="A11" s="37">
        <v>4</v>
      </c>
      <c r="B11" s="36" t="s">
        <v>2</v>
      </c>
      <c r="C11" s="299" t="s">
        <v>75</v>
      </c>
      <c r="D11" s="38" t="s">
        <v>9</v>
      </c>
      <c r="E11" s="38">
        <v>1</v>
      </c>
      <c r="F11" s="84"/>
      <c r="G11" s="95">
        <f t="shared" si="0"/>
        <v>0</v>
      </c>
      <c r="H11" s="95">
        <f t="shared" si="1"/>
        <v>0</v>
      </c>
      <c r="I11" s="95">
        <f t="shared" si="2"/>
        <v>0</v>
      </c>
    </row>
    <row r="12" spans="1:9" ht="54.6" customHeight="1">
      <c r="A12" s="37">
        <v>5</v>
      </c>
      <c r="B12" s="36" t="s">
        <v>2</v>
      </c>
      <c r="C12" s="299" t="s">
        <v>74</v>
      </c>
      <c r="D12" s="38" t="s">
        <v>9</v>
      </c>
      <c r="E12" s="38">
        <v>1</v>
      </c>
      <c r="F12" s="84"/>
      <c r="G12" s="95">
        <f t="shared" si="0"/>
        <v>0</v>
      </c>
      <c r="H12" s="95">
        <f t="shared" si="1"/>
        <v>0</v>
      </c>
      <c r="I12" s="95">
        <f t="shared" si="2"/>
        <v>0</v>
      </c>
    </row>
    <row r="13" spans="1:9" ht="54.6" customHeight="1">
      <c r="A13" s="37">
        <v>6</v>
      </c>
      <c r="B13" s="36" t="s">
        <v>2</v>
      </c>
      <c r="C13" s="299" t="s">
        <v>73</v>
      </c>
      <c r="D13" s="38" t="s">
        <v>9</v>
      </c>
      <c r="E13" s="38">
        <v>1</v>
      </c>
      <c r="F13" s="84"/>
      <c r="G13" s="95">
        <f t="shared" si="0"/>
        <v>0</v>
      </c>
      <c r="H13" s="95">
        <f t="shared" si="1"/>
        <v>0</v>
      </c>
      <c r="I13" s="95">
        <f t="shared" si="2"/>
        <v>0</v>
      </c>
    </row>
    <row r="14" spans="1:9" ht="54.6" customHeight="1">
      <c r="A14" s="37">
        <v>7</v>
      </c>
      <c r="B14" s="36" t="s">
        <v>2</v>
      </c>
      <c r="C14" s="299" t="s">
        <v>72</v>
      </c>
      <c r="D14" s="38" t="s">
        <v>71</v>
      </c>
      <c r="E14" s="38">
        <v>1</v>
      </c>
      <c r="F14" s="84"/>
      <c r="G14" s="95">
        <f t="shared" si="0"/>
        <v>0</v>
      </c>
      <c r="H14" s="95">
        <f t="shared" si="1"/>
        <v>0</v>
      </c>
      <c r="I14" s="95">
        <f t="shared" si="2"/>
        <v>0</v>
      </c>
    </row>
    <row r="15" spans="1:9" ht="54.6" customHeight="1">
      <c r="A15" s="37">
        <v>8</v>
      </c>
      <c r="B15" s="36" t="s">
        <v>2</v>
      </c>
      <c r="C15" s="299" t="s">
        <v>70</v>
      </c>
      <c r="D15" s="38" t="s">
        <v>9</v>
      </c>
      <c r="E15" s="34">
        <v>1</v>
      </c>
      <c r="F15" s="84"/>
      <c r="G15" s="95">
        <f t="shared" si="0"/>
        <v>0</v>
      </c>
      <c r="H15" s="95">
        <f t="shared" si="1"/>
        <v>0</v>
      </c>
      <c r="I15" s="95">
        <f t="shared" si="2"/>
        <v>0</v>
      </c>
    </row>
    <row r="16" spans="1:9" ht="54.6" customHeight="1">
      <c r="A16" s="37">
        <v>9</v>
      </c>
      <c r="B16" s="36" t="s">
        <v>2</v>
      </c>
      <c r="C16" s="299" t="s">
        <v>69</v>
      </c>
      <c r="D16" s="38" t="s">
        <v>9</v>
      </c>
      <c r="E16" s="40">
        <v>9</v>
      </c>
      <c r="F16" s="84"/>
      <c r="G16" s="95">
        <f t="shared" si="0"/>
        <v>0</v>
      </c>
      <c r="H16" s="95">
        <f t="shared" si="1"/>
        <v>0</v>
      </c>
      <c r="I16" s="95">
        <f t="shared" si="2"/>
        <v>0</v>
      </c>
    </row>
    <row r="17" spans="1:9" ht="54.6" customHeight="1">
      <c r="A17" s="37">
        <v>10</v>
      </c>
      <c r="B17" s="36" t="s">
        <v>2</v>
      </c>
      <c r="C17" s="299" t="s">
        <v>68</v>
      </c>
      <c r="D17" s="38" t="s">
        <v>9</v>
      </c>
      <c r="E17" s="40">
        <v>1</v>
      </c>
      <c r="F17" s="84"/>
      <c r="G17" s="95">
        <f t="shared" si="0"/>
        <v>0</v>
      </c>
      <c r="H17" s="95">
        <f t="shared" si="1"/>
        <v>0</v>
      </c>
      <c r="I17" s="95">
        <f t="shared" si="2"/>
        <v>0</v>
      </c>
    </row>
    <row r="18" spans="1:9" ht="54.6" customHeight="1">
      <c r="A18" s="37">
        <v>11</v>
      </c>
      <c r="B18" s="36" t="s">
        <v>2</v>
      </c>
      <c r="C18" s="299" t="s">
        <v>67</v>
      </c>
      <c r="D18" s="38" t="s">
        <v>9</v>
      </c>
      <c r="E18" s="34">
        <v>1</v>
      </c>
      <c r="F18" s="84"/>
      <c r="G18" s="95">
        <f t="shared" si="0"/>
        <v>0</v>
      </c>
      <c r="H18" s="95">
        <f t="shared" si="1"/>
        <v>0</v>
      </c>
      <c r="I18" s="95">
        <f t="shared" si="2"/>
        <v>0</v>
      </c>
    </row>
    <row r="19" spans="1:9" ht="54.6" customHeight="1">
      <c r="A19" s="37">
        <v>12</v>
      </c>
      <c r="B19" s="36" t="s">
        <v>2</v>
      </c>
      <c r="C19" s="299" t="s">
        <v>66</v>
      </c>
      <c r="D19" s="35" t="s">
        <v>9</v>
      </c>
      <c r="E19" s="34">
        <v>9</v>
      </c>
      <c r="F19" s="84"/>
      <c r="G19" s="95">
        <f t="shared" si="0"/>
        <v>0</v>
      </c>
      <c r="H19" s="95">
        <f t="shared" si="1"/>
        <v>0</v>
      </c>
      <c r="I19" s="95">
        <f t="shared" si="2"/>
        <v>0</v>
      </c>
    </row>
    <row r="20" spans="1:9" ht="54.6" customHeight="1">
      <c r="A20" s="37">
        <v>13</v>
      </c>
      <c r="B20" s="36" t="s">
        <v>2</v>
      </c>
      <c r="C20" s="300" t="s">
        <v>65</v>
      </c>
      <c r="D20" s="38" t="s">
        <v>9</v>
      </c>
      <c r="E20" s="34">
        <v>9</v>
      </c>
      <c r="F20" s="84"/>
      <c r="G20" s="95">
        <f t="shared" si="0"/>
        <v>0</v>
      </c>
      <c r="H20" s="95">
        <f t="shared" si="1"/>
        <v>0</v>
      </c>
      <c r="I20" s="95">
        <f t="shared" si="2"/>
        <v>0</v>
      </c>
    </row>
    <row r="21" spans="1:9" ht="54.6" customHeight="1">
      <c r="A21" s="37">
        <v>14</v>
      </c>
      <c r="B21" s="36" t="s">
        <v>2</v>
      </c>
      <c r="C21" s="300" t="s">
        <v>64</v>
      </c>
      <c r="D21" s="38" t="s">
        <v>9</v>
      </c>
      <c r="E21" s="34">
        <v>1</v>
      </c>
      <c r="F21" s="84"/>
      <c r="G21" s="95">
        <f t="shared" si="0"/>
        <v>0</v>
      </c>
      <c r="H21" s="95">
        <f t="shared" si="1"/>
        <v>0</v>
      </c>
      <c r="I21" s="95">
        <f t="shared" si="2"/>
        <v>0</v>
      </c>
    </row>
    <row r="22" spans="1:9" ht="54.6" customHeight="1">
      <c r="A22" s="37">
        <v>15</v>
      </c>
      <c r="B22" s="36" t="s">
        <v>2</v>
      </c>
      <c r="C22" s="301" t="s">
        <v>63</v>
      </c>
      <c r="D22" s="35" t="s">
        <v>9</v>
      </c>
      <c r="E22" s="34">
        <v>9</v>
      </c>
      <c r="F22" s="84"/>
      <c r="G22" s="95">
        <f t="shared" si="0"/>
        <v>0</v>
      </c>
      <c r="H22" s="95">
        <f t="shared" si="1"/>
        <v>0</v>
      </c>
      <c r="I22" s="95">
        <f t="shared" si="2"/>
        <v>0</v>
      </c>
    </row>
    <row r="23" spans="1:9" ht="54.6" customHeight="1">
      <c r="A23" s="37">
        <v>16</v>
      </c>
      <c r="B23" s="36" t="s">
        <v>2</v>
      </c>
      <c r="C23" s="301"/>
      <c r="D23" s="38" t="s">
        <v>9</v>
      </c>
      <c r="E23" s="34">
        <v>9</v>
      </c>
      <c r="F23" s="84"/>
      <c r="G23" s="95">
        <f t="shared" si="0"/>
        <v>0</v>
      </c>
      <c r="H23" s="95">
        <f t="shared" si="1"/>
        <v>0</v>
      </c>
      <c r="I23" s="95">
        <f t="shared" si="2"/>
        <v>0</v>
      </c>
    </row>
    <row r="24" spans="1:9" ht="54.6" customHeight="1">
      <c r="A24" s="37">
        <v>17</v>
      </c>
      <c r="B24" s="36" t="s">
        <v>2</v>
      </c>
      <c r="C24" s="302" t="s">
        <v>62</v>
      </c>
      <c r="D24" s="35" t="s">
        <v>9</v>
      </c>
      <c r="E24" s="34">
        <v>9</v>
      </c>
      <c r="F24" s="84"/>
      <c r="G24" s="95">
        <f t="shared" si="0"/>
        <v>0</v>
      </c>
      <c r="H24" s="95">
        <f t="shared" si="1"/>
        <v>0</v>
      </c>
      <c r="I24" s="95">
        <f t="shared" si="2"/>
        <v>0</v>
      </c>
    </row>
    <row r="25" spans="1:9" ht="54.6" customHeight="1">
      <c r="A25" s="37">
        <v>18</v>
      </c>
      <c r="B25" s="36" t="s">
        <v>2</v>
      </c>
      <c r="C25" s="300" t="s">
        <v>61</v>
      </c>
      <c r="D25" s="35" t="s">
        <v>9</v>
      </c>
      <c r="E25" s="39">
        <v>1</v>
      </c>
      <c r="F25" s="84"/>
      <c r="G25" s="95">
        <f t="shared" si="0"/>
        <v>0</v>
      </c>
      <c r="H25" s="95">
        <f t="shared" si="1"/>
        <v>0</v>
      </c>
      <c r="I25" s="95">
        <f t="shared" si="2"/>
        <v>0</v>
      </c>
    </row>
    <row r="26" spans="1:9" ht="54.6" customHeight="1">
      <c r="A26" s="37">
        <v>19</v>
      </c>
      <c r="B26" s="36" t="s">
        <v>2</v>
      </c>
      <c r="C26" s="300" t="s">
        <v>60</v>
      </c>
      <c r="D26" s="38" t="s">
        <v>9</v>
      </c>
      <c r="E26" s="39">
        <v>1</v>
      </c>
      <c r="F26" s="84"/>
      <c r="G26" s="95">
        <f t="shared" si="0"/>
        <v>0</v>
      </c>
      <c r="H26" s="95">
        <f t="shared" si="1"/>
        <v>0</v>
      </c>
      <c r="I26" s="95">
        <f t="shared" si="2"/>
        <v>0</v>
      </c>
    </row>
    <row r="27" spans="1:9" ht="54.6" customHeight="1">
      <c r="A27" s="37">
        <v>20</v>
      </c>
      <c r="B27" s="36" t="s">
        <v>2</v>
      </c>
      <c r="C27" s="300" t="s">
        <v>59</v>
      </c>
      <c r="D27" s="38" t="s">
        <v>9</v>
      </c>
      <c r="E27" s="34">
        <v>1</v>
      </c>
      <c r="F27" s="84"/>
      <c r="G27" s="95">
        <f t="shared" si="0"/>
        <v>0</v>
      </c>
      <c r="H27" s="95">
        <f t="shared" si="1"/>
        <v>0</v>
      </c>
      <c r="I27" s="95">
        <f t="shared" si="2"/>
        <v>0</v>
      </c>
    </row>
    <row r="28" spans="1:9" ht="54.6" customHeight="1">
      <c r="A28" s="37">
        <v>21</v>
      </c>
      <c r="B28" s="36" t="s">
        <v>2</v>
      </c>
      <c r="C28" s="300" t="s">
        <v>58</v>
      </c>
      <c r="D28" s="35" t="s">
        <v>9</v>
      </c>
      <c r="E28" s="34">
        <v>1</v>
      </c>
      <c r="F28" s="84"/>
      <c r="G28" s="95">
        <f t="shared" si="0"/>
        <v>0</v>
      </c>
      <c r="H28" s="95">
        <f t="shared" si="1"/>
        <v>0</v>
      </c>
      <c r="I28" s="95">
        <f t="shared" si="2"/>
        <v>0</v>
      </c>
    </row>
    <row r="29" spans="1:9" ht="54.6" customHeight="1" thickBot="1">
      <c r="A29" s="33">
        <v>22</v>
      </c>
      <c r="B29" s="32" t="s">
        <v>2</v>
      </c>
      <c r="C29" s="303" t="s">
        <v>57</v>
      </c>
      <c r="D29" s="31" t="s">
        <v>9</v>
      </c>
      <c r="E29" s="30">
        <v>1</v>
      </c>
      <c r="F29" s="84"/>
      <c r="G29" s="95">
        <f t="shared" si="0"/>
        <v>0</v>
      </c>
      <c r="H29" s="95">
        <f t="shared" si="1"/>
        <v>0</v>
      </c>
      <c r="I29" s="95">
        <f t="shared" si="2"/>
        <v>0</v>
      </c>
    </row>
    <row r="30" spans="1:9" ht="54.6" customHeight="1" thickBot="1">
      <c r="A30" s="187"/>
      <c r="B30" s="212" t="s">
        <v>140</v>
      </c>
      <c r="C30" s="213"/>
      <c r="D30" s="213"/>
      <c r="E30" s="214"/>
      <c r="F30" s="219" t="s">
        <v>118</v>
      </c>
      <c r="G30" s="304">
        <f>ROUND(SUM(G8:G29),2)</f>
        <v>0</v>
      </c>
      <c r="H30" s="304">
        <f>ROUND(SUM(H8:H29),2)</f>
        <v>0</v>
      </c>
      <c r="I30" s="304">
        <f>ROUND(SUM(I8:I29),2)</f>
        <v>0</v>
      </c>
    </row>
  </sheetData>
  <mergeCells count="14">
    <mergeCell ref="B30:E30"/>
    <mergeCell ref="A1:B1"/>
    <mergeCell ref="A2:B2"/>
    <mergeCell ref="A3:B3"/>
    <mergeCell ref="C22:C23"/>
    <mergeCell ref="A6:B6"/>
    <mergeCell ref="A4:B4"/>
    <mergeCell ref="A5:B5"/>
    <mergeCell ref="C1:I1"/>
    <mergeCell ref="C2:I2"/>
    <mergeCell ref="C3:I3"/>
    <mergeCell ref="C4:I4"/>
    <mergeCell ref="C5:I5"/>
    <mergeCell ref="C6:I6"/>
  </mergeCells>
  <pageMargins left="0.2" right="0.2" top="0.3" bottom="0.74803149606299213" header="0.31496062992125984" footer="0.31496062992125984"/>
  <pageSetup paperSize="9" scale="8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"/>
  <sheetViews>
    <sheetView tabSelected="1" view="pageBreakPreview" topLeftCell="A16" zoomScale="148" zoomScaleNormal="60" zoomScaleSheetLayoutView="148" workbookViewId="0">
      <selection activeCell="F62" sqref="F62"/>
    </sheetView>
  </sheetViews>
  <sheetFormatPr defaultColWidth="9.140625" defaultRowHeight="15"/>
  <cols>
    <col min="1" max="1" width="3.7109375" style="49" customWidth="1"/>
    <col min="2" max="2" width="19" style="49" customWidth="1"/>
    <col min="3" max="3" width="23.42578125" style="49" customWidth="1"/>
    <col min="4" max="5" width="9.140625" style="49"/>
    <col min="6" max="6" width="14.85546875" style="49" customWidth="1"/>
    <col min="7" max="7" width="18.42578125" style="49" customWidth="1"/>
    <col min="8" max="8" width="11.28515625" style="49" bestFit="1" customWidth="1"/>
    <col min="9" max="9" width="14.7109375" style="49" customWidth="1"/>
    <col min="10" max="16384" width="9.140625" style="49"/>
  </cols>
  <sheetData>
    <row r="1" spans="1:9">
      <c r="A1" s="305" t="s">
        <v>50</v>
      </c>
      <c r="B1" s="306"/>
      <c r="C1" s="307" t="s">
        <v>159</v>
      </c>
      <c r="D1" s="307"/>
      <c r="E1" s="307"/>
      <c r="F1" s="307"/>
      <c r="G1" s="307"/>
      <c r="H1" s="307"/>
      <c r="I1" s="308"/>
    </row>
    <row r="2" spans="1:9">
      <c r="A2" s="309"/>
      <c r="B2" s="117"/>
      <c r="C2" s="121" t="s">
        <v>42</v>
      </c>
      <c r="D2" s="121"/>
      <c r="E2" s="121"/>
      <c r="F2" s="121"/>
      <c r="G2" s="121"/>
      <c r="H2" s="121"/>
      <c r="I2" s="142"/>
    </row>
    <row r="3" spans="1:9">
      <c r="A3" s="310" t="s">
        <v>49</v>
      </c>
      <c r="B3" s="119"/>
      <c r="C3" s="120" t="s">
        <v>48</v>
      </c>
      <c r="D3" s="120"/>
      <c r="E3" s="120"/>
      <c r="F3" s="120"/>
      <c r="G3" s="120"/>
      <c r="H3" s="120"/>
      <c r="I3" s="143"/>
    </row>
    <row r="4" spans="1:9">
      <c r="A4" s="312" t="s">
        <v>47</v>
      </c>
      <c r="B4" s="168"/>
      <c r="C4" s="169" t="s">
        <v>106</v>
      </c>
      <c r="D4" s="169"/>
      <c r="E4" s="169"/>
      <c r="F4" s="169"/>
      <c r="G4" s="169"/>
      <c r="H4" s="169"/>
      <c r="I4" s="313"/>
    </row>
    <row r="5" spans="1:9">
      <c r="A5" s="311" t="s">
        <v>45</v>
      </c>
      <c r="B5" s="122"/>
      <c r="C5" s="122" t="s">
        <v>105</v>
      </c>
      <c r="D5" s="122"/>
      <c r="E5" s="122"/>
      <c r="F5" s="122"/>
      <c r="G5" s="122"/>
      <c r="H5" s="122"/>
      <c r="I5" s="144"/>
    </row>
    <row r="6" spans="1:9" ht="15.75" thickBot="1">
      <c r="A6" s="311" t="s">
        <v>43</v>
      </c>
      <c r="B6" s="122"/>
      <c r="C6" s="122">
        <v>30</v>
      </c>
      <c r="D6" s="122"/>
      <c r="E6" s="122"/>
      <c r="F6" s="122"/>
      <c r="G6" s="122"/>
      <c r="H6" s="122"/>
      <c r="I6" s="144"/>
    </row>
    <row r="7" spans="1:9" ht="77.25" thickBot="1">
      <c r="A7" s="314" t="s">
        <v>41</v>
      </c>
      <c r="B7" s="315" t="s">
        <v>79</v>
      </c>
      <c r="C7" s="172" t="s">
        <v>147</v>
      </c>
      <c r="D7" s="172" t="s">
        <v>39</v>
      </c>
      <c r="E7" s="172" t="s">
        <v>38</v>
      </c>
      <c r="F7" s="173" t="s">
        <v>114</v>
      </c>
      <c r="G7" s="173" t="s">
        <v>115</v>
      </c>
      <c r="H7" s="174" t="s">
        <v>116</v>
      </c>
      <c r="I7" s="175" t="s">
        <v>117</v>
      </c>
    </row>
    <row r="8" spans="1:9" ht="34.9" customHeight="1">
      <c r="A8" s="76">
        <v>1</v>
      </c>
      <c r="B8" s="75" t="s">
        <v>2</v>
      </c>
      <c r="C8" s="316" t="s">
        <v>99</v>
      </c>
      <c r="D8" s="74" t="s">
        <v>9</v>
      </c>
      <c r="E8" s="74">
        <v>9</v>
      </c>
      <c r="F8" s="90"/>
      <c r="G8" s="103">
        <f t="shared" ref="G8:G24" si="0">ROUND(F8*E8,2)</f>
        <v>0</v>
      </c>
      <c r="H8" s="103">
        <f>ROUND((G8*0.2),2)</f>
        <v>0</v>
      </c>
      <c r="I8" s="103">
        <f t="shared" ref="I8:I9" si="1">ROUND(G8+H8,2)</f>
        <v>0</v>
      </c>
    </row>
    <row r="9" spans="1:9" ht="34.9" customHeight="1">
      <c r="A9" s="71">
        <v>2</v>
      </c>
      <c r="B9" s="70" t="s">
        <v>2</v>
      </c>
      <c r="C9" s="263" t="s">
        <v>98</v>
      </c>
      <c r="D9" s="72" t="s">
        <v>9</v>
      </c>
      <c r="E9" s="72">
        <v>9</v>
      </c>
      <c r="F9" s="84"/>
      <c r="G9" s="95">
        <f t="shared" si="0"/>
        <v>0</v>
      </c>
      <c r="H9" s="95">
        <f t="shared" ref="H9:H24" si="2">ROUND((G9*0.2),2)</f>
        <v>0</v>
      </c>
      <c r="I9" s="95">
        <f t="shared" si="1"/>
        <v>0</v>
      </c>
    </row>
    <row r="10" spans="1:9" ht="34.9" customHeight="1">
      <c r="A10" s="71">
        <v>3</v>
      </c>
      <c r="B10" s="70" t="s">
        <v>2</v>
      </c>
      <c r="C10" s="263" t="s">
        <v>97</v>
      </c>
      <c r="D10" s="72" t="s">
        <v>9</v>
      </c>
      <c r="E10" s="72">
        <v>9</v>
      </c>
      <c r="F10" s="84"/>
      <c r="G10" s="95">
        <f t="shared" si="0"/>
        <v>0</v>
      </c>
      <c r="H10" s="95">
        <f t="shared" si="2"/>
        <v>0</v>
      </c>
      <c r="I10" s="95">
        <f>ROUND(G10+H10,2)</f>
        <v>0</v>
      </c>
    </row>
    <row r="11" spans="1:9" ht="34.9" customHeight="1">
      <c r="A11" s="71">
        <v>4</v>
      </c>
      <c r="B11" s="70" t="s">
        <v>2</v>
      </c>
      <c r="C11" s="263" t="s">
        <v>96</v>
      </c>
      <c r="D11" s="72" t="s">
        <v>9</v>
      </c>
      <c r="E11" s="72">
        <v>9</v>
      </c>
      <c r="F11" s="84"/>
      <c r="G11" s="95">
        <f t="shared" si="0"/>
        <v>0</v>
      </c>
      <c r="H11" s="95">
        <f t="shared" si="2"/>
        <v>0</v>
      </c>
      <c r="I11" s="95">
        <f t="shared" ref="I11:I24" si="3">ROUND(G11+H11,2)</f>
        <v>0</v>
      </c>
    </row>
    <row r="12" spans="1:9" ht="34.9" customHeight="1">
      <c r="A12" s="71">
        <v>5</v>
      </c>
      <c r="B12" s="70" t="s">
        <v>2</v>
      </c>
      <c r="C12" s="263" t="s">
        <v>95</v>
      </c>
      <c r="D12" s="72" t="s">
        <v>9</v>
      </c>
      <c r="E12" s="72">
        <v>9</v>
      </c>
      <c r="F12" s="84"/>
      <c r="G12" s="95">
        <f t="shared" si="0"/>
        <v>0</v>
      </c>
      <c r="H12" s="95">
        <f t="shared" si="2"/>
        <v>0</v>
      </c>
      <c r="I12" s="95">
        <f t="shared" si="3"/>
        <v>0</v>
      </c>
    </row>
    <row r="13" spans="1:9" ht="34.9" customHeight="1">
      <c r="A13" s="71">
        <v>6</v>
      </c>
      <c r="B13" s="70" t="s">
        <v>2</v>
      </c>
      <c r="C13" s="263" t="s">
        <v>94</v>
      </c>
      <c r="D13" s="72" t="s">
        <v>9</v>
      </c>
      <c r="E13" s="72">
        <v>9</v>
      </c>
      <c r="F13" s="84"/>
      <c r="G13" s="95">
        <f t="shared" si="0"/>
        <v>0</v>
      </c>
      <c r="H13" s="95">
        <f t="shared" si="2"/>
        <v>0</v>
      </c>
      <c r="I13" s="95">
        <f t="shared" si="3"/>
        <v>0</v>
      </c>
    </row>
    <row r="14" spans="1:9" ht="34.9" customHeight="1">
      <c r="A14" s="71">
        <v>7</v>
      </c>
      <c r="B14" s="70" t="s">
        <v>2</v>
      </c>
      <c r="C14" s="263" t="s">
        <v>93</v>
      </c>
      <c r="D14" s="72" t="s">
        <v>71</v>
      </c>
      <c r="E14" s="72">
        <v>9</v>
      </c>
      <c r="F14" s="84"/>
      <c r="G14" s="95">
        <f t="shared" si="0"/>
        <v>0</v>
      </c>
      <c r="H14" s="95">
        <f t="shared" si="2"/>
        <v>0</v>
      </c>
      <c r="I14" s="95">
        <f t="shared" si="3"/>
        <v>0</v>
      </c>
    </row>
    <row r="15" spans="1:9" ht="34.9" customHeight="1">
      <c r="A15" s="71">
        <v>8</v>
      </c>
      <c r="B15" s="70" t="s">
        <v>2</v>
      </c>
      <c r="C15" s="263" t="s">
        <v>92</v>
      </c>
      <c r="D15" s="72" t="s">
        <v>9</v>
      </c>
      <c r="E15" s="72">
        <v>9</v>
      </c>
      <c r="F15" s="84"/>
      <c r="G15" s="95">
        <f t="shared" si="0"/>
        <v>0</v>
      </c>
      <c r="H15" s="95">
        <f t="shared" si="2"/>
        <v>0</v>
      </c>
      <c r="I15" s="95">
        <f t="shared" si="3"/>
        <v>0</v>
      </c>
    </row>
    <row r="16" spans="1:9" ht="34.9" customHeight="1">
      <c r="A16" s="57">
        <v>9</v>
      </c>
      <c r="B16" s="54" t="s">
        <v>2</v>
      </c>
      <c r="C16" s="317" t="s">
        <v>91</v>
      </c>
      <c r="D16" s="60" t="s">
        <v>9</v>
      </c>
      <c r="E16" s="60">
        <v>1</v>
      </c>
      <c r="F16" s="84"/>
      <c r="G16" s="95">
        <f t="shared" si="0"/>
        <v>0</v>
      </c>
      <c r="H16" s="95">
        <f t="shared" si="2"/>
        <v>0</v>
      </c>
      <c r="I16" s="95">
        <f t="shared" si="3"/>
        <v>0</v>
      </c>
    </row>
    <row r="17" spans="1:9" ht="34.9" customHeight="1">
      <c r="A17" s="71">
        <v>10</v>
      </c>
      <c r="B17" s="70" t="s">
        <v>2</v>
      </c>
      <c r="C17" s="263" t="s">
        <v>90</v>
      </c>
      <c r="D17" s="72" t="s">
        <v>9</v>
      </c>
      <c r="E17" s="68">
        <v>9</v>
      </c>
      <c r="F17" s="84"/>
      <c r="G17" s="95">
        <f t="shared" si="0"/>
        <v>0</v>
      </c>
      <c r="H17" s="95">
        <f t="shared" si="2"/>
        <v>0</v>
      </c>
      <c r="I17" s="95">
        <f t="shared" si="3"/>
        <v>0</v>
      </c>
    </row>
    <row r="18" spans="1:9" ht="34.9" customHeight="1">
      <c r="A18" s="71">
        <v>11</v>
      </c>
      <c r="B18" s="70" t="s">
        <v>2</v>
      </c>
      <c r="C18" s="263" t="s">
        <v>89</v>
      </c>
      <c r="D18" s="72" t="s">
        <v>9</v>
      </c>
      <c r="E18" s="73">
        <v>9</v>
      </c>
      <c r="F18" s="84"/>
      <c r="G18" s="95">
        <f t="shared" si="0"/>
        <v>0</v>
      </c>
      <c r="H18" s="95">
        <f t="shared" si="2"/>
        <v>0</v>
      </c>
      <c r="I18" s="95">
        <f t="shared" si="3"/>
        <v>0</v>
      </c>
    </row>
    <row r="19" spans="1:9" ht="34.9" customHeight="1">
      <c r="A19" s="71">
        <v>12</v>
      </c>
      <c r="B19" s="70" t="s">
        <v>2</v>
      </c>
      <c r="C19" s="263" t="s">
        <v>88</v>
      </c>
      <c r="D19" s="69" t="s">
        <v>9</v>
      </c>
      <c r="E19" s="73">
        <v>1</v>
      </c>
      <c r="F19" s="84"/>
      <c r="G19" s="95">
        <f t="shared" si="0"/>
        <v>0</v>
      </c>
      <c r="H19" s="95">
        <f t="shared" si="2"/>
        <v>0</v>
      </c>
      <c r="I19" s="95">
        <f t="shared" si="3"/>
        <v>0</v>
      </c>
    </row>
    <row r="20" spans="1:9" ht="34.9" customHeight="1">
      <c r="A20" s="71">
        <v>13</v>
      </c>
      <c r="B20" s="70" t="s">
        <v>2</v>
      </c>
      <c r="C20" s="318" t="s">
        <v>87</v>
      </c>
      <c r="D20" s="72" t="s">
        <v>9</v>
      </c>
      <c r="E20" s="68">
        <v>1</v>
      </c>
      <c r="F20" s="84"/>
      <c r="G20" s="95">
        <f t="shared" si="0"/>
        <v>0</v>
      </c>
      <c r="H20" s="95">
        <f t="shared" si="2"/>
        <v>0</v>
      </c>
      <c r="I20" s="95">
        <f t="shared" si="3"/>
        <v>0</v>
      </c>
    </row>
    <row r="21" spans="1:9" ht="34.9" customHeight="1">
      <c r="A21" s="71">
        <v>14</v>
      </c>
      <c r="B21" s="70" t="s">
        <v>2</v>
      </c>
      <c r="C21" s="263" t="s">
        <v>86</v>
      </c>
      <c r="D21" s="72" t="s">
        <v>9</v>
      </c>
      <c r="E21" s="68">
        <v>1</v>
      </c>
      <c r="F21" s="84"/>
      <c r="G21" s="95">
        <f t="shared" si="0"/>
        <v>0</v>
      </c>
      <c r="H21" s="95">
        <f t="shared" si="2"/>
        <v>0</v>
      </c>
      <c r="I21" s="95">
        <f t="shared" si="3"/>
        <v>0</v>
      </c>
    </row>
    <row r="22" spans="1:9" ht="34.9" customHeight="1">
      <c r="A22" s="71">
        <v>15</v>
      </c>
      <c r="B22" s="70" t="s">
        <v>2</v>
      </c>
      <c r="C22" s="263" t="s">
        <v>85</v>
      </c>
      <c r="D22" s="72" t="s">
        <v>9</v>
      </c>
      <c r="E22" s="68">
        <v>1</v>
      </c>
      <c r="F22" s="84"/>
      <c r="G22" s="95">
        <f t="shared" si="0"/>
        <v>0</v>
      </c>
      <c r="H22" s="95">
        <f t="shared" si="2"/>
        <v>0</v>
      </c>
      <c r="I22" s="95">
        <f t="shared" si="3"/>
        <v>0</v>
      </c>
    </row>
    <row r="23" spans="1:9" ht="46.15" customHeight="1">
      <c r="A23" s="71">
        <v>16</v>
      </c>
      <c r="B23" s="70" t="s">
        <v>2</v>
      </c>
      <c r="C23" s="263" t="s">
        <v>84</v>
      </c>
      <c r="D23" s="69" t="s">
        <v>9</v>
      </c>
      <c r="E23" s="68">
        <v>1</v>
      </c>
      <c r="F23" s="84"/>
      <c r="G23" s="95">
        <f t="shared" si="0"/>
        <v>0</v>
      </c>
      <c r="H23" s="95">
        <f t="shared" si="2"/>
        <v>0</v>
      </c>
      <c r="I23" s="95">
        <f t="shared" si="3"/>
        <v>0</v>
      </c>
    </row>
    <row r="24" spans="1:9" ht="34.9" customHeight="1" thickBot="1">
      <c r="A24" s="67">
        <v>17</v>
      </c>
      <c r="B24" s="66" t="s">
        <v>2</v>
      </c>
      <c r="C24" s="319" t="s">
        <v>83</v>
      </c>
      <c r="D24" s="65" t="s">
        <v>9</v>
      </c>
      <c r="E24" s="64">
        <v>1</v>
      </c>
      <c r="F24" s="84"/>
      <c r="G24" s="95">
        <f t="shared" si="0"/>
        <v>0</v>
      </c>
      <c r="H24" s="95">
        <f t="shared" si="2"/>
        <v>0</v>
      </c>
      <c r="I24" s="95">
        <f t="shared" si="3"/>
        <v>0</v>
      </c>
    </row>
    <row r="25" spans="1:9" ht="34.9" customHeight="1" thickBot="1">
      <c r="A25" s="85"/>
      <c r="B25" s="216" t="s">
        <v>157</v>
      </c>
      <c r="C25" s="217"/>
      <c r="D25" s="217"/>
      <c r="E25" s="218"/>
      <c r="F25" s="86" t="s">
        <v>118</v>
      </c>
      <c r="G25" s="304">
        <f>ROUND(SUM(G8:G24),2)</f>
        <v>0</v>
      </c>
      <c r="H25" s="304">
        <f>ROUND(SUM(H8:H24),2)</f>
        <v>0</v>
      </c>
      <c r="I25" s="320">
        <f>ROUND(SUM(I8:I24),2)</f>
        <v>0</v>
      </c>
    </row>
    <row r="27" spans="1:9" ht="15.75" thickBot="1"/>
    <row r="28" spans="1:9">
      <c r="A28" s="147" t="s">
        <v>45</v>
      </c>
      <c r="B28" s="148"/>
      <c r="C28" s="145" t="s">
        <v>44</v>
      </c>
      <c r="D28" s="145"/>
      <c r="E28" s="145"/>
      <c r="F28" s="145"/>
      <c r="G28" s="145"/>
      <c r="H28" s="145"/>
      <c r="I28" s="146"/>
    </row>
    <row r="29" spans="1:9" ht="15.75" thickBot="1">
      <c r="A29" s="149" t="s">
        <v>43</v>
      </c>
      <c r="B29" s="150"/>
      <c r="C29" s="122">
        <v>16</v>
      </c>
      <c r="D29" s="122"/>
      <c r="E29" s="122"/>
      <c r="F29" s="122"/>
      <c r="G29" s="122"/>
      <c r="H29" s="122"/>
      <c r="I29" s="144"/>
    </row>
    <row r="30" spans="1:9" ht="50.25" customHeight="1" thickBot="1">
      <c r="A30" s="170" t="s">
        <v>41</v>
      </c>
      <c r="B30" s="171" t="s">
        <v>40</v>
      </c>
      <c r="C30" s="172" t="s">
        <v>147</v>
      </c>
      <c r="D30" s="172" t="s">
        <v>39</v>
      </c>
      <c r="E30" s="172" t="s">
        <v>38</v>
      </c>
      <c r="F30" s="173" t="s">
        <v>114</v>
      </c>
      <c r="G30" s="173" t="s">
        <v>115</v>
      </c>
      <c r="H30" s="173" t="s">
        <v>116</v>
      </c>
      <c r="I30" s="175" t="s">
        <v>117</v>
      </c>
    </row>
    <row r="31" spans="1:9" ht="34.9" customHeight="1">
      <c r="A31" s="63">
        <v>1</v>
      </c>
      <c r="B31" s="87" t="s">
        <v>2</v>
      </c>
      <c r="C31" s="321" t="s">
        <v>37</v>
      </c>
      <c r="D31" s="62" t="s">
        <v>9</v>
      </c>
      <c r="E31" s="62">
        <v>17</v>
      </c>
      <c r="F31" s="90"/>
      <c r="G31" s="103">
        <f t="shared" ref="G31:G66" si="4">ROUND(F31*E31,2)</f>
        <v>0</v>
      </c>
      <c r="H31" s="103">
        <f t="shared" ref="H31" si="5">ROUND((G31*0.2),2)</f>
        <v>0</v>
      </c>
      <c r="I31" s="103">
        <f t="shared" ref="I31:I66" si="6">ROUND(G31+H31,2)</f>
        <v>0</v>
      </c>
    </row>
    <row r="32" spans="1:9" ht="34.9" customHeight="1">
      <c r="A32" s="57">
        <v>2</v>
      </c>
      <c r="B32" s="54" t="s">
        <v>2</v>
      </c>
      <c r="C32" s="322" t="s">
        <v>36</v>
      </c>
      <c r="D32" s="53" t="s">
        <v>9</v>
      </c>
      <c r="E32" s="53">
        <v>17</v>
      </c>
      <c r="F32" s="84"/>
      <c r="G32" s="95">
        <f t="shared" si="4"/>
        <v>0</v>
      </c>
      <c r="H32" s="95">
        <f t="shared" ref="H32" si="7">ROUND((G32*0.2),2)</f>
        <v>0</v>
      </c>
      <c r="I32" s="95">
        <f t="shared" si="6"/>
        <v>0</v>
      </c>
    </row>
    <row r="33" spans="1:9" ht="34.9" customHeight="1">
      <c r="A33" s="57">
        <v>3</v>
      </c>
      <c r="B33" s="54" t="s">
        <v>2</v>
      </c>
      <c r="C33" s="322" t="s">
        <v>35</v>
      </c>
      <c r="D33" s="53" t="s">
        <v>9</v>
      </c>
      <c r="E33" s="60">
        <v>17</v>
      </c>
      <c r="F33" s="84"/>
      <c r="G33" s="95">
        <f t="shared" si="4"/>
        <v>0</v>
      </c>
      <c r="H33" s="95">
        <f t="shared" ref="H33" si="8">ROUND((G33*0.2),2)</f>
        <v>0</v>
      </c>
      <c r="I33" s="95">
        <f t="shared" si="6"/>
        <v>0</v>
      </c>
    </row>
    <row r="34" spans="1:9" ht="34.9" customHeight="1">
      <c r="A34" s="57">
        <v>4</v>
      </c>
      <c r="B34" s="88" t="s">
        <v>2</v>
      </c>
      <c r="C34" s="317" t="s">
        <v>34</v>
      </c>
      <c r="D34" s="60" t="s">
        <v>9</v>
      </c>
      <c r="E34" s="60">
        <v>17</v>
      </c>
      <c r="F34" s="84"/>
      <c r="G34" s="95">
        <f t="shared" si="4"/>
        <v>0</v>
      </c>
      <c r="H34" s="95">
        <f t="shared" ref="H34" si="9">ROUND((G34*0.2),2)</f>
        <v>0</v>
      </c>
      <c r="I34" s="95">
        <f t="shared" si="6"/>
        <v>0</v>
      </c>
    </row>
    <row r="35" spans="1:9" ht="34.9" customHeight="1">
      <c r="A35" s="57">
        <v>5</v>
      </c>
      <c r="B35" s="54" t="s">
        <v>2</v>
      </c>
      <c r="C35" s="322" t="s">
        <v>33</v>
      </c>
      <c r="D35" s="53" t="s">
        <v>9</v>
      </c>
      <c r="E35" s="60">
        <v>17</v>
      </c>
      <c r="F35" s="84"/>
      <c r="G35" s="95">
        <f t="shared" si="4"/>
        <v>0</v>
      </c>
      <c r="H35" s="95">
        <f t="shared" ref="H35" si="10">ROUND((G35*0.2),2)</f>
        <v>0</v>
      </c>
      <c r="I35" s="95">
        <f t="shared" si="6"/>
        <v>0</v>
      </c>
    </row>
    <row r="36" spans="1:9" ht="34.9" customHeight="1">
      <c r="A36" s="57">
        <v>6</v>
      </c>
      <c r="B36" s="54" t="s">
        <v>2</v>
      </c>
      <c r="C36" s="322" t="s">
        <v>32</v>
      </c>
      <c r="D36" s="53" t="s">
        <v>9</v>
      </c>
      <c r="E36" s="60">
        <v>17</v>
      </c>
      <c r="F36" s="84"/>
      <c r="G36" s="95">
        <f t="shared" si="4"/>
        <v>0</v>
      </c>
      <c r="H36" s="95">
        <f t="shared" ref="H36" si="11">ROUND((G36*0.2),2)</f>
        <v>0</v>
      </c>
      <c r="I36" s="95">
        <f t="shared" si="6"/>
        <v>0</v>
      </c>
    </row>
    <row r="37" spans="1:9" ht="34.9" customHeight="1">
      <c r="A37" s="57">
        <v>7</v>
      </c>
      <c r="B37" s="54" t="s">
        <v>2</v>
      </c>
      <c r="C37" s="322" t="s">
        <v>31</v>
      </c>
      <c r="D37" s="53" t="s">
        <v>9</v>
      </c>
      <c r="E37" s="60">
        <v>17</v>
      </c>
      <c r="F37" s="84"/>
      <c r="G37" s="95">
        <f t="shared" si="4"/>
        <v>0</v>
      </c>
      <c r="H37" s="95">
        <f t="shared" ref="H37" si="12">ROUND((G37*0.2),2)</f>
        <v>0</v>
      </c>
      <c r="I37" s="95">
        <f t="shared" si="6"/>
        <v>0</v>
      </c>
    </row>
    <row r="38" spans="1:9" ht="34.9" customHeight="1">
      <c r="A38" s="57">
        <v>8</v>
      </c>
      <c r="B38" s="88" t="s">
        <v>2</v>
      </c>
      <c r="C38" s="317" t="s">
        <v>30</v>
      </c>
      <c r="D38" s="60" t="s">
        <v>9</v>
      </c>
      <c r="E38" s="60">
        <v>17</v>
      </c>
      <c r="F38" s="84"/>
      <c r="G38" s="95">
        <f t="shared" si="4"/>
        <v>0</v>
      </c>
      <c r="H38" s="95">
        <f t="shared" ref="H38" si="13">ROUND((G38*0.2),2)</f>
        <v>0</v>
      </c>
      <c r="I38" s="95">
        <f t="shared" si="6"/>
        <v>0</v>
      </c>
    </row>
    <row r="39" spans="1:9" ht="34.9" customHeight="1">
      <c r="A39" s="57">
        <v>9</v>
      </c>
      <c r="B39" s="54" t="s">
        <v>2</v>
      </c>
      <c r="C39" s="317" t="s">
        <v>29</v>
      </c>
      <c r="D39" s="60" t="s">
        <v>9</v>
      </c>
      <c r="E39" s="60">
        <v>17</v>
      </c>
      <c r="F39" s="84"/>
      <c r="G39" s="95">
        <f t="shared" si="4"/>
        <v>0</v>
      </c>
      <c r="H39" s="95">
        <f t="shared" ref="H39" si="14">ROUND((G39*0.2),2)</f>
        <v>0</v>
      </c>
      <c r="I39" s="95">
        <f t="shared" si="6"/>
        <v>0</v>
      </c>
    </row>
    <row r="40" spans="1:9" ht="34.9" customHeight="1">
      <c r="A40" s="57">
        <v>10</v>
      </c>
      <c r="B40" s="54" t="s">
        <v>2</v>
      </c>
      <c r="C40" s="317" t="s">
        <v>28</v>
      </c>
      <c r="D40" s="60" t="s">
        <v>9</v>
      </c>
      <c r="E40" s="60">
        <v>17</v>
      </c>
      <c r="F40" s="84"/>
      <c r="G40" s="95">
        <f t="shared" si="4"/>
        <v>0</v>
      </c>
      <c r="H40" s="95">
        <f t="shared" ref="H40" si="15">ROUND((G40*0.2),2)</f>
        <v>0</v>
      </c>
      <c r="I40" s="95">
        <f t="shared" si="6"/>
        <v>0</v>
      </c>
    </row>
    <row r="41" spans="1:9" ht="34.9" customHeight="1">
      <c r="A41" s="57">
        <v>11</v>
      </c>
      <c r="B41" s="54" t="s">
        <v>2</v>
      </c>
      <c r="C41" s="317" t="s">
        <v>27</v>
      </c>
      <c r="D41" s="60" t="s">
        <v>9</v>
      </c>
      <c r="E41" s="60">
        <v>17</v>
      </c>
      <c r="F41" s="84"/>
      <c r="G41" s="95">
        <f t="shared" si="4"/>
        <v>0</v>
      </c>
      <c r="H41" s="95">
        <f t="shared" ref="H41" si="16">ROUND((G41*0.2),2)</f>
        <v>0</v>
      </c>
      <c r="I41" s="95">
        <f t="shared" si="6"/>
        <v>0</v>
      </c>
    </row>
    <row r="42" spans="1:9" ht="34.9" customHeight="1">
      <c r="A42" s="57">
        <v>12</v>
      </c>
      <c r="B42" s="88" t="s">
        <v>2</v>
      </c>
      <c r="C42" s="317" t="s">
        <v>26</v>
      </c>
      <c r="D42" s="60" t="s">
        <v>9</v>
      </c>
      <c r="E42" s="60">
        <v>17</v>
      </c>
      <c r="F42" s="84"/>
      <c r="G42" s="95">
        <f t="shared" si="4"/>
        <v>0</v>
      </c>
      <c r="H42" s="95">
        <f t="shared" ref="H42" si="17">ROUND((G42*0.2),2)</f>
        <v>0</v>
      </c>
      <c r="I42" s="95">
        <f t="shared" si="6"/>
        <v>0</v>
      </c>
    </row>
    <row r="43" spans="1:9" ht="34.9" customHeight="1">
      <c r="A43" s="57">
        <v>13</v>
      </c>
      <c r="B43" s="54" t="s">
        <v>2</v>
      </c>
      <c r="C43" s="317" t="s">
        <v>25</v>
      </c>
      <c r="D43" s="60" t="s">
        <v>9</v>
      </c>
      <c r="E43" s="60">
        <v>17</v>
      </c>
      <c r="F43" s="84"/>
      <c r="G43" s="95">
        <f t="shared" si="4"/>
        <v>0</v>
      </c>
      <c r="H43" s="95">
        <f t="shared" ref="H43" si="18">ROUND((G43*0.2),2)</f>
        <v>0</v>
      </c>
      <c r="I43" s="95">
        <f t="shared" si="6"/>
        <v>0</v>
      </c>
    </row>
    <row r="44" spans="1:9" ht="34.9" customHeight="1">
      <c r="A44" s="57">
        <v>14</v>
      </c>
      <c r="B44" s="54" t="s">
        <v>2</v>
      </c>
      <c r="C44" s="317" t="s">
        <v>24</v>
      </c>
      <c r="D44" s="60" t="s">
        <v>9</v>
      </c>
      <c r="E44" s="60">
        <v>17</v>
      </c>
      <c r="F44" s="84"/>
      <c r="G44" s="95">
        <f t="shared" si="4"/>
        <v>0</v>
      </c>
      <c r="H44" s="95">
        <f t="shared" ref="H44" si="19">ROUND((G44*0.2),2)</f>
        <v>0</v>
      </c>
      <c r="I44" s="95">
        <f t="shared" si="6"/>
        <v>0</v>
      </c>
    </row>
    <row r="45" spans="1:9" ht="34.9" customHeight="1">
      <c r="A45" s="57">
        <v>15</v>
      </c>
      <c r="B45" s="54" t="s">
        <v>2</v>
      </c>
      <c r="C45" s="317" t="s">
        <v>23</v>
      </c>
      <c r="D45" s="60" t="s">
        <v>9</v>
      </c>
      <c r="E45" s="60">
        <v>17</v>
      </c>
      <c r="F45" s="84"/>
      <c r="G45" s="95">
        <f t="shared" si="4"/>
        <v>0</v>
      </c>
      <c r="H45" s="95">
        <f t="shared" ref="H45" si="20">ROUND((G45*0.2),2)</f>
        <v>0</v>
      </c>
      <c r="I45" s="95">
        <f t="shared" si="6"/>
        <v>0</v>
      </c>
    </row>
    <row r="46" spans="1:9" ht="34.9" customHeight="1">
      <c r="A46" s="57">
        <v>16</v>
      </c>
      <c r="B46" s="88" t="s">
        <v>2</v>
      </c>
      <c r="C46" s="317" t="s">
        <v>22</v>
      </c>
      <c r="D46" s="60" t="s">
        <v>9</v>
      </c>
      <c r="E46" s="61">
        <v>17</v>
      </c>
      <c r="F46" s="84"/>
      <c r="G46" s="95">
        <f t="shared" si="4"/>
        <v>0</v>
      </c>
      <c r="H46" s="95">
        <f t="shared" ref="H46" si="21">ROUND((G46*0.2),2)</f>
        <v>0</v>
      </c>
      <c r="I46" s="95">
        <f t="shared" si="6"/>
        <v>0</v>
      </c>
    </row>
    <row r="47" spans="1:9" ht="34.9" customHeight="1">
      <c r="A47" s="57">
        <v>17</v>
      </c>
      <c r="B47" s="54" t="s">
        <v>2</v>
      </c>
      <c r="C47" s="317" t="s">
        <v>21</v>
      </c>
      <c r="D47" s="60" t="s">
        <v>9</v>
      </c>
      <c r="E47" s="60">
        <v>17</v>
      </c>
      <c r="F47" s="84"/>
      <c r="G47" s="95">
        <f t="shared" si="4"/>
        <v>0</v>
      </c>
      <c r="H47" s="95">
        <f t="shared" ref="H47" si="22">ROUND((G47*0.2),2)</f>
        <v>0</v>
      </c>
      <c r="I47" s="95">
        <f t="shared" si="6"/>
        <v>0</v>
      </c>
    </row>
    <row r="48" spans="1:9" ht="34.9" customHeight="1">
      <c r="A48" s="57">
        <v>18</v>
      </c>
      <c r="B48" s="54" t="s">
        <v>2</v>
      </c>
      <c r="C48" s="317" t="s">
        <v>20</v>
      </c>
      <c r="D48" s="60" t="s">
        <v>9</v>
      </c>
      <c r="E48" s="60">
        <v>17</v>
      </c>
      <c r="F48" s="84"/>
      <c r="G48" s="95">
        <f t="shared" si="4"/>
        <v>0</v>
      </c>
      <c r="H48" s="95">
        <f t="shared" ref="H48" si="23">ROUND((G48*0.2),2)</f>
        <v>0</v>
      </c>
      <c r="I48" s="95">
        <f t="shared" si="6"/>
        <v>0</v>
      </c>
    </row>
    <row r="49" spans="1:9" ht="34.9" customHeight="1">
      <c r="A49" s="57">
        <v>19</v>
      </c>
      <c r="B49" s="54" t="s">
        <v>2</v>
      </c>
      <c r="C49" s="317" t="s">
        <v>19</v>
      </c>
      <c r="D49" s="60" t="s">
        <v>9</v>
      </c>
      <c r="E49" s="60">
        <v>17</v>
      </c>
      <c r="F49" s="84"/>
      <c r="G49" s="95">
        <f t="shared" si="4"/>
        <v>0</v>
      </c>
      <c r="H49" s="95">
        <f t="shared" ref="H49" si="24">ROUND((G49*0.2),2)</f>
        <v>0</v>
      </c>
      <c r="I49" s="95">
        <f t="shared" si="6"/>
        <v>0</v>
      </c>
    </row>
    <row r="50" spans="1:9" ht="34.9" customHeight="1">
      <c r="A50" s="57">
        <v>20</v>
      </c>
      <c r="B50" s="88" t="s">
        <v>2</v>
      </c>
      <c r="C50" s="323" t="s">
        <v>18</v>
      </c>
      <c r="D50" s="53" t="s">
        <v>9</v>
      </c>
      <c r="E50" s="60">
        <v>17</v>
      </c>
      <c r="F50" s="84"/>
      <c r="G50" s="95">
        <f t="shared" si="4"/>
        <v>0</v>
      </c>
      <c r="H50" s="95">
        <f t="shared" ref="H50" si="25">ROUND((G50*0.2),2)</f>
        <v>0</v>
      </c>
      <c r="I50" s="95">
        <f t="shared" si="6"/>
        <v>0</v>
      </c>
    </row>
    <row r="51" spans="1:9" ht="34.9" customHeight="1">
      <c r="A51" s="57">
        <v>21</v>
      </c>
      <c r="B51" s="54" t="s">
        <v>2</v>
      </c>
      <c r="C51" s="324" t="s">
        <v>17</v>
      </c>
      <c r="D51" s="60" t="s">
        <v>9</v>
      </c>
      <c r="E51" s="60">
        <v>17</v>
      </c>
      <c r="F51" s="84"/>
      <c r="G51" s="95">
        <f t="shared" si="4"/>
        <v>0</v>
      </c>
      <c r="H51" s="95">
        <f t="shared" ref="H51" si="26">ROUND((G51*0.2),2)</f>
        <v>0</v>
      </c>
      <c r="I51" s="95">
        <f t="shared" si="6"/>
        <v>0</v>
      </c>
    </row>
    <row r="52" spans="1:9" ht="34.9" customHeight="1">
      <c r="A52" s="57">
        <v>22</v>
      </c>
      <c r="B52" s="54" t="s">
        <v>2</v>
      </c>
      <c r="C52" s="317" t="s">
        <v>16</v>
      </c>
      <c r="D52" s="60" t="s">
        <v>9</v>
      </c>
      <c r="E52" s="60">
        <v>17</v>
      </c>
      <c r="F52" s="84"/>
      <c r="G52" s="95">
        <f t="shared" si="4"/>
        <v>0</v>
      </c>
      <c r="H52" s="95">
        <f t="shared" ref="H52" si="27">ROUND((G52*0.2),2)</f>
        <v>0</v>
      </c>
      <c r="I52" s="95">
        <f t="shared" si="6"/>
        <v>0</v>
      </c>
    </row>
    <row r="53" spans="1:9" ht="34.9" customHeight="1">
      <c r="A53" s="57">
        <v>23</v>
      </c>
      <c r="B53" s="54" t="s">
        <v>2</v>
      </c>
      <c r="C53" s="324" t="s">
        <v>15</v>
      </c>
      <c r="D53" s="60" t="s">
        <v>9</v>
      </c>
      <c r="E53" s="60">
        <v>17</v>
      </c>
      <c r="F53" s="84"/>
      <c r="G53" s="95">
        <f t="shared" si="4"/>
        <v>0</v>
      </c>
      <c r="H53" s="95">
        <f t="shared" ref="H53" si="28">ROUND((G53*0.2),2)</f>
        <v>0</v>
      </c>
      <c r="I53" s="95">
        <f t="shared" si="6"/>
        <v>0</v>
      </c>
    </row>
    <row r="54" spans="1:9" ht="34.9" customHeight="1">
      <c r="A54" s="57">
        <v>24</v>
      </c>
      <c r="B54" s="88" t="s">
        <v>2</v>
      </c>
      <c r="C54" s="317" t="s">
        <v>14</v>
      </c>
      <c r="D54" s="60" t="s">
        <v>9</v>
      </c>
      <c r="E54" s="60">
        <v>6</v>
      </c>
      <c r="F54" s="84"/>
      <c r="G54" s="95">
        <f t="shared" si="4"/>
        <v>0</v>
      </c>
      <c r="H54" s="95">
        <f t="shared" ref="H54" si="29">ROUND((G54*0.2),2)</f>
        <v>0</v>
      </c>
      <c r="I54" s="95">
        <f t="shared" si="6"/>
        <v>0</v>
      </c>
    </row>
    <row r="55" spans="1:9" ht="34.9" customHeight="1">
      <c r="A55" s="57">
        <v>25</v>
      </c>
      <c r="B55" s="54" t="s">
        <v>2</v>
      </c>
      <c r="C55" s="323" t="s">
        <v>13</v>
      </c>
      <c r="D55" s="53" t="s">
        <v>9</v>
      </c>
      <c r="E55" s="60">
        <v>17</v>
      </c>
      <c r="F55" s="84"/>
      <c r="G55" s="95">
        <f t="shared" si="4"/>
        <v>0</v>
      </c>
      <c r="H55" s="95">
        <f t="shared" ref="H55" si="30">ROUND((G55*0.2),2)</f>
        <v>0</v>
      </c>
      <c r="I55" s="95">
        <f t="shared" si="6"/>
        <v>0</v>
      </c>
    </row>
    <row r="56" spans="1:9" ht="34.9" customHeight="1">
      <c r="A56" s="57">
        <v>26</v>
      </c>
      <c r="B56" s="54" t="s">
        <v>2</v>
      </c>
      <c r="C56" s="317" t="s">
        <v>12</v>
      </c>
      <c r="D56" s="60" t="s">
        <v>9</v>
      </c>
      <c r="E56" s="60">
        <v>17</v>
      </c>
      <c r="F56" s="84"/>
      <c r="G56" s="95">
        <f t="shared" si="4"/>
        <v>0</v>
      </c>
      <c r="H56" s="95">
        <f t="shared" ref="H56" si="31">ROUND((G56*0.2),2)</f>
        <v>0</v>
      </c>
      <c r="I56" s="95">
        <f t="shared" si="6"/>
        <v>0</v>
      </c>
    </row>
    <row r="57" spans="1:9" ht="34.9" customHeight="1">
      <c r="A57" s="57">
        <v>27</v>
      </c>
      <c r="B57" s="54" t="s">
        <v>2</v>
      </c>
      <c r="C57" s="317" t="s">
        <v>11</v>
      </c>
      <c r="D57" s="60" t="s">
        <v>9</v>
      </c>
      <c r="E57" s="60">
        <v>17</v>
      </c>
      <c r="F57" s="84"/>
      <c r="G57" s="95">
        <f t="shared" si="4"/>
        <v>0</v>
      </c>
      <c r="H57" s="95">
        <f t="shared" ref="H57" si="32">ROUND((G57*0.2),2)</f>
        <v>0</v>
      </c>
      <c r="I57" s="95">
        <f t="shared" si="6"/>
        <v>0</v>
      </c>
    </row>
    <row r="58" spans="1:9" ht="34.9" customHeight="1">
      <c r="A58" s="57">
        <v>28</v>
      </c>
      <c r="B58" s="88" t="s">
        <v>2</v>
      </c>
      <c r="C58" s="317" t="s">
        <v>10</v>
      </c>
      <c r="D58" s="60" t="s">
        <v>9</v>
      </c>
      <c r="E58" s="59">
        <v>1</v>
      </c>
      <c r="F58" s="84"/>
      <c r="G58" s="95">
        <f t="shared" si="4"/>
        <v>0</v>
      </c>
      <c r="H58" s="95">
        <f t="shared" ref="H58" si="33">ROUND((G58*0.2),2)</f>
        <v>0</v>
      </c>
      <c r="I58" s="95">
        <f t="shared" si="6"/>
        <v>0</v>
      </c>
    </row>
    <row r="59" spans="1:9" ht="34.9" customHeight="1">
      <c r="A59" s="57">
        <v>29</v>
      </c>
      <c r="B59" s="54" t="s">
        <v>2</v>
      </c>
      <c r="C59" s="267" t="s">
        <v>8</v>
      </c>
      <c r="D59" s="53" t="s">
        <v>0</v>
      </c>
      <c r="E59" s="58">
        <v>3</v>
      </c>
      <c r="F59" s="84"/>
      <c r="G59" s="95">
        <f t="shared" si="4"/>
        <v>0</v>
      </c>
      <c r="H59" s="95">
        <f t="shared" ref="H59" si="34">ROUND((G59*0.2),2)</f>
        <v>0</v>
      </c>
      <c r="I59" s="95">
        <f t="shared" si="6"/>
        <v>0</v>
      </c>
    </row>
    <row r="60" spans="1:9" ht="34.9" customHeight="1">
      <c r="A60" s="57">
        <v>30</v>
      </c>
      <c r="B60" s="54" t="s">
        <v>2</v>
      </c>
      <c r="C60" s="268" t="s">
        <v>7</v>
      </c>
      <c r="D60" s="53" t="s">
        <v>0</v>
      </c>
      <c r="E60" s="58">
        <v>2</v>
      </c>
      <c r="F60" s="84"/>
      <c r="G60" s="95">
        <f t="shared" si="4"/>
        <v>0</v>
      </c>
      <c r="H60" s="95">
        <f t="shared" ref="H60" si="35">ROUND((G60*0.2),2)</f>
        <v>0</v>
      </c>
      <c r="I60" s="95">
        <f t="shared" si="6"/>
        <v>0</v>
      </c>
    </row>
    <row r="61" spans="1:9" ht="161.44999999999999" customHeight="1">
      <c r="A61" s="57">
        <v>31</v>
      </c>
      <c r="B61" s="54" t="s">
        <v>2</v>
      </c>
      <c r="C61" s="322" t="s">
        <v>141</v>
      </c>
      <c r="D61" s="53" t="s">
        <v>0</v>
      </c>
      <c r="E61" s="53">
        <v>2</v>
      </c>
      <c r="F61" s="84"/>
      <c r="G61" s="95">
        <f t="shared" si="4"/>
        <v>0</v>
      </c>
      <c r="H61" s="95">
        <f t="shared" ref="H61" si="36">ROUND((G61*0.2),2)</f>
        <v>0</v>
      </c>
      <c r="I61" s="95">
        <f t="shared" si="6"/>
        <v>0</v>
      </c>
    </row>
    <row r="62" spans="1:9" ht="34.9" customHeight="1">
      <c r="A62" s="55">
        <v>32</v>
      </c>
      <c r="B62" s="88" t="s">
        <v>2</v>
      </c>
      <c r="C62" s="325" t="s">
        <v>6</v>
      </c>
      <c r="D62" s="56" t="s">
        <v>0</v>
      </c>
      <c r="E62" s="56">
        <v>1</v>
      </c>
      <c r="F62" s="84"/>
      <c r="G62" s="95">
        <f t="shared" si="4"/>
        <v>0</v>
      </c>
      <c r="H62" s="95">
        <f t="shared" ref="H62" si="37">ROUND((G62*0.2),2)</f>
        <v>0</v>
      </c>
      <c r="I62" s="95">
        <f t="shared" si="6"/>
        <v>0</v>
      </c>
    </row>
    <row r="63" spans="1:9" ht="34.9" customHeight="1">
      <c r="A63" s="55">
        <v>33</v>
      </c>
      <c r="B63" s="54" t="s">
        <v>2</v>
      </c>
      <c r="C63" s="324" t="s">
        <v>5</v>
      </c>
      <c r="D63" s="53" t="s">
        <v>0</v>
      </c>
      <c r="E63" s="53">
        <v>17</v>
      </c>
      <c r="F63" s="84"/>
      <c r="G63" s="95">
        <f t="shared" si="4"/>
        <v>0</v>
      </c>
      <c r="H63" s="95">
        <f t="shared" ref="H63" si="38">ROUND((G63*0.2),2)</f>
        <v>0</v>
      </c>
      <c r="I63" s="95">
        <f t="shared" si="6"/>
        <v>0</v>
      </c>
    </row>
    <row r="64" spans="1:9" ht="34.9" customHeight="1">
      <c r="A64" s="55">
        <v>34</v>
      </c>
      <c r="B64" s="54" t="s">
        <v>2</v>
      </c>
      <c r="C64" s="324" t="s">
        <v>4</v>
      </c>
      <c r="D64" s="53" t="s">
        <v>0</v>
      </c>
      <c r="E64" s="53">
        <v>17</v>
      </c>
      <c r="F64" s="84"/>
      <c r="G64" s="95">
        <f t="shared" si="4"/>
        <v>0</v>
      </c>
      <c r="H64" s="95">
        <f t="shared" ref="H64" si="39">ROUND((G64*0.2),2)</f>
        <v>0</v>
      </c>
      <c r="I64" s="95">
        <f t="shared" si="6"/>
        <v>0</v>
      </c>
    </row>
    <row r="65" spans="1:9" ht="34.9" customHeight="1">
      <c r="A65" s="55">
        <v>35</v>
      </c>
      <c r="B65" s="54" t="s">
        <v>2</v>
      </c>
      <c r="C65" s="324" t="s">
        <v>3</v>
      </c>
      <c r="D65" s="53" t="s">
        <v>0</v>
      </c>
      <c r="E65" s="53">
        <v>17</v>
      </c>
      <c r="F65" s="84"/>
      <c r="G65" s="95">
        <f t="shared" si="4"/>
        <v>0</v>
      </c>
      <c r="H65" s="95">
        <f t="shared" ref="H65" si="40">ROUND((G65*0.2),2)</f>
        <v>0</v>
      </c>
      <c r="I65" s="95">
        <f t="shared" si="6"/>
        <v>0</v>
      </c>
    </row>
    <row r="66" spans="1:9" ht="42.75" customHeight="1" thickBot="1">
      <c r="A66" s="52">
        <v>36</v>
      </c>
      <c r="B66" s="51" t="s">
        <v>2</v>
      </c>
      <c r="C66" s="326" t="s">
        <v>1</v>
      </c>
      <c r="D66" s="50" t="s">
        <v>0</v>
      </c>
      <c r="E66" s="50">
        <v>17</v>
      </c>
      <c r="F66" s="84"/>
      <c r="G66" s="95">
        <f t="shared" si="4"/>
        <v>0</v>
      </c>
      <c r="H66" s="95">
        <f t="shared" ref="H66" si="41">ROUND((G66*0.2),2)</f>
        <v>0</v>
      </c>
      <c r="I66" s="95">
        <f t="shared" si="6"/>
        <v>0</v>
      </c>
    </row>
    <row r="67" spans="1:9" ht="34.9" customHeight="1" thickBot="1">
      <c r="A67" s="187"/>
      <c r="B67" s="216" t="s">
        <v>153</v>
      </c>
      <c r="C67" s="217"/>
      <c r="D67" s="217"/>
      <c r="E67" s="218"/>
      <c r="F67" s="219" t="s">
        <v>118</v>
      </c>
      <c r="G67" s="304">
        <f>ROUND(SUM(G31:G66),2)</f>
        <v>0</v>
      </c>
      <c r="H67" s="304">
        <f>ROUND(SUM(H31:H66),2)</f>
        <v>0</v>
      </c>
      <c r="I67" s="304">
        <f>ROUND(SUM(I31:I66),2)</f>
        <v>0</v>
      </c>
    </row>
    <row r="70" spans="1:9" ht="15.75" thickBot="1"/>
    <row r="71" spans="1:9" ht="31.5">
      <c r="A71" s="243" t="s">
        <v>160</v>
      </c>
      <c r="B71" s="244"/>
      <c r="C71" s="244"/>
      <c r="D71" s="244"/>
      <c r="E71" s="245"/>
      <c r="F71" s="100" t="s">
        <v>119</v>
      </c>
      <c r="G71" s="282">
        <f>G25+G67</f>
        <v>0</v>
      </c>
    </row>
    <row r="72" spans="1:9" ht="15.75">
      <c r="A72" s="246"/>
      <c r="B72" s="247"/>
      <c r="C72" s="247"/>
      <c r="D72" s="247"/>
      <c r="E72" s="248"/>
      <c r="F72" s="101" t="s">
        <v>120</v>
      </c>
      <c r="G72" s="283">
        <f>H25+H67</f>
        <v>0</v>
      </c>
    </row>
    <row r="73" spans="1:9" ht="32.25" thickBot="1">
      <c r="A73" s="249"/>
      <c r="B73" s="250"/>
      <c r="C73" s="250"/>
      <c r="D73" s="250"/>
      <c r="E73" s="251"/>
      <c r="F73" s="102" t="s">
        <v>121</v>
      </c>
      <c r="G73" s="284">
        <f>I25+I67</f>
        <v>0</v>
      </c>
    </row>
  </sheetData>
  <mergeCells count="19">
    <mergeCell ref="A71:E73"/>
    <mergeCell ref="B25:E25"/>
    <mergeCell ref="B67:E67"/>
    <mergeCell ref="C28:I28"/>
    <mergeCell ref="C29:I29"/>
    <mergeCell ref="A28:B28"/>
    <mergeCell ref="A29:B29"/>
    <mergeCell ref="A4:B4"/>
    <mergeCell ref="A5:B5"/>
    <mergeCell ref="A6:B6"/>
    <mergeCell ref="C4:I4"/>
    <mergeCell ref="C5:I5"/>
    <mergeCell ref="C6:I6"/>
    <mergeCell ref="A1:B1"/>
    <mergeCell ref="A2:B2"/>
    <mergeCell ref="A3:B3"/>
    <mergeCell ref="C1:I1"/>
    <mergeCell ref="C2:I2"/>
    <mergeCell ref="C3:I3"/>
  </mergeCells>
  <pageMargins left="0.19685039370078741" right="0.19685039370078741" top="0.17" bottom="0.31496062992125984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7"/>
  <sheetViews>
    <sheetView view="pageBreakPreview" zoomScale="118" zoomScaleNormal="50" zoomScaleSheetLayoutView="118" workbookViewId="0">
      <selection activeCell="A5" sqref="A5:XFD5"/>
    </sheetView>
  </sheetViews>
  <sheetFormatPr defaultColWidth="9.140625" defaultRowHeight="15"/>
  <cols>
    <col min="1" max="1" width="9.140625" style="49"/>
    <col min="2" max="2" width="19.42578125" style="49" customWidth="1"/>
    <col min="3" max="3" width="20.28515625" style="49" customWidth="1"/>
    <col min="4" max="5" width="9.140625" style="49"/>
    <col min="6" max="6" width="14.85546875" style="49" customWidth="1"/>
    <col min="7" max="7" width="15.7109375" style="49" customWidth="1"/>
    <col min="8" max="8" width="13.28515625" style="49" customWidth="1"/>
    <col min="9" max="9" width="13.85546875" style="49" customWidth="1"/>
    <col min="10" max="16384" width="9.140625" style="49"/>
  </cols>
  <sheetData>
    <row r="1" spans="1:9">
      <c r="A1" s="327" t="s">
        <v>50</v>
      </c>
      <c r="B1" s="328"/>
      <c r="C1" s="307" t="s">
        <v>159</v>
      </c>
      <c r="D1" s="307"/>
      <c r="E1" s="307"/>
      <c r="F1" s="307"/>
      <c r="G1" s="307"/>
      <c r="H1" s="307"/>
      <c r="I1" s="308"/>
    </row>
    <row r="2" spans="1:9">
      <c r="A2" s="140"/>
      <c r="B2" s="141"/>
      <c r="C2" s="121" t="s">
        <v>42</v>
      </c>
      <c r="D2" s="121"/>
      <c r="E2" s="121"/>
      <c r="F2" s="121"/>
      <c r="G2" s="121"/>
      <c r="H2" s="121"/>
      <c r="I2" s="142"/>
    </row>
    <row r="3" spans="1:9">
      <c r="A3" s="310" t="s">
        <v>49</v>
      </c>
      <c r="B3" s="118"/>
      <c r="C3" s="120" t="s">
        <v>48</v>
      </c>
      <c r="D3" s="120"/>
      <c r="E3" s="120"/>
      <c r="F3" s="120"/>
      <c r="G3" s="120"/>
      <c r="H3" s="120"/>
      <c r="I3" s="143"/>
    </row>
    <row r="4" spans="1:9">
      <c r="A4" s="312" t="s">
        <v>47</v>
      </c>
      <c r="B4" s="167"/>
      <c r="C4" s="169" t="s">
        <v>113</v>
      </c>
      <c r="D4" s="169"/>
      <c r="E4" s="169"/>
      <c r="F4" s="169"/>
      <c r="G4" s="169"/>
      <c r="H4" s="169"/>
      <c r="I4" s="313"/>
    </row>
    <row r="5" spans="1:9">
      <c r="A5" s="311" t="s">
        <v>45</v>
      </c>
      <c r="B5" s="122"/>
      <c r="C5" s="122" t="s">
        <v>81</v>
      </c>
      <c r="D5" s="122"/>
      <c r="E5" s="122"/>
      <c r="F5" s="122"/>
      <c r="G5" s="122"/>
      <c r="H5" s="122"/>
      <c r="I5" s="144"/>
    </row>
    <row r="6" spans="1:9" ht="15.75" thickBot="1">
      <c r="A6" s="311" t="s">
        <v>43</v>
      </c>
      <c r="B6" s="122"/>
      <c r="C6" s="122" t="s">
        <v>52</v>
      </c>
      <c r="D6" s="122"/>
      <c r="E6" s="122"/>
      <c r="F6" s="122"/>
      <c r="G6" s="122"/>
      <c r="H6" s="122"/>
      <c r="I6" s="144"/>
    </row>
    <row r="7" spans="1:9" ht="90" thickBot="1">
      <c r="A7" s="329" t="s">
        <v>41</v>
      </c>
      <c r="B7" s="330" t="s">
        <v>79</v>
      </c>
      <c r="C7" s="172" t="s">
        <v>147</v>
      </c>
      <c r="D7" s="330" t="s">
        <v>39</v>
      </c>
      <c r="E7" s="330" t="s">
        <v>38</v>
      </c>
      <c r="F7" s="331" t="s">
        <v>114</v>
      </c>
      <c r="G7" s="331" t="s">
        <v>115</v>
      </c>
      <c r="H7" s="332" t="s">
        <v>116</v>
      </c>
      <c r="I7" s="333" t="s">
        <v>117</v>
      </c>
    </row>
    <row r="8" spans="1:9" ht="40.15" customHeight="1">
      <c r="A8" s="63">
        <v>1</v>
      </c>
      <c r="B8" s="151" t="s">
        <v>112</v>
      </c>
      <c r="C8" s="321" t="s">
        <v>78</v>
      </c>
      <c r="D8" s="62" t="s">
        <v>9</v>
      </c>
      <c r="E8" s="98">
        <v>9</v>
      </c>
      <c r="F8" s="90"/>
      <c r="G8" s="103">
        <f t="shared" ref="G8:G29" si="0">ROUND(F8*E8,2)</f>
        <v>0</v>
      </c>
      <c r="H8" s="103">
        <f t="shared" ref="H8:H29" si="1">ROUND((G8*0.2),2)</f>
        <v>0</v>
      </c>
      <c r="I8" s="103">
        <f t="shared" ref="I8:I29" si="2">ROUND(G8+H8,2)</f>
        <v>0</v>
      </c>
    </row>
    <row r="9" spans="1:9" ht="40.15" customHeight="1">
      <c r="A9" s="57">
        <v>2</v>
      </c>
      <c r="B9" s="152"/>
      <c r="C9" s="322" t="s">
        <v>77</v>
      </c>
      <c r="D9" s="53" t="s">
        <v>9</v>
      </c>
      <c r="E9" s="60">
        <v>9</v>
      </c>
      <c r="F9" s="84"/>
      <c r="G9" s="95">
        <f t="shared" si="0"/>
        <v>0</v>
      </c>
      <c r="H9" s="95">
        <f t="shared" si="1"/>
        <v>0</v>
      </c>
      <c r="I9" s="95">
        <f t="shared" si="2"/>
        <v>0</v>
      </c>
    </row>
    <row r="10" spans="1:9" ht="40.15" customHeight="1">
      <c r="A10" s="57">
        <v>3</v>
      </c>
      <c r="B10" s="152"/>
      <c r="C10" s="334" t="s">
        <v>76</v>
      </c>
      <c r="D10" s="53" t="s">
        <v>9</v>
      </c>
      <c r="E10" s="60">
        <v>1</v>
      </c>
      <c r="F10" s="84"/>
      <c r="G10" s="95">
        <f t="shared" si="0"/>
        <v>0</v>
      </c>
      <c r="H10" s="95">
        <f t="shared" si="1"/>
        <v>0</v>
      </c>
      <c r="I10" s="95">
        <f t="shared" si="2"/>
        <v>0</v>
      </c>
    </row>
    <row r="11" spans="1:9" ht="40.15" customHeight="1">
      <c r="A11" s="57">
        <v>4</v>
      </c>
      <c r="B11" s="152"/>
      <c r="C11" s="334" t="s">
        <v>75</v>
      </c>
      <c r="D11" s="60" t="s">
        <v>9</v>
      </c>
      <c r="E11" s="60">
        <v>1</v>
      </c>
      <c r="F11" s="84"/>
      <c r="G11" s="95">
        <f t="shared" si="0"/>
        <v>0</v>
      </c>
      <c r="H11" s="95">
        <f t="shared" si="1"/>
        <v>0</v>
      </c>
      <c r="I11" s="95">
        <f t="shared" si="2"/>
        <v>0</v>
      </c>
    </row>
    <row r="12" spans="1:9" ht="53.25" customHeight="1">
      <c r="A12" s="57">
        <v>5</v>
      </c>
      <c r="B12" s="152"/>
      <c r="C12" s="334" t="s">
        <v>74</v>
      </c>
      <c r="D12" s="60" t="s">
        <v>9</v>
      </c>
      <c r="E12" s="60">
        <v>1</v>
      </c>
      <c r="F12" s="84"/>
      <c r="G12" s="95">
        <f t="shared" si="0"/>
        <v>0</v>
      </c>
      <c r="H12" s="95">
        <f t="shared" si="1"/>
        <v>0</v>
      </c>
      <c r="I12" s="95">
        <f t="shared" si="2"/>
        <v>0</v>
      </c>
    </row>
    <row r="13" spans="1:9" ht="40.15" customHeight="1">
      <c r="A13" s="57">
        <v>6</v>
      </c>
      <c r="B13" s="152"/>
      <c r="C13" s="334" t="s">
        <v>73</v>
      </c>
      <c r="D13" s="53" t="s">
        <v>9</v>
      </c>
      <c r="E13" s="60">
        <v>1</v>
      </c>
      <c r="F13" s="84"/>
      <c r="G13" s="95">
        <f t="shared" si="0"/>
        <v>0</v>
      </c>
      <c r="H13" s="95">
        <f t="shared" si="1"/>
        <v>0</v>
      </c>
      <c r="I13" s="95">
        <f t="shared" si="2"/>
        <v>0</v>
      </c>
    </row>
    <row r="14" spans="1:9" ht="40.15" customHeight="1">
      <c r="A14" s="57">
        <v>7</v>
      </c>
      <c r="B14" s="152"/>
      <c r="C14" s="334" t="s">
        <v>72</v>
      </c>
      <c r="D14" s="53" t="s">
        <v>9</v>
      </c>
      <c r="E14" s="60">
        <v>1</v>
      </c>
      <c r="F14" s="84"/>
      <c r="G14" s="95">
        <f t="shared" si="0"/>
        <v>0</v>
      </c>
      <c r="H14" s="95">
        <f t="shared" si="1"/>
        <v>0</v>
      </c>
      <c r="I14" s="95">
        <f t="shared" si="2"/>
        <v>0</v>
      </c>
    </row>
    <row r="15" spans="1:9" ht="40.15" customHeight="1">
      <c r="A15" s="57">
        <v>8</v>
      </c>
      <c r="B15" s="152"/>
      <c r="C15" s="334" t="s">
        <v>70</v>
      </c>
      <c r="D15" s="53" t="s">
        <v>9</v>
      </c>
      <c r="E15" s="59">
        <v>1</v>
      </c>
      <c r="F15" s="84"/>
      <c r="G15" s="95">
        <f t="shared" si="0"/>
        <v>0</v>
      </c>
      <c r="H15" s="95">
        <f t="shared" si="1"/>
        <v>0</v>
      </c>
      <c r="I15" s="95">
        <f t="shared" si="2"/>
        <v>0</v>
      </c>
    </row>
    <row r="16" spans="1:9" ht="40.15" customHeight="1">
      <c r="A16" s="57">
        <v>9</v>
      </c>
      <c r="B16" s="152"/>
      <c r="C16" s="334" t="s">
        <v>69</v>
      </c>
      <c r="D16" s="60" t="s">
        <v>9</v>
      </c>
      <c r="E16" s="61">
        <v>9</v>
      </c>
      <c r="F16" s="84"/>
      <c r="G16" s="95">
        <f t="shared" si="0"/>
        <v>0</v>
      </c>
      <c r="H16" s="95">
        <f t="shared" si="1"/>
        <v>0</v>
      </c>
      <c r="I16" s="95">
        <f t="shared" si="2"/>
        <v>0</v>
      </c>
    </row>
    <row r="17" spans="1:9" ht="40.15" customHeight="1">
      <c r="A17" s="57">
        <v>10</v>
      </c>
      <c r="B17" s="152"/>
      <c r="C17" s="334" t="s">
        <v>68</v>
      </c>
      <c r="D17" s="60" t="s">
        <v>9</v>
      </c>
      <c r="E17" s="61">
        <v>1</v>
      </c>
      <c r="F17" s="84"/>
      <c r="G17" s="95">
        <f t="shared" si="0"/>
        <v>0</v>
      </c>
      <c r="H17" s="95">
        <f t="shared" si="1"/>
        <v>0</v>
      </c>
      <c r="I17" s="95">
        <f t="shared" si="2"/>
        <v>0</v>
      </c>
    </row>
    <row r="18" spans="1:9" ht="40.15" customHeight="1">
      <c r="A18" s="57">
        <v>11</v>
      </c>
      <c r="B18" s="152"/>
      <c r="C18" s="334" t="s">
        <v>67</v>
      </c>
      <c r="D18" s="60" t="s">
        <v>9</v>
      </c>
      <c r="E18" s="59">
        <v>1</v>
      </c>
      <c r="F18" s="84"/>
      <c r="G18" s="95">
        <f t="shared" si="0"/>
        <v>0</v>
      </c>
      <c r="H18" s="95">
        <f t="shared" si="1"/>
        <v>0</v>
      </c>
      <c r="I18" s="95">
        <f t="shared" si="2"/>
        <v>0</v>
      </c>
    </row>
    <row r="19" spans="1:9" ht="40.15" customHeight="1">
      <c r="A19" s="57">
        <v>12</v>
      </c>
      <c r="B19" s="152"/>
      <c r="C19" s="335" t="s">
        <v>66</v>
      </c>
      <c r="D19" s="56" t="s">
        <v>9</v>
      </c>
      <c r="E19" s="83">
        <v>9</v>
      </c>
      <c r="F19" s="84"/>
      <c r="G19" s="95">
        <f t="shared" si="0"/>
        <v>0</v>
      </c>
      <c r="H19" s="95">
        <f t="shared" si="1"/>
        <v>0</v>
      </c>
      <c r="I19" s="95">
        <f t="shared" si="2"/>
        <v>0</v>
      </c>
    </row>
    <row r="20" spans="1:9" ht="40.15" customHeight="1">
      <c r="A20" s="57">
        <v>13</v>
      </c>
      <c r="B20" s="152"/>
      <c r="C20" s="336" t="s">
        <v>65</v>
      </c>
      <c r="D20" s="60" t="s">
        <v>9</v>
      </c>
      <c r="E20" s="59">
        <v>9</v>
      </c>
      <c r="F20" s="84"/>
      <c r="G20" s="95">
        <f t="shared" si="0"/>
        <v>0</v>
      </c>
      <c r="H20" s="95">
        <f t="shared" si="1"/>
        <v>0</v>
      </c>
      <c r="I20" s="95">
        <f t="shared" si="2"/>
        <v>0</v>
      </c>
    </row>
    <row r="21" spans="1:9" ht="40.15" customHeight="1">
      <c r="A21" s="57">
        <v>14</v>
      </c>
      <c r="B21" s="152"/>
      <c r="C21" s="336" t="s">
        <v>64</v>
      </c>
      <c r="D21" s="60" t="s">
        <v>9</v>
      </c>
      <c r="E21" s="59">
        <v>1</v>
      </c>
      <c r="F21" s="84"/>
      <c r="G21" s="95">
        <f t="shared" si="0"/>
        <v>0</v>
      </c>
      <c r="H21" s="95">
        <f t="shared" si="1"/>
        <v>0</v>
      </c>
      <c r="I21" s="95">
        <f t="shared" si="2"/>
        <v>0</v>
      </c>
    </row>
    <row r="22" spans="1:9" ht="40.15" customHeight="1">
      <c r="A22" s="57">
        <v>15</v>
      </c>
      <c r="B22" s="152"/>
      <c r="C22" s="337" t="s">
        <v>111</v>
      </c>
      <c r="D22" s="60" t="s">
        <v>9</v>
      </c>
      <c r="E22" s="59">
        <v>9</v>
      </c>
      <c r="F22" s="84"/>
      <c r="G22" s="95">
        <f t="shared" si="0"/>
        <v>0</v>
      </c>
      <c r="H22" s="95">
        <f t="shared" si="1"/>
        <v>0</v>
      </c>
      <c r="I22" s="95">
        <f t="shared" si="2"/>
        <v>0</v>
      </c>
    </row>
    <row r="23" spans="1:9" ht="64.150000000000006" customHeight="1">
      <c r="A23" s="57">
        <v>16</v>
      </c>
      <c r="B23" s="152"/>
      <c r="C23" s="338"/>
      <c r="D23" s="60" t="s">
        <v>9</v>
      </c>
      <c r="E23" s="59">
        <v>9</v>
      </c>
      <c r="F23" s="84"/>
      <c r="G23" s="95">
        <f t="shared" si="0"/>
        <v>0</v>
      </c>
      <c r="H23" s="95">
        <f t="shared" si="1"/>
        <v>0</v>
      </c>
      <c r="I23" s="95">
        <f t="shared" si="2"/>
        <v>0</v>
      </c>
    </row>
    <row r="24" spans="1:9" ht="40.15" customHeight="1">
      <c r="A24" s="57">
        <v>17</v>
      </c>
      <c r="B24" s="152"/>
      <c r="C24" s="336" t="s">
        <v>110</v>
      </c>
      <c r="D24" s="60" t="s">
        <v>9</v>
      </c>
      <c r="E24" s="59">
        <v>9</v>
      </c>
      <c r="F24" s="84"/>
      <c r="G24" s="95">
        <f t="shared" si="0"/>
        <v>0</v>
      </c>
      <c r="H24" s="95">
        <f t="shared" si="1"/>
        <v>0</v>
      </c>
      <c r="I24" s="95">
        <f t="shared" si="2"/>
        <v>0</v>
      </c>
    </row>
    <row r="25" spans="1:9" ht="40.15" customHeight="1">
      <c r="A25" s="57">
        <v>18</v>
      </c>
      <c r="B25" s="152"/>
      <c r="C25" s="336" t="s">
        <v>61</v>
      </c>
      <c r="D25" s="60" t="s">
        <v>9</v>
      </c>
      <c r="E25" s="59">
        <v>1</v>
      </c>
      <c r="F25" s="84"/>
      <c r="G25" s="95">
        <f t="shared" si="0"/>
        <v>0</v>
      </c>
      <c r="H25" s="95">
        <f t="shared" si="1"/>
        <v>0</v>
      </c>
      <c r="I25" s="95">
        <f t="shared" si="2"/>
        <v>0</v>
      </c>
    </row>
    <row r="26" spans="1:9" ht="40.15" customHeight="1">
      <c r="A26" s="57">
        <v>19</v>
      </c>
      <c r="B26" s="152"/>
      <c r="C26" s="336" t="s">
        <v>60</v>
      </c>
      <c r="D26" s="60" t="s">
        <v>9</v>
      </c>
      <c r="E26" s="59">
        <v>1</v>
      </c>
      <c r="F26" s="84"/>
      <c r="G26" s="95">
        <f t="shared" si="0"/>
        <v>0</v>
      </c>
      <c r="H26" s="95">
        <f t="shared" si="1"/>
        <v>0</v>
      </c>
      <c r="I26" s="95">
        <f t="shared" si="2"/>
        <v>0</v>
      </c>
    </row>
    <row r="27" spans="1:9" ht="40.15" customHeight="1">
      <c r="A27" s="57">
        <v>20</v>
      </c>
      <c r="B27" s="152"/>
      <c r="C27" s="336" t="s">
        <v>59</v>
      </c>
      <c r="D27" s="60" t="s">
        <v>9</v>
      </c>
      <c r="E27" s="59">
        <v>1</v>
      </c>
      <c r="F27" s="84"/>
      <c r="G27" s="95">
        <f t="shared" si="0"/>
        <v>0</v>
      </c>
      <c r="H27" s="95">
        <f t="shared" si="1"/>
        <v>0</v>
      </c>
      <c r="I27" s="95">
        <f t="shared" si="2"/>
        <v>0</v>
      </c>
    </row>
    <row r="28" spans="1:9" ht="40.15" customHeight="1">
      <c r="A28" s="57">
        <v>21</v>
      </c>
      <c r="B28" s="152"/>
      <c r="C28" s="336" t="s">
        <v>58</v>
      </c>
      <c r="D28" s="53" t="s">
        <v>9</v>
      </c>
      <c r="E28" s="59">
        <v>1</v>
      </c>
      <c r="F28" s="84"/>
      <c r="G28" s="95">
        <f t="shared" si="0"/>
        <v>0</v>
      </c>
      <c r="H28" s="95">
        <f t="shared" si="1"/>
        <v>0</v>
      </c>
      <c r="I28" s="95">
        <f t="shared" si="2"/>
        <v>0</v>
      </c>
    </row>
    <row r="29" spans="1:9" ht="40.15" customHeight="1" thickBot="1">
      <c r="A29" s="55">
        <v>22</v>
      </c>
      <c r="B29" s="153"/>
      <c r="C29" s="339" t="s">
        <v>57</v>
      </c>
      <c r="D29" s="56" t="s">
        <v>9</v>
      </c>
      <c r="E29" s="83">
        <v>1</v>
      </c>
      <c r="F29" s="84"/>
      <c r="G29" s="95">
        <f t="shared" si="0"/>
        <v>0</v>
      </c>
      <c r="H29" s="95">
        <f t="shared" si="1"/>
        <v>0</v>
      </c>
      <c r="I29" s="95">
        <f t="shared" si="2"/>
        <v>0</v>
      </c>
    </row>
    <row r="30" spans="1:9" ht="40.15" customHeight="1" thickBot="1">
      <c r="A30" s="215"/>
      <c r="B30" s="216" t="s">
        <v>155</v>
      </c>
      <c r="C30" s="217"/>
      <c r="D30" s="217"/>
      <c r="E30" s="218"/>
      <c r="F30" s="86" t="s">
        <v>118</v>
      </c>
      <c r="G30" s="304">
        <f>ROUND(SUM(G8:G29),2)</f>
        <v>0</v>
      </c>
      <c r="H30" s="304">
        <f t="shared" ref="H30" si="3">ROUND(SUM(H8:H29),2)</f>
        <v>0</v>
      </c>
      <c r="I30" s="304">
        <f>ROUND(SUM(I8:I29),2)</f>
        <v>0</v>
      </c>
    </row>
    <row r="31" spans="1:9" ht="24.95" customHeight="1"/>
    <row r="32" spans="1:9" ht="24.95" customHeight="1"/>
    <row r="33" spans="1:9">
      <c r="A33" s="154" t="s">
        <v>45</v>
      </c>
      <c r="B33" s="154"/>
      <c r="C33" s="122" t="s">
        <v>44</v>
      </c>
      <c r="D33" s="122"/>
      <c r="E33" s="122"/>
      <c r="F33" s="122"/>
      <c r="G33" s="122"/>
      <c r="H33" s="122"/>
      <c r="I33" s="122"/>
    </row>
    <row r="34" spans="1:9" ht="15.75" thickBot="1">
      <c r="A34" s="155" t="s">
        <v>55</v>
      </c>
      <c r="B34" s="154"/>
      <c r="C34" s="122" t="s">
        <v>54</v>
      </c>
      <c r="D34" s="122"/>
      <c r="E34" s="122"/>
      <c r="F34" s="122"/>
      <c r="G34" s="122"/>
      <c r="H34" s="122"/>
      <c r="I34" s="122"/>
    </row>
    <row r="35" spans="1:9" ht="93.75" customHeight="1" thickBot="1">
      <c r="A35" s="170" t="s">
        <v>41</v>
      </c>
      <c r="B35" s="171" t="s">
        <v>40</v>
      </c>
      <c r="C35" s="172" t="s">
        <v>147</v>
      </c>
      <c r="D35" s="172" t="s">
        <v>39</v>
      </c>
      <c r="E35" s="172" t="s">
        <v>38</v>
      </c>
      <c r="F35" s="173" t="s">
        <v>114</v>
      </c>
      <c r="G35" s="173" t="s">
        <v>115</v>
      </c>
      <c r="H35" s="173" t="s">
        <v>116</v>
      </c>
      <c r="I35" s="175" t="s">
        <v>117</v>
      </c>
    </row>
    <row r="36" spans="1:9" ht="34.9" customHeight="1">
      <c r="A36" s="63">
        <v>1</v>
      </c>
      <c r="B36" s="87" t="s">
        <v>2</v>
      </c>
      <c r="C36" s="321" t="s">
        <v>37</v>
      </c>
      <c r="D36" s="62" t="s">
        <v>9</v>
      </c>
      <c r="E36" s="62">
        <v>17</v>
      </c>
      <c r="F36" s="90"/>
      <c r="G36" s="103">
        <f t="shared" ref="G36:G71" si="4">ROUND(F36*E36,2)</f>
        <v>0</v>
      </c>
      <c r="H36" s="103">
        <f t="shared" ref="H36:H71" si="5">ROUND((G36*0.2),2)</f>
        <v>0</v>
      </c>
      <c r="I36" s="103">
        <f t="shared" ref="I36" si="6">ROUND(G36+H36,2)</f>
        <v>0</v>
      </c>
    </row>
    <row r="37" spans="1:9" ht="34.9" customHeight="1">
      <c r="A37" s="57">
        <v>2</v>
      </c>
      <c r="B37" s="54" t="s">
        <v>2</v>
      </c>
      <c r="C37" s="322" t="s">
        <v>36</v>
      </c>
      <c r="D37" s="53" t="s">
        <v>9</v>
      </c>
      <c r="E37" s="53">
        <v>17</v>
      </c>
      <c r="F37" s="84"/>
      <c r="G37" s="95">
        <f t="shared" si="4"/>
        <v>0</v>
      </c>
      <c r="H37" s="95">
        <f t="shared" si="5"/>
        <v>0</v>
      </c>
      <c r="I37" s="95">
        <f t="shared" ref="I37:I71" si="7">ROUND(G37+H37,2)</f>
        <v>0</v>
      </c>
    </row>
    <row r="38" spans="1:9" ht="34.9" customHeight="1">
      <c r="A38" s="57">
        <v>3</v>
      </c>
      <c r="B38" s="54" t="s">
        <v>2</v>
      </c>
      <c r="C38" s="322" t="s">
        <v>35</v>
      </c>
      <c r="D38" s="53" t="s">
        <v>9</v>
      </c>
      <c r="E38" s="60">
        <v>17</v>
      </c>
      <c r="F38" s="84"/>
      <c r="G38" s="95">
        <f t="shared" si="4"/>
        <v>0</v>
      </c>
      <c r="H38" s="95">
        <f t="shared" si="5"/>
        <v>0</v>
      </c>
      <c r="I38" s="95">
        <f t="shared" si="7"/>
        <v>0</v>
      </c>
    </row>
    <row r="39" spans="1:9" ht="34.9" customHeight="1">
      <c r="A39" s="57">
        <v>4</v>
      </c>
      <c r="B39" s="54" t="s">
        <v>2</v>
      </c>
      <c r="C39" s="317" t="s">
        <v>34</v>
      </c>
      <c r="D39" s="60" t="s">
        <v>9</v>
      </c>
      <c r="E39" s="60">
        <v>17</v>
      </c>
      <c r="F39" s="84"/>
      <c r="G39" s="95">
        <f t="shared" si="4"/>
        <v>0</v>
      </c>
      <c r="H39" s="95">
        <f t="shared" si="5"/>
        <v>0</v>
      </c>
      <c r="I39" s="95">
        <f t="shared" si="7"/>
        <v>0</v>
      </c>
    </row>
    <row r="40" spans="1:9" ht="34.9" customHeight="1">
      <c r="A40" s="57">
        <v>5</v>
      </c>
      <c r="B40" s="87" t="s">
        <v>2</v>
      </c>
      <c r="C40" s="322" t="s">
        <v>33</v>
      </c>
      <c r="D40" s="53" t="s">
        <v>9</v>
      </c>
      <c r="E40" s="60">
        <v>17</v>
      </c>
      <c r="F40" s="84"/>
      <c r="G40" s="95">
        <f t="shared" si="4"/>
        <v>0</v>
      </c>
      <c r="H40" s="95">
        <f t="shared" si="5"/>
        <v>0</v>
      </c>
      <c r="I40" s="95">
        <f t="shared" si="7"/>
        <v>0</v>
      </c>
    </row>
    <row r="41" spans="1:9" ht="34.9" customHeight="1">
      <c r="A41" s="57">
        <v>6</v>
      </c>
      <c r="B41" s="54" t="s">
        <v>2</v>
      </c>
      <c r="C41" s="322" t="s">
        <v>32</v>
      </c>
      <c r="D41" s="53" t="s">
        <v>9</v>
      </c>
      <c r="E41" s="60">
        <v>17</v>
      </c>
      <c r="F41" s="84"/>
      <c r="G41" s="95">
        <f t="shared" si="4"/>
        <v>0</v>
      </c>
      <c r="H41" s="95">
        <f t="shared" si="5"/>
        <v>0</v>
      </c>
      <c r="I41" s="95">
        <f t="shared" si="7"/>
        <v>0</v>
      </c>
    </row>
    <row r="42" spans="1:9" ht="34.9" customHeight="1">
      <c r="A42" s="57">
        <v>7</v>
      </c>
      <c r="B42" s="54" t="s">
        <v>2</v>
      </c>
      <c r="C42" s="322" t="s">
        <v>31</v>
      </c>
      <c r="D42" s="53" t="s">
        <v>9</v>
      </c>
      <c r="E42" s="60">
        <v>17</v>
      </c>
      <c r="F42" s="84"/>
      <c r="G42" s="95">
        <f t="shared" si="4"/>
        <v>0</v>
      </c>
      <c r="H42" s="95">
        <f t="shared" si="5"/>
        <v>0</v>
      </c>
      <c r="I42" s="95">
        <f t="shared" si="7"/>
        <v>0</v>
      </c>
    </row>
    <row r="43" spans="1:9" ht="34.9" customHeight="1">
      <c r="A43" s="57">
        <v>8</v>
      </c>
      <c r="B43" s="88" t="s">
        <v>2</v>
      </c>
      <c r="C43" s="317" t="s">
        <v>30</v>
      </c>
      <c r="D43" s="60" t="s">
        <v>9</v>
      </c>
      <c r="E43" s="60">
        <v>17</v>
      </c>
      <c r="F43" s="84"/>
      <c r="G43" s="95">
        <f t="shared" si="4"/>
        <v>0</v>
      </c>
      <c r="H43" s="95">
        <f t="shared" si="5"/>
        <v>0</v>
      </c>
      <c r="I43" s="95">
        <f t="shared" si="7"/>
        <v>0</v>
      </c>
    </row>
    <row r="44" spans="1:9" ht="34.9" customHeight="1">
      <c r="A44" s="57">
        <v>9</v>
      </c>
      <c r="B44" s="54" t="s">
        <v>2</v>
      </c>
      <c r="C44" s="317" t="s">
        <v>29</v>
      </c>
      <c r="D44" s="60" t="s">
        <v>9</v>
      </c>
      <c r="E44" s="60">
        <v>17</v>
      </c>
      <c r="F44" s="84"/>
      <c r="G44" s="95">
        <f t="shared" si="4"/>
        <v>0</v>
      </c>
      <c r="H44" s="95">
        <f t="shared" si="5"/>
        <v>0</v>
      </c>
      <c r="I44" s="95">
        <f t="shared" si="7"/>
        <v>0</v>
      </c>
    </row>
    <row r="45" spans="1:9" ht="34.9" customHeight="1">
      <c r="A45" s="57">
        <v>10</v>
      </c>
      <c r="B45" s="54" t="s">
        <v>2</v>
      </c>
      <c r="C45" s="317" t="s">
        <v>28</v>
      </c>
      <c r="D45" s="60" t="s">
        <v>9</v>
      </c>
      <c r="E45" s="60">
        <v>17</v>
      </c>
      <c r="F45" s="84"/>
      <c r="G45" s="95">
        <f t="shared" si="4"/>
        <v>0</v>
      </c>
      <c r="H45" s="95">
        <f t="shared" si="5"/>
        <v>0</v>
      </c>
      <c r="I45" s="95">
        <f t="shared" si="7"/>
        <v>0</v>
      </c>
    </row>
    <row r="46" spans="1:9" ht="34.9" customHeight="1">
      <c r="A46" s="57">
        <v>11</v>
      </c>
      <c r="B46" s="54" t="s">
        <v>2</v>
      </c>
      <c r="C46" s="317" t="s">
        <v>27</v>
      </c>
      <c r="D46" s="60" t="s">
        <v>9</v>
      </c>
      <c r="E46" s="60">
        <v>17</v>
      </c>
      <c r="F46" s="84"/>
      <c r="G46" s="95">
        <f t="shared" si="4"/>
        <v>0</v>
      </c>
      <c r="H46" s="95">
        <f t="shared" si="5"/>
        <v>0</v>
      </c>
      <c r="I46" s="95">
        <f t="shared" si="7"/>
        <v>0</v>
      </c>
    </row>
    <row r="47" spans="1:9" ht="34.9" customHeight="1">
      <c r="A47" s="57">
        <v>12</v>
      </c>
      <c r="B47" s="88" t="s">
        <v>2</v>
      </c>
      <c r="C47" s="317" t="s">
        <v>26</v>
      </c>
      <c r="D47" s="60" t="s">
        <v>9</v>
      </c>
      <c r="E47" s="60">
        <v>17</v>
      </c>
      <c r="F47" s="84"/>
      <c r="G47" s="95">
        <f t="shared" si="4"/>
        <v>0</v>
      </c>
      <c r="H47" s="95">
        <f t="shared" si="5"/>
        <v>0</v>
      </c>
      <c r="I47" s="95">
        <f t="shared" si="7"/>
        <v>0</v>
      </c>
    </row>
    <row r="48" spans="1:9" ht="34.9" customHeight="1">
      <c r="A48" s="57">
        <v>13</v>
      </c>
      <c r="B48" s="54" t="s">
        <v>2</v>
      </c>
      <c r="C48" s="317" t="s">
        <v>25</v>
      </c>
      <c r="D48" s="60" t="s">
        <v>9</v>
      </c>
      <c r="E48" s="60">
        <v>17</v>
      </c>
      <c r="F48" s="84"/>
      <c r="G48" s="95">
        <f t="shared" si="4"/>
        <v>0</v>
      </c>
      <c r="H48" s="95">
        <f t="shared" si="5"/>
        <v>0</v>
      </c>
      <c r="I48" s="95">
        <f t="shared" si="7"/>
        <v>0</v>
      </c>
    </row>
    <row r="49" spans="1:9" ht="34.9" customHeight="1">
      <c r="A49" s="57">
        <v>14</v>
      </c>
      <c r="B49" s="54" t="s">
        <v>2</v>
      </c>
      <c r="C49" s="317" t="s">
        <v>24</v>
      </c>
      <c r="D49" s="60" t="s">
        <v>9</v>
      </c>
      <c r="E49" s="60">
        <v>17</v>
      </c>
      <c r="F49" s="84"/>
      <c r="G49" s="95">
        <f t="shared" si="4"/>
        <v>0</v>
      </c>
      <c r="H49" s="95">
        <f t="shared" si="5"/>
        <v>0</v>
      </c>
      <c r="I49" s="95">
        <f t="shared" si="7"/>
        <v>0</v>
      </c>
    </row>
    <row r="50" spans="1:9" ht="34.9" customHeight="1">
      <c r="A50" s="57">
        <v>15</v>
      </c>
      <c r="B50" s="54" t="s">
        <v>2</v>
      </c>
      <c r="C50" s="317" t="s">
        <v>23</v>
      </c>
      <c r="D50" s="60" t="s">
        <v>9</v>
      </c>
      <c r="E50" s="60">
        <v>17</v>
      </c>
      <c r="F50" s="84"/>
      <c r="G50" s="95">
        <f t="shared" si="4"/>
        <v>0</v>
      </c>
      <c r="H50" s="95">
        <f t="shared" si="5"/>
        <v>0</v>
      </c>
      <c r="I50" s="95">
        <f t="shared" si="7"/>
        <v>0</v>
      </c>
    </row>
    <row r="51" spans="1:9" ht="34.9" customHeight="1">
      <c r="A51" s="57">
        <v>16</v>
      </c>
      <c r="B51" s="54" t="s">
        <v>2</v>
      </c>
      <c r="C51" s="317" t="s">
        <v>22</v>
      </c>
      <c r="D51" s="60" t="s">
        <v>9</v>
      </c>
      <c r="E51" s="61">
        <v>17</v>
      </c>
      <c r="F51" s="84"/>
      <c r="G51" s="95">
        <f t="shared" si="4"/>
        <v>0</v>
      </c>
      <c r="H51" s="95">
        <f t="shared" si="5"/>
        <v>0</v>
      </c>
      <c r="I51" s="95">
        <f t="shared" si="7"/>
        <v>0</v>
      </c>
    </row>
    <row r="52" spans="1:9" ht="34.9" customHeight="1">
      <c r="A52" s="57">
        <v>17</v>
      </c>
      <c r="B52" s="87" t="s">
        <v>2</v>
      </c>
      <c r="C52" s="317" t="s">
        <v>21</v>
      </c>
      <c r="D52" s="60" t="s">
        <v>9</v>
      </c>
      <c r="E52" s="60">
        <v>17</v>
      </c>
      <c r="F52" s="84"/>
      <c r="G52" s="95">
        <f t="shared" si="4"/>
        <v>0</v>
      </c>
      <c r="H52" s="95">
        <f t="shared" si="5"/>
        <v>0</v>
      </c>
      <c r="I52" s="95">
        <f t="shared" si="7"/>
        <v>0</v>
      </c>
    </row>
    <row r="53" spans="1:9" ht="34.9" customHeight="1">
      <c r="A53" s="57">
        <v>18</v>
      </c>
      <c r="B53" s="54" t="s">
        <v>2</v>
      </c>
      <c r="C53" s="317" t="s">
        <v>20</v>
      </c>
      <c r="D53" s="60" t="s">
        <v>9</v>
      </c>
      <c r="E53" s="60">
        <v>17</v>
      </c>
      <c r="F53" s="84"/>
      <c r="G53" s="95">
        <f t="shared" si="4"/>
        <v>0</v>
      </c>
      <c r="H53" s="95">
        <f t="shared" si="5"/>
        <v>0</v>
      </c>
      <c r="I53" s="95">
        <f t="shared" si="7"/>
        <v>0</v>
      </c>
    </row>
    <row r="54" spans="1:9" ht="34.9" customHeight="1">
      <c r="A54" s="57">
        <v>19</v>
      </c>
      <c r="B54" s="54" t="s">
        <v>2</v>
      </c>
      <c r="C54" s="317" t="s">
        <v>19</v>
      </c>
      <c r="D54" s="60" t="s">
        <v>9</v>
      </c>
      <c r="E54" s="60">
        <v>17</v>
      </c>
      <c r="F54" s="84"/>
      <c r="G54" s="95">
        <f t="shared" si="4"/>
        <v>0</v>
      </c>
      <c r="H54" s="95">
        <f t="shared" si="5"/>
        <v>0</v>
      </c>
      <c r="I54" s="95">
        <f t="shared" si="7"/>
        <v>0</v>
      </c>
    </row>
    <row r="55" spans="1:9" ht="34.9" customHeight="1">
      <c r="A55" s="57">
        <v>20</v>
      </c>
      <c r="B55" s="88" t="s">
        <v>2</v>
      </c>
      <c r="C55" s="323" t="s">
        <v>18</v>
      </c>
      <c r="D55" s="53" t="s">
        <v>9</v>
      </c>
      <c r="E55" s="60">
        <v>17</v>
      </c>
      <c r="F55" s="84"/>
      <c r="G55" s="95">
        <f t="shared" si="4"/>
        <v>0</v>
      </c>
      <c r="H55" s="95">
        <f t="shared" si="5"/>
        <v>0</v>
      </c>
      <c r="I55" s="95">
        <f t="shared" si="7"/>
        <v>0</v>
      </c>
    </row>
    <row r="56" spans="1:9" ht="34.9" customHeight="1">
      <c r="A56" s="57">
        <v>21</v>
      </c>
      <c r="B56" s="54" t="s">
        <v>2</v>
      </c>
      <c r="C56" s="324" t="s">
        <v>17</v>
      </c>
      <c r="D56" s="60" t="s">
        <v>9</v>
      </c>
      <c r="E56" s="60">
        <v>17</v>
      </c>
      <c r="F56" s="84"/>
      <c r="G56" s="95">
        <f t="shared" si="4"/>
        <v>0</v>
      </c>
      <c r="H56" s="95">
        <f t="shared" si="5"/>
        <v>0</v>
      </c>
      <c r="I56" s="95">
        <f t="shared" si="7"/>
        <v>0</v>
      </c>
    </row>
    <row r="57" spans="1:9" ht="34.9" customHeight="1">
      <c r="A57" s="57">
        <v>22</v>
      </c>
      <c r="B57" s="54" t="s">
        <v>2</v>
      </c>
      <c r="C57" s="317" t="s">
        <v>51</v>
      </c>
      <c r="D57" s="60" t="s">
        <v>9</v>
      </c>
      <c r="E57" s="60">
        <v>17</v>
      </c>
      <c r="F57" s="84"/>
      <c r="G57" s="95">
        <f t="shared" si="4"/>
        <v>0</v>
      </c>
      <c r="H57" s="95">
        <f t="shared" si="5"/>
        <v>0</v>
      </c>
      <c r="I57" s="95">
        <f t="shared" si="7"/>
        <v>0</v>
      </c>
    </row>
    <row r="58" spans="1:9" ht="34.9" customHeight="1">
      <c r="A58" s="57">
        <v>23</v>
      </c>
      <c r="B58" s="54" t="s">
        <v>2</v>
      </c>
      <c r="C58" s="324" t="s">
        <v>15</v>
      </c>
      <c r="D58" s="60" t="s">
        <v>9</v>
      </c>
      <c r="E58" s="60">
        <v>17</v>
      </c>
      <c r="F58" s="84"/>
      <c r="G58" s="95">
        <f t="shared" si="4"/>
        <v>0</v>
      </c>
      <c r="H58" s="95">
        <f t="shared" si="5"/>
        <v>0</v>
      </c>
      <c r="I58" s="95">
        <f t="shared" si="7"/>
        <v>0</v>
      </c>
    </row>
    <row r="59" spans="1:9" ht="34.9" customHeight="1">
      <c r="A59" s="57">
        <v>24</v>
      </c>
      <c r="B59" s="88" t="s">
        <v>2</v>
      </c>
      <c r="C59" s="317" t="s">
        <v>14</v>
      </c>
      <c r="D59" s="60" t="s">
        <v>9</v>
      </c>
      <c r="E59" s="60">
        <v>6</v>
      </c>
      <c r="F59" s="84"/>
      <c r="G59" s="95">
        <f t="shared" si="4"/>
        <v>0</v>
      </c>
      <c r="H59" s="95">
        <f t="shared" si="5"/>
        <v>0</v>
      </c>
      <c r="I59" s="95">
        <f t="shared" si="7"/>
        <v>0</v>
      </c>
    </row>
    <row r="60" spans="1:9" ht="34.9" customHeight="1">
      <c r="A60" s="57">
        <v>25</v>
      </c>
      <c r="B60" s="54" t="s">
        <v>2</v>
      </c>
      <c r="C60" s="323" t="s">
        <v>13</v>
      </c>
      <c r="D60" s="53" t="s">
        <v>9</v>
      </c>
      <c r="E60" s="60">
        <v>17</v>
      </c>
      <c r="F60" s="84"/>
      <c r="G60" s="95">
        <f t="shared" si="4"/>
        <v>0</v>
      </c>
      <c r="H60" s="95">
        <f t="shared" si="5"/>
        <v>0</v>
      </c>
      <c r="I60" s="95">
        <f t="shared" si="7"/>
        <v>0</v>
      </c>
    </row>
    <row r="61" spans="1:9" ht="34.9" customHeight="1">
      <c r="A61" s="57">
        <v>26</v>
      </c>
      <c r="B61" s="54" t="s">
        <v>2</v>
      </c>
      <c r="C61" s="317" t="s">
        <v>12</v>
      </c>
      <c r="D61" s="60" t="s">
        <v>9</v>
      </c>
      <c r="E61" s="60">
        <v>17</v>
      </c>
      <c r="F61" s="84"/>
      <c r="G61" s="95">
        <f t="shared" si="4"/>
        <v>0</v>
      </c>
      <c r="H61" s="95">
        <f t="shared" si="5"/>
        <v>0</v>
      </c>
      <c r="I61" s="95">
        <f t="shared" si="7"/>
        <v>0</v>
      </c>
    </row>
    <row r="62" spans="1:9" ht="34.9" customHeight="1">
      <c r="A62" s="57">
        <v>27</v>
      </c>
      <c r="B62" s="54" t="s">
        <v>2</v>
      </c>
      <c r="C62" s="317" t="s">
        <v>11</v>
      </c>
      <c r="D62" s="60" t="s">
        <v>9</v>
      </c>
      <c r="E62" s="60">
        <v>17</v>
      </c>
      <c r="F62" s="84"/>
      <c r="G62" s="95">
        <f t="shared" si="4"/>
        <v>0</v>
      </c>
      <c r="H62" s="95">
        <f t="shared" si="5"/>
        <v>0</v>
      </c>
      <c r="I62" s="95">
        <f t="shared" si="7"/>
        <v>0</v>
      </c>
    </row>
    <row r="63" spans="1:9" ht="34.9" customHeight="1">
      <c r="A63" s="57">
        <v>28</v>
      </c>
      <c r="B63" s="88" t="s">
        <v>2</v>
      </c>
      <c r="C63" s="317" t="s">
        <v>10</v>
      </c>
      <c r="D63" s="60" t="s">
        <v>9</v>
      </c>
      <c r="E63" s="59">
        <v>1</v>
      </c>
      <c r="F63" s="84"/>
      <c r="G63" s="95">
        <f t="shared" si="4"/>
        <v>0</v>
      </c>
      <c r="H63" s="95">
        <f t="shared" si="5"/>
        <v>0</v>
      </c>
      <c r="I63" s="95">
        <f t="shared" si="7"/>
        <v>0</v>
      </c>
    </row>
    <row r="64" spans="1:9" ht="34.9" customHeight="1">
      <c r="A64" s="57">
        <v>29</v>
      </c>
      <c r="B64" s="54" t="s">
        <v>2</v>
      </c>
      <c r="C64" s="267" t="s">
        <v>8</v>
      </c>
      <c r="D64" s="53" t="s">
        <v>0</v>
      </c>
      <c r="E64" s="58">
        <v>3</v>
      </c>
      <c r="F64" s="84"/>
      <c r="G64" s="95">
        <f t="shared" si="4"/>
        <v>0</v>
      </c>
      <c r="H64" s="95">
        <f t="shared" si="5"/>
        <v>0</v>
      </c>
      <c r="I64" s="95">
        <f t="shared" si="7"/>
        <v>0</v>
      </c>
    </row>
    <row r="65" spans="1:9" ht="34.9" customHeight="1">
      <c r="A65" s="57">
        <v>30</v>
      </c>
      <c r="B65" s="54" t="s">
        <v>2</v>
      </c>
      <c r="C65" s="268" t="s">
        <v>7</v>
      </c>
      <c r="D65" s="53" t="s">
        <v>0</v>
      </c>
      <c r="E65" s="58">
        <v>2</v>
      </c>
      <c r="F65" s="84"/>
      <c r="G65" s="95">
        <f t="shared" si="4"/>
        <v>0</v>
      </c>
      <c r="H65" s="95">
        <f t="shared" si="5"/>
        <v>0</v>
      </c>
      <c r="I65" s="95">
        <f t="shared" si="7"/>
        <v>0</v>
      </c>
    </row>
    <row r="66" spans="1:9" ht="160.9" customHeight="1">
      <c r="A66" s="57">
        <v>31</v>
      </c>
      <c r="B66" s="54" t="s">
        <v>2</v>
      </c>
      <c r="C66" s="183" t="s">
        <v>144</v>
      </c>
      <c r="D66" s="53" t="s">
        <v>0</v>
      </c>
      <c r="E66" s="53">
        <v>2</v>
      </c>
      <c r="F66" s="84"/>
      <c r="G66" s="95">
        <f t="shared" si="4"/>
        <v>0</v>
      </c>
      <c r="H66" s="95">
        <f t="shared" si="5"/>
        <v>0</v>
      </c>
      <c r="I66" s="95">
        <f t="shared" si="7"/>
        <v>0</v>
      </c>
    </row>
    <row r="67" spans="1:9" ht="34.9" customHeight="1">
      <c r="A67" s="55">
        <v>32</v>
      </c>
      <c r="B67" s="88" t="s">
        <v>2</v>
      </c>
      <c r="C67" s="325" t="s">
        <v>6</v>
      </c>
      <c r="D67" s="56" t="s">
        <v>0</v>
      </c>
      <c r="E67" s="56">
        <v>1</v>
      </c>
      <c r="F67" s="84"/>
      <c r="G67" s="95">
        <f t="shared" si="4"/>
        <v>0</v>
      </c>
      <c r="H67" s="95">
        <f t="shared" si="5"/>
        <v>0</v>
      </c>
      <c r="I67" s="95">
        <f t="shared" si="7"/>
        <v>0</v>
      </c>
    </row>
    <row r="68" spans="1:9" ht="34.9" customHeight="1">
      <c r="A68" s="55">
        <v>33</v>
      </c>
      <c r="B68" s="54" t="s">
        <v>2</v>
      </c>
      <c r="C68" s="324" t="s">
        <v>5</v>
      </c>
      <c r="D68" s="53" t="s">
        <v>0</v>
      </c>
      <c r="E68" s="53">
        <v>17</v>
      </c>
      <c r="F68" s="84"/>
      <c r="G68" s="95">
        <f t="shared" si="4"/>
        <v>0</v>
      </c>
      <c r="H68" s="95">
        <f t="shared" si="5"/>
        <v>0</v>
      </c>
      <c r="I68" s="95">
        <f t="shared" si="7"/>
        <v>0</v>
      </c>
    </row>
    <row r="69" spans="1:9" ht="34.9" customHeight="1">
      <c r="A69" s="55">
        <v>34</v>
      </c>
      <c r="B69" s="54" t="s">
        <v>2</v>
      </c>
      <c r="C69" s="324" t="s">
        <v>4</v>
      </c>
      <c r="D69" s="53" t="s">
        <v>0</v>
      </c>
      <c r="E69" s="53">
        <v>17</v>
      </c>
      <c r="F69" s="84"/>
      <c r="G69" s="95">
        <f t="shared" si="4"/>
        <v>0</v>
      </c>
      <c r="H69" s="95">
        <f t="shared" si="5"/>
        <v>0</v>
      </c>
      <c r="I69" s="95">
        <f t="shared" si="7"/>
        <v>0</v>
      </c>
    </row>
    <row r="70" spans="1:9" ht="34.9" customHeight="1">
      <c r="A70" s="55">
        <v>35</v>
      </c>
      <c r="B70" s="54" t="s">
        <v>2</v>
      </c>
      <c r="C70" s="324" t="s">
        <v>3</v>
      </c>
      <c r="D70" s="53" t="s">
        <v>0</v>
      </c>
      <c r="E70" s="53">
        <v>17</v>
      </c>
      <c r="F70" s="84"/>
      <c r="G70" s="95">
        <f t="shared" si="4"/>
        <v>0</v>
      </c>
      <c r="H70" s="95">
        <f t="shared" si="5"/>
        <v>0</v>
      </c>
      <c r="I70" s="95">
        <f t="shared" si="7"/>
        <v>0</v>
      </c>
    </row>
    <row r="71" spans="1:9" ht="42.6" customHeight="1" thickBot="1">
      <c r="A71" s="52">
        <v>36</v>
      </c>
      <c r="B71" s="51" t="s">
        <v>2</v>
      </c>
      <c r="C71" s="326" t="s">
        <v>1</v>
      </c>
      <c r="D71" s="50" t="s">
        <v>0</v>
      </c>
      <c r="E71" s="50">
        <v>17</v>
      </c>
      <c r="F71" s="84"/>
      <c r="G71" s="95">
        <f t="shared" si="4"/>
        <v>0</v>
      </c>
      <c r="H71" s="95">
        <f t="shared" si="5"/>
        <v>0</v>
      </c>
      <c r="I71" s="95">
        <f t="shared" si="7"/>
        <v>0</v>
      </c>
    </row>
    <row r="72" spans="1:9" ht="34.9" customHeight="1" thickBot="1">
      <c r="A72" s="215"/>
      <c r="B72" s="216" t="s">
        <v>156</v>
      </c>
      <c r="C72" s="217"/>
      <c r="D72" s="217"/>
      <c r="E72" s="218"/>
      <c r="F72" s="86" t="s">
        <v>118</v>
      </c>
      <c r="G72" s="304">
        <f>ROUND(SUM(G36:G71),2)</f>
        <v>0</v>
      </c>
      <c r="H72" s="304">
        <f>ROUND(SUM(H36:H71),2)</f>
        <v>0</v>
      </c>
      <c r="I72" s="304">
        <f>ROUND(SUM(I36:I71),2)</f>
        <v>0</v>
      </c>
    </row>
    <row r="74" spans="1:9" ht="15.75" thickBot="1"/>
    <row r="75" spans="1:9" ht="31.5">
      <c r="A75" s="243" t="s">
        <v>161</v>
      </c>
      <c r="B75" s="244"/>
      <c r="C75" s="244"/>
      <c r="D75" s="244"/>
      <c r="E75" s="245"/>
      <c r="F75" s="100" t="s">
        <v>119</v>
      </c>
      <c r="G75" s="282">
        <f>G30+G72</f>
        <v>0</v>
      </c>
    </row>
    <row r="76" spans="1:9" ht="15.75">
      <c r="A76" s="246"/>
      <c r="B76" s="247"/>
      <c r="C76" s="247"/>
      <c r="D76" s="247"/>
      <c r="E76" s="248"/>
      <c r="F76" s="101" t="s">
        <v>120</v>
      </c>
      <c r="G76" s="283">
        <f>H30+H72</f>
        <v>0</v>
      </c>
    </row>
    <row r="77" spans="1:9" ht="32.25" thickBot="1">
      <c r="A77" s="249"/>
      <c r="B77" s="250"/>
      <c r="C77" s="250"/>
      <c r="D77" s="250"/>
      <c r="E77" s="251"/>
      <c r="F77" s="102" t="s">
        <v>121</v>
      </c>
      <c r="G77" s="284">
        <f>I30+I72</f>
        <v>0</v>
      </c>
    </row>
  </sheetData>
  <mergeCells count="21">
    <mergeCell ref="A75:E77"/>
    <mergeCell ref="B72:E72"/>
    <mergeCell ref="A6:B6"/>
    <mergeCell ref="B8:B29"/>
    <mergeCell ref="C22:C23"/>
    <mergeCell ref="A33:B33"/>
    <mergeCell ref="C6:I6"/>
    <mergeCell ref="A34:B34"/>
    <mergeCell ref="B30:E30"/>
    <mergeCell ref="C33:I33"/>
    <mergeCell ref="C34:I34"/>
    <mergeCell ref="A4:B4"/>
    <mergeCell ref="A5:B5"/>
    <mergeCell ref="C4:I4"/>
    <mergeCell ref="C5:I5"/>
    <mergeCell ref="A1:B1"/>
    <mergeCell ref="A2:B2"/>
    <mergeCell ref="A3:B3"/>
    <mergeCell ref="C1:I1"/>
    <mergeCell ref="C2:I2"/>
    <mergeCell ref="C3:I3"/>
  </mergeCells>
  <pageMargins left="0.2" right="0.19" top="0.46" bottom="0.43" header="0.31496062992125984" footer="0.31496062992125984"/>
  <pageSetup paperSize="9" scale="80" fitToHeight="0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8"/>
  <sheetViews>
    <sheetView view="pageBreakPreview" topLeftCell="A19" zoomScale="130" zoomScaleNormal="50" zoomScaleSheetLayoutView="130" workbookViewId="0">
      <selection activeCell="H55" sqref="H55"/>
    </sheetView>
  </sheetViews>
  <sheetFormatPr defaultRowHeight="15"/>
  <cols>
    <col min="2" max="2" width="11.7109375" customWidth="1"/>
    <col min="3" max="3" width="22" style="113" customWidth="1"/>
    <col min="6" max="6" width="14.140625" customWidth="1"/>
    <col min="7" max="7" width="17.7109375" customWidth="1"/>
    <col min="8" max="8" width="15" customWidth="1"/>
    <col min="9" max="9" width="17.7109375" customWidth="1"/>
  </cols>
  <sheetData>
    <row r="1" spans="1:9">
      <c r="A1" s="256" t="s">
        <v>50</v>
      </c>
      <c r="B1" s="257"/>
      <c r="C1" s="296" t="s">
        <v>159</v>
      </c>
      <c r="D1" s="296"/>
      <c r="E1" s="296"/>
      <c r="F1" s="296"/>
      <c r="G1" s="296"/>
      <c r="H1" s="296"/>
      <c r="I1" s="297"/>
    </row>
    <row r="2" spans="1:9">
      <c r="A2" s="132"/>
      <c r="B2" s="124"/>
      <c r="C2" s="127" t="s">
        <v>42</v>
      </c>
      <c r="D2" s="127"/>
      <c r="E2" s="127"/>
      <c r="F2" s="127"/>
      <c r="G2" s="127"/>
      <c r="H2" s="127"/>
      <c r="I2" s="133"/>
    </row>
    <row r="3" spans="1:9">
      <c r="A3" s="224" t="s">
        <v>49</v>
      </c>
      <c r="B3" s="340"/>
      <c r="C3" s="126" t="s">
        <v>48</v>
      </c>
      <c r="D3" s="126"/>
      <c r="E3" s="126"/>
      <c r="F3" s="126"/>
      <c r="G3" s="126"/>
      <c r="H3" s="126"/>
      <c r="I3" s="134"/>
    </row>
    <row r="4" spans="1:9">
      <c r="A4" s="231" t="s">
        <v>47</v>
      </c>
      <c r="B4" s="232"/>
      <c r="C4" s="209" t="s">
        <v>109</v>
      </c>
      <c r="D4" s="209"/>
      <c r="E4" s="209"/>
      <c r="F4" s="209"/>
      <c r="G4" s="209"/>
      <c r="H4" s="209"/>
      <c r="I4" s="258"/>
    </row>
    <row r="5" spans="1:9">
      <c r="A5" s="130" t="s">
        <v>45</v>
      </c>
      <c r="B5" s="131"/>
      <c r="C5" s="129" t="s">
        <v>105</v>
      </c>
      <c r="D5" s="129"/>
      <c r="E5" s="129"/>
      <c r="F5" s="129"/>
      <c r="G5" s="129"/>
      <c r="H5" s="129"/>
      <c r="I5" s="135"/>
    </row>
    <row r="6" spans="1:9" ht="15.75" thickBot="1">
      <c r="A6" s="130" t="s">
        <v>43</v>
      </c>
      <c r="B6" s="131"/>
      <c r="C6" s="129" t="s">
        <v>108</v>
      </c>
      <c r="D6" s="129"/>
      <c r="E6" s="129"/>
      <c r="F6" s="129"/>
      <c r="G6" s="129"/>
      <c r="H6" s="129"/>
      <c r="I6" s="135"/>
    </row>
    <row r="7" spans="1:9" ht="83.25" customHeight="1" thickBot="1">
      <c r="A7" s="233" t="s">
        <v>41</v>
      </c>
      <c r="B7" s="234" t="s">
        <v>164</v>
      </c>
      <c r="C7" s="172" t="s">
        <v>147</v>
      </c>
      <c r="D7" s="235" t="s">
        <v>162</v>
      </c>
      <c r="E7" s="341" t="s">
        <v>163</v>
      </c>
      <c r="F7" s="173" t="s">
        <v>114</v>
      </c>
      <c r="G7" s="173" t="s">
        <v>115</v>
      </c>
      <c r="H7" s="173" t="s">
        <v>116</v>
      </c>
      <c r="I7" s="175" t="s">
        <v>117</v>
      </c>
    </row>
    <row r="8" spans="1:9" ht="34.9" customHeight="1">
      <c r="A8" s="16">
        <v>1</v>
      </c>
      <c r="B8" s="106" t="s">
        <v>2</v>
      </c>
      <c r="C8" s="342" t="s">
        <v>99</v>
      </c>
      <c r="D8" s="29" t="s">
        <v>9</v>
      </c>
      <c r="E8" s="105">
        <v>9</v>
      </c>
      <c r="F8" s="90"/>
      <c r="G8" s="103">
        <f t="shared" ref="G8:G24" si="0">ROUND(F8*E8,2)</f>
        <v>0</v>
      </c>
      <c r="H8" s="103">
        <f t="shared" ref="H8:H24" si="1">ROUND((G8*0.2),2)</f>
        <v>0</v>
      </c>
      <c r="I8" s="103">
        <f t="shared" ref="I8" si="2">ROUND(G8+H8,2)</f>
        <v>0</v>
      </c>
    </row>
    <row r="9" spans="1:9" ht="34.9" customHeight="1">
      <c r="A9" s="11">
        <v>2</v>
      </c>
      <c r="B9" s="21" t="s">
        <v>2</v>
      </c>
      <c r="C9" s="193" t="s">
        <v>98</v>
      </c>
      <c r="D9" s="27" t="s">
        <v>9</v>
      </c>
      <c r="E9" s="26">
        <v>9</v>
      </c>
      <c r="F9" s="84"/>
      <c r="G9" s="95">
        <f t="shared" si="0"/>
        <v>0</v>
      </c>
      <c r="H9" s="95">
        <f t="shared" si="1"/>
        <v>0</v>
      </c>
      <c r="I9" s="95">
        <f t="shared" ref="I9:I24" si="3">ROUND(G9+H9,2)</f>
        <v>0</v>
      </c>
    </row>
    <row r="10" spans="1:9" ht="34.9" customHeight="1">
      <c r="A10" s="11">
        <v>3</v>
      </c>
      <c r="B10" s="106" t="s">
        <v>2</v>
      </c>
      <c r="C10" s="193" t="s">
        <v>97</v>
      </c>
      <c r="D10" s="27" t="s">
        <v>9</v>
      </c>
      <c r="E10" s="26">
        <v>9</v>
      </c>
      <c r="F10" s="84"/>
      <c r="G10" s="95">
        <f t="shared" si="0"/>
        <v>0</v>
      </c>
      <c r="H10" s="95">
        <f t="shared" si="1"/>
        <v>0</v>
      </c>
      <c r="I10" s="95">
        <f t="shared" si="3"/>
        <v>0</v>
      </c>
    </row>
    <row r="11" spans="1:9" ht="34.9" customHeight="1">
      <c r="A11" s="11">
        <v>4</v>
      </c>
      <c r="B11" s="21" t="s">
        <v>2</v>
      </c>
      <c r="C11" s="193" t="s">
        <v>96</v>
      </c>
      <c r="D11" s="26" t="s">
        <v>9</v>
      </c>
      <c r="E11" s="26">
        <v>9</v>
      </c>
      <c r="F11" s="84"/>
      <c r="G11" s="95">
        <f t="shared" si="0"/>
        <v>0</v>
      </c>
      <c r="H11" s="95">
        <f t="shared" si="1"/>
        <v>0</v>
      </c>
      <c r="I11" s="95">
        <f t="shared" si="3"/>
        <v>0</v>
      </c>
    </row>
    <row r="12" spans="1:9" ht="34.9" customHeight="1">
      <c r="A12" s="11">
        <v>5</v>
      </c>
      <c r="B12" s="106" t="s">
        <v>2</v>
      </c>
      <c r="C12" s="193" t="s">
        <v>95</v>
      </c>
      <c r="D12" s="26" t="s">
        <v>9</v>
      </c>
      <c r="E12" s="26">
        <v>9</v>
      </c>
      <c r="F12" s="84"/>
      <c r="G12" s="95">
        <f t="shared" si="0"/>
        <v>0</v>
      </c>
      <c r="H12" s="95">
        <f t="shared" si="1"/>
        <v>0</v>
      </c>
      <c r="I12" s="95">
        <f t="shared" si="3"/>
        <v>0</v>
      </c>
    </row>
    <row r="13" spans="1:9" ht="34.9" customHeight="1">
      <c r="A13" s="11">
        <v>6</v>
      </c>
      <c r="B13" s="21" t="s">
        <v>2</v>
      </c>
      <c r="C13" s="193" t="s">
        <v>94</v>
      </c>
      <c r="D13" s="27" t="s">
        <v>9</v>
      </c>
      <c r="E13" s="26">
        <v>9</v>
      </c>
      <c r="F13" s="84"/>
      <c r="G13" s="95">
        <f t="shared" si="0"/>
        <v>0</v>
      </c>
      <c r="H13" s="95">
        <f t="shared" si="1"/>
        <v>0</v>
      </c>
      <c r="I13" s="95">
        <f t="shared" si="3"/>
        <v>0</v>
      </c>
    </row>
    <row r="14" spans="1:9" ht="34.9" customHeight="1">
      <c r="A14" s="11">
        <v>7</v>
      </c>
      <c r="B14" s="21" t="s">
        <v>2</v>
      </c>
      <c r="C14" s="193" t="s">
        <v>93</v>
      </c>
      <c r="D14" s="27" t="s">
        <v>9</v>
      </c>
      <c r="E14" s="26">
        <v>9</v>
      </c>
      <c r="F14" s="84"/>
      <c r="G14" s="95">
        <f t="shared" si="0"/>
        <v>0</v>
      </c>
      <c r="H14" s="95">
        <f t="shared" si="1"/>
        <v>0</v>
      </c>
      <c r="I14" s="95">
        <f t="shared" si="3"/>
        <v>0</v>
      </c>
    </row>
    <row r="15" spans="1:9" ht="34.9" customHeight="1">
      <c r="A15" s="11">
        <v>8</v>
      </c>
      <c r="B15" s="104" t="s">
        <v>2</v>
      </c>
      <c r="C15" s="193" t="s">
        <v>92</v>
      </c>
      <c r="D15" s="27" t="s">
        <v>9</v>
      </c>
      <c r="E15" s="26">
        <v>9</v>
      </c>
      <c r="F15" s="84"/>
      <c r="G15" s="95">
        <f t="shared" si="0"/>
        <v>0</v>
      </c>
      <c r="H15" s="95">
        <f t="shared" si="1"/>
        <v>0</v>
      </c>
      <c r="I15" s="95">
        <f t="shared" si="3"/>
        <v>0</v>
      </c>
    </row>
    <row r="16" spans="1:9" ht="43.15" customHeight="1">
      <c r="A16" s="11">
        <v>9</v>
      </c>
      <c r="B16" s="107" t="s">
        <v>2</v>
      </c>
      <c r="C16" s="193" t="s">
        <v>91</v>
      </c>
      <c r="D16" s="26" t="s">
        <v>9</v>
      </c>
      <c r="E16" s="26">
        <v>1</v>
      </c>
      <c r="F16" s="84"/>
      <c r="G16" s="95">
        <f t="shared" si="0"/>
        <v>0</v>
      </c>
      <c r="H16" s="95">
        <f t="shared" si="1"/>
        <v>0</v>
      </c>
      <c r="I16" s="95">
        <f t="shared" si="3"/>
        <v>0</v>
      </c>
    </row>
    <row r="17" spans="1:9" ht="34.9" customHeight="1">
      <c r="A17" s="11">
        <v>10</v>
      </c>
      <c r="B17" s="21" t="s">
        <v>2</v>
      </c>
      <c r="C17" s="193" t="s">
        <v>90</v>
      </c>
      <c r="D17" s="26" t="s">
        <v>9</v>
      </c>
      <c r="E17" s="28">
        <v>9</v>
      </c>
      <c r="F17" s="84"/>
      <c r="G17" s="95">
        <f t="shared" si="0"/>
        <v>0</v>
      </c>
      <c r="H17" s="95">
        <f t="shared" si="1"/>
        <v>0</v>
      </c>
      <c r="I17" s="95">
        <f t="shared" si="3"/>
        <v>0</v>
      </c>
    </row>
    <row r="18" spans="1:9" ht="34.9" customHeight="1">
      <c r="A18" s="11">
        <v>11</v>
      </c>
      <c r="B18" s="21" t="s">
        <v>2</v>
      </c>
      <c r="C18" s="193" t="s">
        <v>89</v>
      </c>
      <c r="D18" s="26" t="s">
        <v>9</v>
      </c>
      <c r="E18" s="28">
        <v>9</v>
      </c>
      <c r="F18" s="84"/>
      <c r="G18" s="95">
        <f t="shared" si="0"/>
        <v>0</v>
      </c>
      <c r="H18" s="95">
        <f t="shared" si="1"/>
        <v>0</v>
      </c>
      <c r="I18" s="95">
        <f t="shared" si="3"/>
        <v>0</v>
      </c>
    </row>
    <row r="19" spans="1:9" ht="34.9" customHeight="1">
      <c r="A19" s="11">
        <v>12</v>
      </c>
      <c r="B19" s="21" t="s">
        <v>2</v>
      </c>
      <c r="C19" s="193" t="s">
        <v>88</v>
      </c>
      <c r="D19" s="26" t="s">
        <v>9</v>
      </c>
      <c r="E19" s="28">
        <v>1</v>
      </c>
      <c r="F19" s="84"/>
      <c r="G19" s="95">
        <f t="shared" si="0"/>
        <v>0</v>
      </c>
      <c r="H19" s="95">
        <f t="shared" si="1"/>
        <v>0</v>
      </c>
      <c r="I19" s="95">
        <f t="shared" si="3"/>
        <v>0</v>
      </c>
    </row>
    <row r="20" spans="1:9" ht="34.9" customHeight="1">
      <c r="A20" s="11">
        <v>13</v>
      </c>
      <c r="B20" s="21" t="s">
        <v>2</v>
      </c>
      <c r="C20" s="193" t="s">
        <v>87</v>
      </c>
      <c r="D20" s="26" t="s">
        <v>9</v>
      </c>
      <c r="E20" s="28">
        <v>1</v>
      </c>
      <c r="F20" s="84"/>
      <c r="G20" s="95">
        <f t="shared" si="0"/>
        <v>0</v>
      </c>
      <c r="H20" s="95">
        <f t="shared" si="1"/>
        <v>0</v>
      </c>
      <c r="I20" s="95">
        <f t="shared" si="3"/>
        <v>0</v>
      </c>
    </row>
    <row r="21" spans="1:9" ht="34.9" customHeight="1">
      <c r="A21" s="11">
        <v>14</v>
      </c>
      <c r="B21" s="21" t="s">
        <v>2</v>
      </c>
      <c r="C21" s="193" t="s">
        <v>86</v>
      </c>
      <c r="D21" s="26" t="s">
        <v>9</v>
      </c>
      <c r="E21" s="28">
        <v>1</v>
      </c>
      <c r="F21" s="84"/>
      <c r="G21" s="95">
        <f t="shared" si="0"/>
        <v>0</v>
      </c>
      <c r="H21" s="95">
        <f t="shared" si="1"/>
        <v>0</v>
      </c>
      <c r="I21" s="95">
        <f t="shared" si="3"/>
        <v>0</v>
      </c>
    </row>
    <row r="22" spans="1:9" ht="34.9" customHeight="1">
      <c r="A22" s="11">
        <v>15</v>
      </c>
      <c r="B22" s="21" t="s">
        <v>2</v>
      </c>
      <c r="C22" s="193" t="s">
        <v>85</v>
      </c>
      <c r="D22" s="26" t="s">
        <v>9</v>
      </c>
      <c r="E22" s="28">
        <v>1</v>
      </c>
      <c r="F22" s="84"/>
      <c r="G22" s="95">
        <f t="shared" si="0"/>
        <v>0</v>
      </c>
      <c r="H22" s="95">
        <f t="shared" si="1"/>
        <v>0</v>
      </c>
      <c r="I22" s="95">
        <f t="shared" si="3"/>
        <v>0</v>
      </c>
    </row>
    <row r="23" spans="1:9" ht="40.9" customHeight="1">
      <c r="A23" s="11">
        <v>16</v>
      </c>
      <c r="B23" s="21" t="s">
        <v>2</v>
      </c>
      <c r="C23" s="193" t="s">
        <v>107</v>
      </c>
      <c r="D23" s="26" t="s">
        <v>9</v>
      </c>
      <c r="E23" s="25">
        <v>1</v>
      </c>
      <c r="F23" s="84"/>
      <c r="G23" s="95">
        <f t="shared" si="0"/>
        <v>0</v>
      </c>
      <c r="H23" s="95">
        <f t="shared" si="1"/>
        <v>0</v>
      </c>
      <c r="I23" s="95">
        <f t="shared" si="3"/>
        <v>0</v>
      </c>
    </row>
    <row r="24" spans="1:9" ht="34.9" customHeight="1" thickBot="1">
      <c r="A24" s="8">
        <v>17</v>
      </c>
      <c r="B24" s="107" t="s">
        <v>2</v>
      </c>
      <c r="C24" s="343" t="s">
        <v>83</v>
      </c>
      <c r="D24" s="22" t="s">
        <v>9</v>
      </c>
      <c r="E24" s="82">
        <v>1</v>
      </c>
      <c r="F24" s="108"/>
      <c r="G24" s="109">
        <f t="shared" si="0"/>
        <v>0</v>
      </c>
      <c r="H24" s="109">
        <f t="shared" si="1"/>
        <v>0</v>
      </c>
      <c r="I24" s="109">
        <f t="shared" si="3"/>
        <v>0</v>
      </c>
    </row>
    <row r="25" spans="1:9" ht="34.9" customHeight="1" thickBot="1">
      <c r="A25" s="215"/>
      <c r="B25" s="216" t="s">
        <v>157</v>
      </c>
      <c r="C25" s="217"/>
      <c r="D25" s="217"/>
      <c r="E25" s="218"/>
      <c r="F25" s="86" t="s">
        <v>118</v>
      </c>
      <c r="G25" s="304">
        <f>ROUND(SUM(G8:G24),2)</f>
        <v>0</v>
      </c>
      <c r="H25" s="304">
        <f t="shared" ref="H25:I25" si="4">ROUND(SUM(H8:H24),2)</f>
        <v>0</v>
      </c>
      <c r="I25" s="344">
        <f t="shared" si="4"/>
        <v>0</v>
      </c>
    </row>
    <row r="26" spans="1:9" ht="15.75" thickBot="1"/>
    <row r="27" spans="1:9">
      <c r="A27" s="138" t="s">
        <v>45</v>
      </c>
      <c r="B27" s="139"/>
      <c r="C27" s="156" t="s">
        <v>103</v>
      </c>
      <c r="D27" s="157"/>
      <c r="E27" s="157"/>
      <c r="F27" s="157"/>
      <c r="G27" s="157"/>
      <c r="H27" s="157"/>
      <c r="I27" s="158"/>
    </row>
    <row r="28" spans="1:9" ht="15.75" thickBot="1">
      <c r="A28" s="130" t="s">
        <v>43</v>
      </c>
      <c r="B28" s="131"/>
      <c r="C28" s="129" t="s">
        <v>80</v>
      </c>
      <c r="D28" s="129"/>
      <c r="E28" s="129"/>
      <c r="F28" s="129"/>
      <c r="G28" s="129"/>
      <c r="H28" s="129"/>
      <c r="I28" s="135"/>
    </row>
    <row r="29" spans="1:9" ht="77.25" thickBot="1">
      <c r="A29" s="236" t="s">
        <v>41</v>
      </c>
      <c r="B29" s="237" t="s">
        <v>79</v>
      </c>
      <c r="C29" s="172" t="s">
        <v>147</v>
      </c>
      <c r="D29" s="237" t="s">
        <v>39</v>
      </c>
      <c r="E29" s="237" t="s">
        <v>38</v>
      </c>
      <c r="F29" s="173" t="s">
        <v>114</v>
      </c>
      <c r="G29" s="173" t="s">
        <v>115</v>
      </c>
      <c r="H29" s="173" t="s">
        <v>116</v>
      </c>
      <c r="I29" s="175" t="s">
        <v>117</v>
      </c>
    </row>
    <row r="30" spans="1:9" ht="40.15" customHeight="1">
      <c r="A30" s="48">
        <v>1</v>
      </c>
      <c r="B30" s="89" t="s">
        <v>2</v>
      </c>
      <c r="C30" s="191" t="s">
        <v>78</v>
      </c>
      <c r="D30" s="110" t="s">
        <v>9</v>
      </c>
      <c r="E30" s="110">
        <v>9</v>
      </c>
      <c r="F30" s="90"/>
      <c r="G30" s="103">
        <f t="shared" ref="G30:G51" si="5">ROUND(F30*E30,2)</f>
        <v>0</v>
      </c>
      <c r="H30" s="103">
        <f t="shared" ref="H30:H51" si="6">ROUND((G30*0.2),2)</f>
        <v>0</v>
      </c>
      <c r="I30" s="103">
        <f t="shared" ref="I30" si="7">ROUND(G30+H30,2)</f>
        <v>0</v>
      </c>
    </row>
    <row r="31" spans="1:9" ht="40.15" customHeight="1">
      <c r="A31" s="37">
        <v>2</v>
      </c>
      <c r="B31" s="36" t="s">
        <v>2</v>
      </c>
      <c r="C31" s="192" t="s">
        <v>77</v>
      </c>
      <c r="D31" s="80" t="s">
        <v>9</v>
      </c>
      <c r="E31" s="80">
        <v>9</v>
      </c>
      <c r="F31" s="84"/>
      <c r="G31" s="95">
        <f t="shared" si="5"/>
        <v>0</v>
      </c>
      <c r="H31" s="95">
        <f t="shared" si="6"/>
        <v>0</v>
      </c>
      <c r="I31" s="95">
        <f t="shared" ref="I31:I51" si="8">ROUND(G31+H31,2)</f>
        <v>0</v>
      </c>
    </row>
    <row r="32" spans="1:9" ht="40.15" customHeight="1">
      <c r="A32" s="37">
        <v>3</v>
      </c>
      <c r="B32" s="36" t="s">
        <v>2</v>
      </c>
      <c r="C32" s="192" t="s">
        <v>76</v>
      </c>
      <c r="D32" s="80" t="s">
        <v>9</v>
      </c>
      <c r="E32" s="80">
        <v>1</v>
      </c>
      <c r="F32" s="84"/>
      <c r="G32" s="95">
        <f t="shared" si="5"/>
        <v>0</v>
      </c>
      <c r="H32" s="95">
        <f t="shared" si="6"/>
        <v>0</v>
      </c>
      <c r="I32" s="95">
        <f t="shared" si="8"/>
        <v>0</v>
      </c>
    </row>
    <row r="33" spans="1:9" ht="40.15" customHeight="1">
      <c r="A33" s="37">
        <v>4</v>
      </c>
      <c r="B33" s="36" t="s">
        <v>2</v>
      </c>
      <c r="C33" s="192" t="s">
        <v>75</v>
      </c>
      <c r="D33" s="80" t="s">
        <v>9</v>
      </c>
      <c r="E33" s="80">
        <v>1</v>
      </c>
      <c r="F33" s="84"/>
      <c r="G33" s="95">
        <f t="shared" si="5"/>
        <v>0</v>
      </c>
      <c r="H33" s="95">
        <f t="shared" si="6"/>
        <v>0</v>
      </c>
      <c r="I33" s="95">
        <f t="shared" si="8"/>
        <v>0</v>
      </c>
    </row>
    <row r="34" spans="1:9" ht="40.15" customHeight="1">
      <c r="A34" s="37">
        <v>5</v>
      </c>
      <c r="B34" s="36" t="s">
        <v>2</v>
      </c>
      <c r="C34" s="192" t="s">
        <v>74</v>
      </c>
      <c r="D34" s="80" t="s">
        <v>9</v>
      </c>
      <c r="E34" s="80">
        <v>1</v>
      </c>
      <c r="F34" s="84"/>
      <c r="G34" s="95">
        <f t="shared" si="5"/>
        <v>0</v>
      </c>
      <c r="H34" s="95">
        <f t="shared" si="6"/>
        <v>0</v>
      </c>
      <c r="I34" s="95">
        <f t="shared" si="8"/>
        <v>0</v>
      </c>
    </row>
    <row r="35" spans="1:9" ht="40.15" customHeight="1">
      <c r="A35" s="37">
        <v>6</v>
      </c>
      <c r="B35" s="36" t="s">
        <v>2</v>
      </c>
      <c r="C35" s="192" t="s">
        <v>73</v>
      </c>
      <c r="D35" s="80" t="s">
        <v>9</v>
      </c>
      <c r="E35" s="80">
        <v>1</v>
      </c>
      <c r="F35" s="84"/>
      <c r="G35" s="95">
        <f t="shared" si="5"/>
        <v>0</v>
      </c>
      <c r="H35" s="95">
        <f t="shared" si="6"/>
        <v>0</v>
      </c>
      <c r="I35" s="95">
        <f t="shared" si="8"/>
        <v>0</v>
      </c>
    </row>
    <row r="36" spans="1:9" ht="40.15" customHeight="1">
      <c r="A36" s="37">
        <v>7</v>
      </c>
      <c r="B36" s="36" t="s">
        <v>2</v>
      </c>
      <c r="C36" s="192" t="s">
        <v>72</v>
      </c>
      <c r="D36" s="80" t="s">
        <v>71</v>
      </c>
      <c r="E36" s="80">
        <v>1</v>
      </c>
      <c r="F36" s="84"/>
      <c r="G36" s="95">
        <f t="shared" si="5"/>
        <v>0</v>
      </c>
      <c r="H36" s="95">
        <f t="shared" si="6"/>
        <v>0</v>
      </c>
      <c r="I36" s="95">
        <f t="shared" si="8"/>
        <v>0</v>
      </c>
    </row>
    <row r="37" spans="1:9" ht="40.15" customHeight="1">
      <c r="A37" s="37">
        <v>8</v>
      </c>
      <c r="B37" s="36" t="s">
        <v>2</v>
      </c>
      <c r="C37" s="192" t="s">
        <v>70</v>
      </c>
      <c r="D37" s="80" t="s">
        <v>9</v>
      </c>
      <c r="E37" s="79">
        <v>1</v>
      </c>
      <c r="F37" s="84"/>
      <c r="G37" s="95">
        <f t="shared" si="5"/>
        <v>0</v>
      </c>
      <c r="H37" s="95">
        <f t="shared" si="6"/>
        <v>0</v>
      </c>
      <c r="I37" s="95">
        <f t="shared" si="8"/>
        <v>0</v>
      </c>
    </row>
    <row r="38" spans="1:9" ht="40.15" customHeight="1">
      <c r="A38" s="37">
        <v>9</v>
      </c>
      <c r="B38" s="36" t="s">
        <v>2</v>
      </c>
      <c r="C38" s="192" t="s">
        <v>69</v>
      </c>
      <c r="D38" s="80" t="s">
        <v>9</v>
      </c>
      <c r="E38" s="81">
        <v>9</v>
      </c>
      <c r="F38" s="84"/>
      <c r="G38" s="95">
        <f t="shared" si="5"/>
        <v>0</v>
      </c>
      <c r="H38" s="95">
        <f t="shared" si="6"/>
        <v>0</v>
      </c>
      <c r="I38" s="95">
        <f t="shared" si="8"/>
        <v>0</v>
      </c>
    </row>
    <row r="39" spans="1:9" ht="40.15" customHeight="1">
      <c r="A39" s="37">
        <v>10</v>
      </c>
      <c r="B39" s="36" t="s">
        <v>2</v>
      </c>
      <c r="C39" s="192" t="s">
        <v>68</v>
      </c>
      <c r="D39" s="80" t="s">
        <v>9</v>
      </c>
      <c r="E39" s="81">
        <v>1</v>
      </c>
      <c r="F39" s="84"/>
      <c r="G39" s="95">
        <f t="shared" si="5"/>
        <v>0</v>
      </c>
      <c r="H39" s="95">
        <f t="shared" si="6"/>
        <v>0</v>
      </c>
      <c r="I39" s="95">
        <f t="shared" si="8"/>
        <v>0</v>
      </c>
    </row>
    <row r="40" spans="1:9" ht="40.15" customHeight="1">
      <c r="A40" s="37">
        <v>11</v>
      </c>
      <c r="B40" s="36" t="s">
        <v>2</v>
      </c>
      <c r="C40" s="192" t="s">
        <v>67</v>
      </c>
      <c r="D40" s="80" t="s">
        <v>9</v>
      </c>
      <c r="E40" s="79">
        <v>1</v>
      </c>
      <c r="F40" s="84"/>
      <c r="G40" s="95">
        <f t="shared" si="5"/>
        <v>0</v>
      </c>
      <c r="H40" s="95">
        <f t="shared" si="6"/>
        <v>0</v>
      </c>
      <c r="I40" s="95">
        <f t="shared" si="8"/>
        <v>0</v>
      </c>
    </row>
    <row r="41" spans="1:9" ht="40.15" customHeight="1">
      <c r="A41" s="37">
        <v>12</v>
      </c>
      <c r="B41" s="36" t="s">
        <v>2</v>
      </c>
      <c r="C41" s="192" t="s">
        <v>66</v>
      </c>
      <c r="D41" s="23" t="s">
        <v>9</v>
      </c>
      <c r="E41" s="79">
        <v>9</v>
      </c>
      <c r="F41" s="84"/>
      <c r="G41" s="95">
        <f t="shared" si="5"/>
        <v>0</v>
      </c>
      <c r="H41" s="95">
        <f t="shared" si="6"/>
        <v>0</v>
      </c>
      <c r="I41" s="95">
        <f t="shared" si="8"/>
        <v>0</v>
      </c>
    </row>
    <row r="42" spans="1:9" ht="40.15" customHeight="1">
      <c r="A42" s="37">
        <v>13</v>
      </c>
      <c r="B42" s="36" t="s">
        <v>2</v>
      </c>
      <c r="C42" s="193" t="s">
        <v>65</v>
      </c>
      <c r="D42" s="80" t="s">
        <v>9</v>
      </c>
      <c r="E42" s="79">
        <v>9</v>
      </c>
      <c r="F42" s="84"/>
      <c r="G42" s="95">
        <f t="shared" si="5"/>
        <v>0</v>
      </c>
      <c r="H42" s="95">
        <f t="shared" si="6"/>
        <v>0</v>
      </c>
      <c r="I42" s="95">
        <f t="shared" si="8"/>
        <v>0</v>
      </c>
    </row>
    <row r="43" spans="1:9" ht="40.15" customHeight="1">
      <c r="A43" s="37">
        <v>14</v>
      </c>
      <c r="B43" s="36" t="s">
        <v>2</v>
      </c>
      <c r="C43" s="193" t="s">
        <v>64</v>
      </c>
      <c r="D43" s="80" t="s">
        <v>9</v>
      </c>
      <c r="E43" s="79">
        <v>1</v>
      </c>
      <c r="F43" s="84"/>
      <c r="G43" s="95">
        <f t="shared" si="5"/>
        <v>0</v>
      </c>
      <c r="H43" s="95">
        <f t="shared" si="6"/>
        <v>0</v>
      </c>
      <c r="I43" s="95">
        <f t="shared" si="8"/>
        <v>0</v>
      </c>
    </row>
    <row r="44" spans="1:9" ht="40.15" customHeight="1">
      <c r="A44" s="37">
        <v>15</v>
      </c>
      <c r="B44" s="36" t="s">
        <v>2</v>
      </c>
      <c r="C44" s="252" t="s">
        <v>63</v>
      </c>
      <c r="D44" s="23" t="s">
        <v>9</v>
      </c>
      <c r="E44" s="79">
        <v>9</v>
      </c>
      <c r="F44" s="84"/>
      <c r="G44" s="95">
        <f t="shared" si="5"/>
        <v>0</v>
      </c>
      <c r="H44" s="95">
        <f t="shared" si="6"/>
        <v>0</v>
      </c>
      <c r="I44" s="95">
        <f t="shared" si="8"/>
        <v>0</v>
      </c>
    </row>
    <row r="45" spans="1:9" ht="40.15" customHeight="1">
      <c r="A45" s="37">
        <v>16</v>
      </c>
      <c r="B45" s="36" t="s">
        <v>2</v>
      </c>
      <c r="C45" s="252"/>
      <c r="D45" s="80" t="s">
        <v>9</v>
      </c>
      <c r="E45" s="79">
        <v>9</v>
      </c>
      <c r="F45" s="84"/>
      <c r="G45" s="95">
        <f t="shared" si="5"/>
        <v>0</v>
      </c>
      <c r="H45" s="95">
        <f t="shared" si="6"/>
        <v>0</v>
      </c>
      <c r="I45" s="95">
        <f t="shared" si="8"/>
        <v>0</v>
      </c>
    </row>
    <row r="46" spans="1:9" ht="40.15" customHeight="1">
      <c r="A46" s="37">
        <v>17</v>
      </c>
      <c r="B46" s="36" t="s">
        <v>2</v>
      </c>
      <c r="C46" s="198" t="s">
        <v>62</v>
      </c>
      <c r="D46" s="23" t="s">
        <v>9</v>
      </c>
      <c r="E46" s="79">
        <v>9</v>
      </c>
      <c r="F46" s="84"/>
      <c r="G46" s="95">
        <f t="shared" si="5"/>
        <v>0</v>
      </c>
      <c r="H46" s="95">
        <f t="shared" si="6"/>
        <v>0</v>
      </c>
      <c r="I46" s="95">
        <f t="shared" si="8"/>
        <v>0</v>
      </c>
    </row>
    <row r="47" spans="1:9" ht="40.15" customHeight="1">
      <c r="A47" s="37">
        <v>18</v>
      </c>
      <c r="B47" s="36" t="s">
        <v>2</v>
      </c>
      <c r="C47" s="193" t="s">
        <v>61</v>
      </c>
      <c r="D47" s="23" t="s">
        <v>9</v>
      </c>
      <c r="E47" s="24">
        <v>1</v>
      </c>
      <c r="F47" s="84"/>
      <c r="G47" s="95">
        <f t="shared" si="5"/>
        <v>0</v>
      </c>
      <c r="H47" s="95">
        <f t="shared" si="6"/>
        <v>0</v>
      </c>
      <c r="I47" s="95">
        <f t="shared" si="8"/>
        <v>0</v>
      </c>
    </row>
    <row r="48" spans="1:9" ht="40.15" customHeight="1">
      <c r="A48" s="37">
        <v>19</v>
      </c>
      <c r="B48" s="36" t="s">
        <v>2</v>
      </c>
      <c r="C48" s="193" t="s">
        <v>60</v>
      </c>
      <c r="D48" s="80" t="s">
        <v>9</v>
      </c>
      <c r="E48" s="24">
        <v>1</v>
      </c>
      <c r="F48" s="84"/>
      <c r="G48" s="95">
        <f t="shared" si="5"/>
        <v>0</v>
      </c>
      <c r="H48" s="95">
        <f t="shared" si="6"/>
        <v>0</v>
      </c>
      <c r="I48" s="95">
        <f t="shared" si="8"/>
        <v>0</v>
      </c>
    </row>
    <row r="49" spans="1:9" ht="40.15" customHeight="1">
      <c r="A49" s="37">
        <v>20</v>
      </c>
      <c r="B49" s="36" t="s">
        <v>2</v>
      </c>
      <c r="C49" s="193" t="s">
        <v>59</v>
      </c>
      <c r="D49" s="80" t="s">
        <v>9</v>
      </c>
      <c r="E49" s="79">
        <v>1</v>
      </c>
      <c r="F49" s="84"/>
      <c r="G49" s="95">
        <f t="shared" si="5"/>
        <v>0</v>
      </c>
      <c r="H49" s="95">
        <f t="shared" si="6"/>
        <v>0</v>
      </c>
      <c r="I49" s="95">
        <f t="shared" si="8"/>
        <v>0</v>
      </c>
    </row>
    <row r="50" spans="1:9" ht="40.15" customHeight="1">
      <c r="A50" s="37">
        <v>21</v>
      </c>
      <c r="B50" s="36" t="s">
        <v>2</v>
      </c>
      <c r="C50" s="193" t="s">
        <v>58</v>
      </c>
      <c r="D50" s="23" t="s">
        <v>9</v>
      </c>
      <c r="E50" s="79">
        <v>1</v>
      </c>
      <c r="F50" s="84"/>
      <c r="G50" s="95">
        <f t="shared" si="5"/>
        <v>0</v>
      </c>
      <c r="H50" s="95">
        <f t="shared" si="6"/>
        <v>0</v>
      </c>
      <c r="I50" s="95">
        <f t="shared" si="8"/>
        <v>0</v>
      </c>
    </row>
    <row r="51" spans="1:9" ht="40.15" customHeight="1" thickBot="1">
      <c r="A51" s="33">
        <v>22</v>
      </c>
      <c r="B51" s="32" t="s">
        <v>2</v>
      </c>
      <c r="C51" s="253" t="s">
        <v>57</v>
      </c>
      <c r="D51" s="78" t="s">
        <v>9</v>
      </c>
      <c r="E51" s="77">
        <v>1</v>
      </c>
      <c r="F51" s="84"/>
      <c r="G51" s="95">
        <f t="shared" si="5"/>
        <v>0</v>
      </c>
      <c r="H51" s="95">
        <f t="shared" si="6"/>
        <v>0</v>
      </c>
      <c r="I51" s="95">
        <f t="shared" si="8"/>
        <v>0</v>
      </c>
    </row>
    <row r="52" spans="1:9" ht="40.15" customHeight="1" thickBot="1">
      <c r="A52" s="215"/>
      <c r="B52" s="216" t="s">
        <v>155</v>
      </c>
      <c r="C52" s="217"/>
      <c r="D52" s="217"/>
      <c r="E52" s="218"/>
      <c r="F52" s="86" t="s">
        <v>118</v>
      </c>
      <c r="G52" s="304">
        <f>ROUND(SUM(G30:G51),2)</f>
        <v>0</v>
      </c>
      <c r="H52" s="304">
        <f t="shared" ref="H52:I52" si="9">ROUND(SUM(H30:H51),2)</f>
        <v>0</v>
      </c>
      <c r="I52" s="304">
        <f t="shared" si="9"/>
        <v>0</v>
      </c>
    </row>
    <row r="55" spans="1:9" ht="15.75" thickBot="1"/>
    <row r="56" spans="1:9" ht="31.5">
      <c r="A56" s="243" t="s">
        <v>165</v>
      </c>
      <c r="B56" s="244"/>
      <c r="C56" s="244"/>
      <c r="D56" s="244"/>
      <c r="E56" s="245"/>
      <c r="F56" s="100" t="s">
        <v>119</v>
      </c>
      <c r="G56" s="282">
        <f>G25+G52</f>
        <v>0</v>
      </c>
    </row>
    <row r="57" spans="1:9" ht="15.75">
      <c r="A57" s="246"/>
      <c r="B57" s="247"/>
      <c r="C57" s="247"/>
      <c r="D57" s="247"/>
      <c r="E57" s="248"/>
      <c r="F57" s="101" t="s">
        <v>120</v>
      </c>
      <c r="G57" s="283">
        <f>H25+H52</f>
        <v>0</v>
      </c>
    </row>
    <row r="58" spans="1:9" ht="32.25" thickBot="1">
      <c r="A58" s="249"/>
      <c r="B58" s="250"/>
      <c r="C58" s="250"/>
      <c r="D58" s="250"/>
      <c r="E58" s="251"/>
      <c r="F58" s="102" t="s">
        <v>121</v>
      </c>
      <c r="G58" s="284">
        <f>I25+I52</f>
        <v>0</v>
      </c>
    </row>
  </sheetData>
  <mergeCells count="20">
    <mergeCell ref="B52:E52"/>
    <mergeCell ref="A56:E58"/>
    <mergeCell ref="A4:B4"/>
    <mergeCell ref="A5:B5"/>
    <mergeCell ref="A1:B1"/>
    <mergeCell ref="A2:B2"/>
    <mergeCell ref="A3:B3"/>
    <mergeCell ref="C1:I1"/>
    <mergeCell ref="C2:I2"/>
    <mergeCell ref="C3:I3"/>
    <mergeCell ref="C4:I4"/>
    <mergeCell ref="C5:I5"/>
    <mergeCell ref="A6:B6"/>
    <mergeCell ref="C44:C45"/>
    <mergeCell ref="A27:B27"/>
    <mergeCell ref="A28:B28"/>
    <mergeCell ref="C6:I6"/>
    <mergeCell ref="B25:E25"/>
    <mergeCell ref="C27:I27"/>
    <mergeCell ref="C28:I28"/>
  </mergeCells>
  <pageMargins left="0.27" right="0.19" top="0.35" bottom="0.7480314960629921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Súhrn</vt:lpstr>
      <vt:lpstr>ZŠ Bruselská</vt:lpstr>
      <vt:lpstr>ZŠ Družicová</vt:lpstr>
      <vt:lpstr>ZŠ Jenisejská</vt:lpstr>
      <vt:lpstr>ZŠ Krosnianska</vt:lpstr>
      <vt:lpstr>ZŠ L. Novomestského</vt:lpstr>
      <vt:lpstr>ZŠ Polianska</vt:lpstr>
      <vt:lpstr>ZŠ Staničná</vt:lpstr>
      <vt:lpstr>ZŠ Požiarnická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lolesova</dc:creator>
  <cp:lastModifiedBy>Marta Kresáková</cp:lastModifiedBy>
  <cp:lastPrinted>2019-09-03T10:32:23Z</cp:lastPrinted>
  <dcterms:created xsi:type="dcterms:W3CDTF">2019-08-15T14:06:30Z</dcterms:created>
  <dcterms:modified xsi:type="dcterms:W3CDTF">2021-02-15T19:00:26Z</dcterms:modified>
</cp:coreProperties>
</file>