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USERS\ivan.brtan\Documents\VO\Súťaže\NLZ\2021\1Modernizácia účební\Profil\"/>
    </mc:Choice>
  </mc:AlternateContent>
  <xr:revisionPtr revIDLastSave="0" documentId="13_ncr:1_{256DE6C8-3F7E-43A3-AA32-1C17105B83ED}" xr6:coauthVersionLast="46" xr6:coauthVersionMax="46" xr10:uidLastSave="{00000000-0000-0000-0000-000000000000}"/>
  <bookViews>
    <workbookView xWindow="-28920" yWindow="-120" windowWidth="29040" windowHeight="15990" xr2:uid="{47E37C79-E638-422F-B45B-5FDBACAAFA35}"/>
  </bookViews>
  <sheets>
    <sheet name="IKT"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I30" i="1"/>
  <c r="G30" i="1"/>
  <c r="H23" i="1"/>
  <c r="I23" i="1"/>
  <c r="G23" i="1"/>
  <c r="H16" i="1"/>
  <c r="I16" i="1"/>
  <c r="G16" i="1"/>
  <c r="G29" i="1"/>
  <c r="H29" i="1" s="1"/>
  <c r="I29" i="1" s="1"/>
  <c r="G22" i="1"/>
  <c r="H22" i="1" s="1"/>
  <c r="I22" i="1" s="1"/>
  <c r="G15" i="1"/>
  <c r="H15" i="1" s="1"/>
  <c r="I15" i="1" s="1"/>
  <c r="G8" i="1"/>
  <c r="H8" i="1" s="1"/>
  <c r="I8" i="1" s="1"/>
  <c r="G58" i="1" l="1"/>
  <c r="H58" i="1" s="1"/>
  <c r="I58" i="1" s="1"/>
  <c r="G57" i="1"/>
  <c r="H57" i="1" s="1"/>
  <c r="G56" i="1"/>
  <c r="G55" i="1"/>
  <c r="G54" i="1"/>
  <c r="H54" i="1" s="1"/>
  <c r="G49" i="1"/>
  <c r="G48" i="1"/>
  <c r="G47" i="1"/>
  <c r="H47" i="1" s="1"/>
  <c r="I47" i="1" s="1"/>
  <c r="G46" i="1"/>
  <c r="G45" i="1"/>
  <c r="G44" i="1"/>
  <c r="G39" i="1"/>
  <c r="G38" i="1"/>
  <c r="G37" i="1"/>
  <c r="G36" i="1"/>
  <c r="H36" i="1" s="1"/>
  <c r="I36" i="1" s="1"/>
  <c r="G35" i="1"/>
  <c r="H35" i="1" s="1"/>
  <c r="G34" i="1"/>
  <c r="G28" i="1"/>
  <c r="H28" i="1" s="1"/>
  <c r="I28" i="1" s="1"/>
  <c r="G27" i="1"/>
  <c r="G21" i="1"/>
  <c r="G20" i="1"/>
  <c r="H20" i="1" s="1"/>
  <c r="G14" i="1"/>
  <c r="G13" i="1"/>
  <c r="H13" i="1" s="1"/>
  <c r="G7" i="1"/>
  <c r="H7" i="1" s="1"/>
  <c r="G6" i="1"/>
  <c r="G9" i="1" l="1"/>
  <c r="H37" i="1"/>
  <c r="I37" i="1" s="1"/>
  <c r="H48" i="1"/>
  <c r="I48" i="1" s="1"/>
  <c r="G50" i="1"/>
  <c r="H21" i="1"/>
  <c r="I21" i="1" s="1"/>
  <c r="H44" i="1"/>
  <c r="I44" i="1" s="1"/>
  <c r="H55" i="1"/>
  <c r="I55" i="1" s="1"/>
  <c r="G40" i="1"/>
  <c r="G59" i="1"/>
  <c r="I13" i="1"/>
  <c r="I20" i="1"/>
  <c r="H27" i="1"/>
  <c r="H39" i="1"/>
  <c r="I39" i="1" s="1"/>
  <c r="H46" i="1"/>
  <c r="I46" i="1" s="1"/>
  <c r="I54" i="1"/>
  <c r="H6" i="1"/>
  <c r="H9" i="1" s="1"/>
  <c r="I7" i="1"/>
  <c r="H14" i="1"/>
  <c r="I14" i="1" s="1"/>
  <c r="H34" i="1"/>
  <c r="I34" i="1" s="1"/>
  <c r="I35" i="1"/>
  <c r="H38" i="1"/>
  <c r="I38" i="1" s="1"/>
  <c r="H45" i="1"/>
  <c r="H49" i="1"/>
  <c r="I49" i="1" s="1"/>
  <c r="H56" i="1"/>
  <c r="I57" i="1"/>
  <c r="G61" i="1" l="1"/>
  <c r="I6" i="1"/>
  <c r="I9" i="1" s="1"/>
  <c r="H50" i="1"/>
  <c r="I27" i="1"/>
  <c r="H59" i="1"/>
  <c r="I40" i="1"/>
  <c r="I45" i="1"/>
  <c r="I50" i="1" s="1"/>
  <c r="I56" i="1"/>
  <c r="I59" i="1" s="1"/>
  <c r="H40" i="1"/>
  <c r="H61" i="1" l="1"/>
  <c r="I61" i="1"/>
</calcChain>
</file>

<file path=xl/sharedStrings.xml><?xml version="1.0" encoding="utf-8"?>
<sst xmlns="http://schemas.openxmlformats.org/spreadsheetml/2006/main" count="176" uniqueCount="61">
  <si>
    <t>"Modernizácie záklaných škôl v Liptovskom Mikuláši" - Logický celok I. - IKT</t>
  </si>
  <si>
    <t>ZŠ s MŠ Okoličianska - Fyzikálna učebňa</t>
  </si>
  <si>
    <t>p.č.</t>
  </si>
  <si>
    <t>Názov položky</t>
  </si>
  <si>
    <t>Opis položky</t>
  </si>
  <si>
    <t>Počet</t>
  </si>
  <si>
    <t>Merná jednotka</t>
  </si>
  <si>
    <t>Cena za m.j. v € bez DPH</t>
  </si>
  <si>
    <t>Cena celkom v € bez DPH</t>
  </si>
  <si>
    <t>DPH</t>
  </si>
  <si>
    <t>Cena celkom v €    s DPH</t>
  </si>
  <si>
    <t>Interaktívna tabuľa + dataprojektor s krátkou projekčnou vzdialenosťou</t>
  </si>
  <si>
    <t>Ovládanie perom alebo prstom pre min. 6 používateľov súčasne, pomer strán 4:3, rozmery tabule max. 1800x1400mm, uhlopriečka pracovnej plochy min. 2050 mm,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vizualizérom, Možnosť upraviť si ovládací panel softvéru presne podľa vlastných špecifikácií, možnosť uložiť si svoje nastavenia softvéru pod vlastné meno, súčasťou montážna sada na stenu, konektivita: VGA, HDMI, S-Video, RS-232, možnosť bezdrôtového prenosu, Rozlíšenie min. 32000x32000 bodov, Podpora OS Windows, Mac, Linux. Projektor s krátkou projekčnou Vzdialenosťou (min. 550 - 1500 mm), technológia DLP, rozlíšenie XGA, maximálne podporované rozlíšenie WUXGA, svietivosť min. 3200 ansi, kontrastný pomer  min 15000:1, výdrž lampy min. 10000 hod.,  zabudovaný reproduktor,  Vertikálna korekcia obrazu min +/-40 stupňov, hmotnosť max. 2,6 kg, hlučnosť max 28dB (ECO). Záručný servis musí vykonávať v mieste dodania servisný technik certifikovaný výrobcom, plynule komunikujúci v slovenskom jazyku. Požadovaný nástup na servisný zásah: najneskôr do 14:00 nasledujúceho pracovného dňa po nahlásení poruchy.</t>
  </si>
  <si>
    <t>sada</t>
  </si>
  <si>
    <t>PC SET pre učiteľa (notebook + aplikačný software)</t>
  </si>
  <si>
    <t>Prevedenie All in One (AiO), procesor preukázateľne schopný dosiahnuť výkon min. 5000 bodov podľa hodnotenia PassMark - CPU Mark (https://www.cpubenchmark.net/), operačná pamäť min. 4GB DDR4-2400, s možnosťou rozšírenia na 16GB,. HDD typu SSD min. 128GB, DVD-RW mechanika zabudovaná v tele  AiO, obrazovka min. 21.5",  rozlíšenie min. 1920x1080 pixelov, pozorovacie uhly min. 176°/176°, uhol vertikálneho náklonu min. od  -5°do 65°, podpora VESA 100mm, webkamera 720p zabudovaná v ráme obrazovky, konektivita :min. 4x port USB 2.0 + min. 2x USB 3.1, RJ45, HDMI, čítačka pamäťových kariet, komunikácia: min. Gigabit ethernet, WiFi 802.11 ac, bluetooth 4.0, bezpečnosť: min. vypínanie jednotlivych USB portov v BIOS-e + USB smart ochrana (možnosť vypnúť v BIOS-e všetky USB periférie, ako HDD, USB kľúče okrem USB myši a USB klávesnice),  zdroj max. 90W s účinnosťou min. 88%, operačný systém MS Windows 10 Home, alebo porovnateľný v slovenskej lokalizácii,  príslušenstvo: min. štandardná klávesnica s alfanumerickou aj numerickou časťou a SK potlačou kláves, optická myš min. 2-tlačítková so skrolovacím kolieskom, konektory kompatibilné s príslušnými konektormi AiO. certifikát: vyhlásenie o zhode od výrobcu AiO.</t>
  </si>
  <si>
    <t>SPOLU ZA UČEBŇU</t>
  </si>
  <si>
    <t>ZŠ s MŠ Okoličianska - Chemická učebňa alebo bio/chem</t>
  </si>
  <si>
    <t>p.č.:</t>
  </si>
  <si>
    <t>Ovládanie perom alebo prstom pre min. 6 používateľov súčasne, pomer strán 4:3, rozmery tabule max. 1800x1400mm, uhlopriečka pracovnej plochy min. 2500 mm,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vizualizérom, Možnosť upraviť si ovládací panel softvéru presne podľa vlastných špecifikácií, možnosť uložiť si svoje nastavenia softvéru pod vlastné meno, súčasťou montážna sada na stenu, konektivita: VGA, HDMI, S-Video, RS-232, možnosť bezdrôtového prenosu, Rozlíšenie min. 32000x32000 bodov, Podpora OS Windows, Mac, Linux. Projektor s krátkou projekčnou Vzdialenosťou (min. 550 - 1500 mm), technológia DLP, rozlíšenie XGA, maximálne podporované rozlíšenie WUXGA, svietivosť min. 3200 ansi, kontrastný pomer  min 15000:1, výdrž lampy min. 10000 hod.,  zabudovaný reproduktor,  Vertikálna korekcia obrazu min +/-40 stupňov, hmotnosť max. 2,6 kg, hlučnosť max 28dB (ECO). Záručný servis musí vykonávať v mieste dodania servisný technik certifikovaný výrobcom, plynule komunikujúci v slovenskom jazyku. Požadovaný nástup na servisný zásah: najneskôr do 14:00 nasledujúceho pracovného dňa po nahlásení poruchy.</t>
  </si>
  <si>
    <t>ZŠ Janka Kráľa - Chemická učebňa alebo bio/chem</t>
  </si>
  <si>
    <t>ZŠ M.R.Martákovej - Chemická učebňa alebo bio/chem</t>
  </si>
  <si>
    <t>ks</t>
  </si>
  <si>
    <t>ZŠ s MŠ Demänovská ulica - Jazyková učebňa</t>
  </si>
  <si>
    <t>Interaktívny projektor + držiak + SW k interaktívnemu projektoru + Adaptér pre bezdrôtový prenos obrazu + montážna sada</t>
  </si>
  <si>
    <t xml:space="preserve">Interaktívny projektor s ovládaním dvoma interaktívnymi perami,  s podporou 3D zobrazovania, technológia DLP, natívne rozlíšenie min. WXGA (1280x800), svetelný výkon min. 3500 ANSI lumenov, kontrast min. 10 000:1. Hodnota Throw ratio max. 0,35:1, vertikálna aj horizontálna korekcia lichobežníkového skreslenia. Zabudované reproduktory min. 2x10W, konektivita min. HDMI, VGA-In, VGA-Out, RJ45 x 1 (LAN Control / LAN Display / Service), RS-232 a Audio-In (Mini Jack). Interaktivita zabezpečená 2 interaktívnymi perami, možnosť  ovládania dotykom prstov. Montážna sada má obsahovať minimálne: Nástenný držiak projektora umožňujúci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Ssieťový prepínač s minimálne 24xTP 10/100 Mbps Auto-Negotiation RJ45 portami a všetku potrebnú kabeláž pre pripojenie všetkých PC a tlačiarní v učebni.
</t>
  </si>
  <si>
    <t xml:space="preserve">Projekčná tabuľa </t>
  </si>
  <si>
    <t>Minimálna špecifikácia pre tabuľu na projekciu z interaktívneho projektora - biela, keramická magnetická tabula s matným difúznym povrchom zaručujúcim znížený stupeň odrazu svetla lampy projektora (D max. 1,2). Rám - hliník so zaoblenými plastovými spojkami v rohoch. Minimálny rozmer tabule 180x120cm (šírka x výška).</t>
  </si>
  <si>
    <t>Učiteľská stanica - notebook/PC</t>
  </si>
  <si>
    <t xml:space="preserve">Slúži na riadenie a monitorovanie práce študentov, komunikáciu s nimi, odosielanie video, audio a textových súborov a zaznamenávanie  práce žiakov. Procesor preukázateľne schopný dosiahnuť výkon min. 5000 bodov podľa hodnotenia PassMark - CPU Mark (https://www.cpubenchmark.net/), HDD min. 500GB SATA; 7200rpm, integrovaná mechanika DVD-RW; RAM min. 4GB 2666MHz DDR4 (1x4GB), možnosť rozšírenia min. na 32GB; Grafická karta integrovaná v CPU so zdieľanou pamäťou, podpora zobrazovania na troch monitoroch súčasne, natívne porty 1x VGA + 1x DP + 1x HDMI, s výkonom min 450 bodov podľa passmark G3Dmark; Integrovaný zvukový adaptér, integrovaný reproduktor, audio vstup a výstup alebo kombinovaný port na prednom aj zadnom paneli; Sieťový adaptér Ethernet 10/100/1000, RJ-45, možnosť rozšírenia o WLAN cez M.2 slot; Rozširujúce sloty min. 1x PCIe x16 + min. 1x PCIe x1 + min. 2x M.2; Porty min. 10x USB z toho min. 6x USB 3.1 na prednom paneli, 1x VGA + 1x DP + 1x HDMI na zadnom paneli, min. 1x natívny sériový port, RJ-45; TPM chip 2.0 umožňujuci kryptovanie dát na pevnom disku, slot pre bezpečnostný zámok umožňujúci uzamknutie zariadenia, možnosť zabezpečiť prístup do BIOSu, možnosť zabezpečiť prístup na pevny disk, možnosť vypnúť USB porty v BIOSe; operačný systém MS Windows 10 Home, alebo porovnateľný v slovenskej lokalizácii. Napájací zdroj max. 180W s min. 85% učinnosťou; Všetky ovládače k danému modelu stiahnuteľné z domovskej stránky výrobcu a cez predinštalovaný softvér výrobcu slúžiaci aj na hromadný update driverov + update BIOSu; 
Príslušenstvo: Monitor LCD  s podstavcom, uhlopriečka min. 500 mm (19,5"), natívne rozlíšenie min. 1600x900 bodov, kontrast (typický): min. 600:1, jas: min. 250cd, odozva: max. 5ms, konektory kompatibilné s príslušnými konektormi PC. USB klávesnica so slovenskymi klavesami, optická myš min. 2-tlačítková so skrolovacím kolieskom.
</t>
  </si>
  <si>
    <t>Digitálna jazyková učebňa</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</si>
  <si>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 certifikát: vyhlásenie o zhode od výrobcu elektronickej jednotky. Kompletná kabeláž pre pripojenie všetkých zariadení v učebni k elektronickej jednotke.</t>
  </si>
  <si>
    <t xml:space="preserve">Žiacka stanica </t>
  </si>
  <si>
    <t>ZŠ Janka Kráľa - Jazyková učebňa</t>
  </si>
  <si>
    <t>Interaktívny projektor s ovládaním dvoma interaktívnymi perami,  s podporou 3D zobrazovania, technológia DLP, natívne rozlíšenie min. WXGA (1280x800), svetelný výkon min. 3500 ANSI lumenov, kontrast min. 10 000:1. Hodnota Throw ratio max. 0,35:1, vertikálna aj horizontálna korekcia lichobežníkového skreslenia. Zabudované reproduktory min. 2x10W, konektivita min. HDMI, VGA-In, VGA-Out, RJ45 x 1 (LAN Control / LAN Display / Service), RS-232 a Audio-In (Mini Jack). Interaktivita zabezpečená 2 interaktívnymi perami, možnosť  ovládania dotykom prstov. Montážna sada má obsahovať minimálne: Nástenný držiak projektora umožňujúci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Ssieťový prepínač s minimálne 24xTP 10/100 Mbps Auto-Negotiation RJ45 portami a všetku potrebnú kabeláž pre pripojenie všetkých PC a tlačiarní v učebni.</t>
  </si>
  <si>
    <t>Projekčná tabuľa</t>
  </si>
  <si>
    <t>Slúži na riadenie a monitorovanie práce študentov, komunikáciu s nimi, odosielanie video, audio a textových súborov a zaznamenávanie  práce žiakov. Procesor preukázateľne schopný dosiahnuť výkon min. 5000 bodov podľa hodnotenia PassMark - CPU Mark (https://www.cpubenchmark.net/), HDD min. 500GB SATA; 7200rpm, integrovaná mechanika DVD-RW; RAM min. 4GB 2666MHz DDR4 (1x4GB), možnosť rozšírenia min. na 32GB; Grafická karta integrovaná v CPU so zdieľanou pamäťou, podpora zobrazovania na troch monitoroch súčasne, natívne porty 1x VGA + 1x DP + 1x HDMI, s výkonom min 450 bodov podľa passmark G3Dmark; Integrovaný zvukový adaptér, integrovaný reproduktor, audio vstup a výstup alebo kombinovaný port na prednom aj zadnom paneli; Sieťový adaptér Ethernet 10/100/1000, RJ-45, možnosť rozšírenia o WLAN cez M.2 slot; Rozširujúce sloty min. 1x PCIe x16 + min. 1x PCIe x1 + min. 2x M.2; Porty min. 10x USB z toho min. 6x USB 3.1 na prednom paneli, 1x VGA + 1x DP + 1x HDMI na zadnom paneli, min. 1x natívny sériový port, RJ-45; TPM chip 2.0 umožňujuci kryptovanie dát na pevnom disku, slot pre bezpečnostný zámok umožňujúci uzamknutie zariadenia, možnosť zabezpečiť prístup do BIOSu, možnosť zabezpečiť prístup na pevny disk, možnosť vypnúť USB porty v BIOSe; operačný systém MS Windows 10 Home, alebo porovnateľný v slovenskej lokalizácii. Napájací zdroj max. 180W s min. 85% učinnosťou; Všetky ovládače k danému modelu stiahnuteľné z domovskej stránky výrobcu a cez predinštalovaný softvér výrobcu slúžiaci aj na hromadný update driverov + update BIOSu; 
Príslušenstvo: Monitor LCD  s podstavcom, uhlopriečka min. 500 mm (19,5"), natívne rozlíšenie min. 1600x900 bodov, kontrast (typický): min. 600:1, jas: min. 250cd, odozva: max. 5ms, konektory kompatibilné s príslušnými konektormi PC. USB klávesnica so slovenskymi klavesami, optická myš min. 2-tlačítková so skrolovacím kolieskom.</t>
  </si>
  <si>
    <t>Učiteľská riadiaca stanica, riadiaci softvér, slúchadlá s mikrofónom a zariadenie pre prenos a konverziu signálu do žiackych staníc</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</si>
  <si>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certifikát: vyhlásenie o zhode od výrobcu elektronickej jednotky. Kompletná kabeláž pre pripojenie všetkých zariadení v učebni k elektronickej jednotke.</t>
  </si>
  <si>
    <t>ZŠ M.R.Martákovej - Jazyková učebňa</t>
  </si>
  <si>
    <t xml:space="preserve">Minimálna špecifikácia pre tabuľu na projekciu z interaktívneho projektora - biela, keramická magnetická tabula s matným difúznym povrchom zaručujúcim znížený stupeň odrazu svetla lampy projektora (D max. 1,2). Rám - hliník so zaoblenými plastovými spojkami v rohoch. Minimálny rozmer tabule 180x120cm (šírka x výška). </t>
  </si>
  <si>
    <t>CELKOM ZA ČASŤ PREDMETU ZÁKAZKY V € S DPH</t>
  </si>
  <si>
    <t xml:space="preserve">Základné údaje uchádzača: </t>
  </si>
  <si>
    <t>Dňa:</t>
  </si>
  <si>
    <t xml:space="preserve">Obchodné meno spoločnosti: </t>
  </si>
  <si>
    <t>Adresa sídla spoločnosti:</t>
  </si>
  <si>
    <t xml:space="preserve">IČO: </t>
  </si>
  <si>
    <t xml:space="preserve">DIČ: </t>
  </si>
  <si>
    <t>Podpis:</t>
  </si>
  <si>
    <t>IČ DPH:</t>
  </si>
  <si>
    <t>Zastúpený:</t>
  </si>
  <si>
    <t>Ponuku vypracoval, Kontakt:</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</si>
  <si>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</si>
  <si>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Laserové ukazovadlo. Hmotnosť  max. 1,3 kg. </t>
  </si>
  <si>
    <r>
      <t xml:space="preserve">Žiacka stanica: centrálna jednotka bez pohyblivých častí, pripojenie a pripravenie do prevádzky bez potreby inštalácie software (Plug and Play), možnosť pripojenia monitoru cez VGA, HDMI, alebo DP konektor, možnosť pripojenia klávesnice cez USB alebo PS/2 konektory, pripojenie slúchadiel cez 3,5 mm audio jack, RJ11 alebo USB konektor, pripojenie k riadiacej jednotke cez RJ45 konektor, napájanie cez RJ45 konektor (PoE), zapínanie a vypínanie na diaľku z riadiacej jednotky cez RJ45 konektor, certifikát: Green Compliance, , </t>
    </r>
    <r>
      <rPr>
        <sz val="8"/>
        <color rgb="FFFF0000"/>
        <rFont val="Arial"/>
        <family val="2"/>
        <charset val="238"/>
      </rPr>
      <t>resp. iný relevantný dokument</t>
    </r>
    <r>
      <rPr>
        <sz val="8"/>
        <rFont val="Arial"/>
        <family val="2"/>
        <charset val="238"/>
      </rPr>
      <t>. Príslušenstvo: náhlavová súprava:, slúchadlá na obe uši úplne prekrývajúce ušnice s pevne pripojeným mikrofónom, odstup šumu min. 80 dB (pre mikrofón slúchadlá, aj celý prenosový systém), citlivosť min. 125Hz - 10.0kHz ≥ 100dB/1mW, LCD panel s podstavcom, uhol vertikálneho náklonu min. od  -5°do 25°, uhlopriečka min. 500 mm (19,5"), konektory kompatibilné s príslušnými konektormi žiackeho terminálu, štandardná klávesnica s alfanumerickou aj numerickou časťou a SK potlačou kláves a optická myš min. 2-tlačítková so skrolovacím kolieskom, konektory kompatibilné s príslušnými konektormi žiackeho terminálu.</t>
    </r>
  </si>
  <si>
    <r>
      <t>Procesor preukázateľne schopný dosiahnuť výkon min. 5000 bodov podľa hodnotenia PassMark - CPU Mark (https://www.cpubenchmark.net/), operačná pamäť min. 8GB DDR4-2400, s možnosťou rozšírenia na 12GB, pevný disk typu SSD min. 128 GB, LCD obrazovka s uhlopriečkou min. 15,6“ , matná, rozlíšenie min.  1920x1080 pixelov, svietivosť min. 220 nit, webkamera 720p zabudovaná v ráme obrazovky, čítačka SD kariet, konektivita: min. WiFi 802.11 ac, Gbit Ethernet, Bluetooth 4.2, porty: min. 2x USB 3.1, 1x USB 2.0, RJ45, HDMI, Audio jack min. 3,5mm, bezpečnosť: min. integrovaný TPM 2.0 chip, batéria s výdržou min. 5 hodín, hmotnosť max. 2,2 kg vrátane batérie. Príslušenstvo: DVD-RW mechanika, operačný systém MS Windows 10, alebo porovnateľný v slovenskej lokalizácii, optická myš min. 2-tlačítková so skrolovacím kolieskom, certifikát: EPEAT Silver, ENERGY STAR 6.1, ,</t>
    </r>
    <r>
      <rPr>
        <sz val="8"/>
        <color rgb="FFFF0000"/>
        <rFont val="Arial"/>
        <family val="2"/>
        <charset val="238"/>
      </rPr>
      <t xml:space="preserve"> </t>
    </r>
    <r>
      <rPr>
        <sz val="8"/>
        <rFont val="Arial"/>
        <family val="2"/>
        <charset val="238"/>
      </rPr>
      <t>resp. iný relevantný dokument, vyhlásenie o zhode od výrobcu notebooku.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t>
    </r>
  </si>
  <si>
    <t>Procesor preukázateľne schopný dosiahnuť výkon min. 5000 bodov podľa hodnotenia PassMark - CPU Mark (https://www.cpubenchmark.net/), operačná pamäť min. 8GB DDR4-2400, s možnosťou rozšírenia na 12GB, pevný disk typu SSD min. 128 GB, LCD obrazovka s uhlopriečkou min. 15,6“ , matná, rozlíšenie min.  1920x1080 pixelov, svietivosť min. 220 nit, webkamera 720p zabudovaná v ráme obrazovky, čítačka SD kariet, konektivita: min. WiFi 802.11 ac, Gbit Ethernet, Bluetooth 4.2, porty: min. 2x USB 3.1, 1x USB 2.0, RJ45, HDMI, Audio jack min. 3,5mm, bezpečnosť: min. integrovaný TPM 2.0 chip, batéria s výdržou min. 5 hodín, hmotnosť max. 2,2 kg vrátane batérie. Príslušenstvo: DVD-RW mechanika, operačný systém MS Windows 10, alebo porovnateľný v slovenskej lokalizácii, optická myš min. 2-tlačítková so skrolovacím kolieskom, certifikát: EPEAT Silver, ENERGY STAR 6.1, , resp. iný relevantný dokument, vyhlásenie o zhode od výrobcu notebooku.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t>
  </si>
  <si>
    <t>Procesor preukázateľne schopný dosiahnuť výkon min. 5000 bodov podľa hodnotenia PassMark - CPU Mark (https://www.cpubenchmark.net/), operačná pamäť min. 8GB DDR4-2400, s možnosťou rozšírenia na 12GB, pevný disk typu SSD min. 128 GB, LCD obrazovka s uhlopriečkou min. 15,6“ , matná, rozlíšenie min.  1920x1080 pixelov, svietivosť min. 220 nit, webkamera 720p zabudovaná v ráme obrazovky, čítačka SD kariet, konektivita: min. WiFi 802.11 ac, Gbit Ethernet, Bluetooth 4.2, porty: min. 2x USB 3.1, 1x USB 2.0, RJ45, HDMI, Audio jack min. 3,5mm, bezpečnosť: min. integrovaný TPM 2.0 chip, batéria s výdržou min. 5 hodín, hmotnosť max. 2,2 kg vrátane batérie. Príslušenstvo: DVD-RW mechanika, operačný systém MS Windows 10, alebo porovnateľný v slovenskej lokalizácii, optická myš min. 2-tlačítková so skrolovacím kolieskom, certifikát: EPEAT Silver, ENERGY STAR 6.1, resp. iný relevantný dokument, vyhlásenie o zhode od výrobcu notebooku.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t>
  </si>
  <si>
    <t>Žiacka stanica: centrálna jednotka bez pohyblivých častí, pripojenie a pripravenie do prevádzky bez potreby inštalácie software (Plug and Play), možnosť pripojenia monitoru cez VGA, HDMI, alebo DP konektor, možnosť pripojenia klávesnice cez USB alebo PS/2 konektory, pripojenie slúchadiel cez 3,5 mm audio jack, RJ11 alebo USB konektor, pripojenie k riadiacej jednotke cez RJ45 konektor, napájanie cez RJ45 konektor (PoE), zapínanie a vypínanie na diaľku z riadiacej jednotky cez RJ45 konektor, certifikát: Green Compliance, , resp. iný relevantný dokument. Príslušenstvo: náhlavová súprava:, slúchadlá na obe uši úplne prekrývajúce ušnice s pevne pripojeným mikrofónom, odstup šumu min. 80 dB (pre mikrofón slúchadlá, aj celý prenosový systém), citlivosť min. 125Hz - 10.0kHz ≥ 100dB/1mW, LCD panel s podstavcom, uhol vertikálneho náklonu min. od  -5°do 25°, uhlopriečka min. 500 mm (19,5"), konektory kompatibilné s príslušnými konektormi žiackeho terminálu, štandardná klávesnica s alfanumerickou aj numerickou časťou a SK potlačou kláves a optická myš min. 2-tlačítková so skrolovacím kolieskom, konektory kompatibilné s príslušnými konektormi žiackeho terminálu.</t>
  </si>
  <si>
    <t>Slúži na riadenie a monitorovanie práce študentov, komunikáciu s nimi, odosielanie video, audio a textových súborov a zaznamenávanie  práce žiakov. Procesor preukázateľne schopný dosiahnuť výkon min. 5000 bodov podľa hodnotenia PassMark - CPU Mark (https://www.cpubenchmark.net/), HDD min. 500GB SATA; 7200rpm, integrovaná mechanika DVD-RW; RAM min. 4GB 2666MHz DDR4 (1x4GB), možnosť rozšírenia min. na 32GB; Grafická karta integrovaná v CPU so zdieľanou pamäťou, podpora zobrazovania na dvoch monitoroch súčasne, natívne porty 1x VGA + 1x HDMI, s výkonom min 450 bodov podľa passmark G3Dmark; Integrovaný zvukový adaptér, integrovaný reproduktor, audio vstup a výstup alebo kombinovaný port na prednom aj zadnom paneli; Sieťový adaptér Ethernet 10/100/1000, RJ-45, možnosť rozšírenia o WLAN cez M.2 slot; Konektivita min. 1x USB 3.1, 2x USB 2.0, 1x HDMI,  RJ-45; TPM chip 2.0 umožňujúci kryptovanie dát na pevnom disku, slot pre bezpečnostný zámok umožňujúci uzamknutie zariadenia, možnosť zabezpečiť prístup do BIOSu, operačný systém MS Windows 10 Home, alebo porovnateľný v slovenskej lokalizácii. Napájací zdroj max. 180W s min. 85% účinnosťou; Všetky ovládače k danému modelu stiahnuteľné z domovskej stránky výrobcu
Príslušenstvo: Monitor LCD  s podstavcom, uhlopriečka min. 500 mm (19,5""), natívne rozlíšenie min. 1600x900 bodov, kontrast (typický): min. 600:1, jas: min. 250cd, odozva: max. 5ms, konektory kompatibilné s príslušnými konektormi PC. USB klávesnica so slovenskými klávesmi, optická myš min. 2-tlačítková so skrolovacím kolieskom, náhlavová súprava:, slúchadlá na obe uši úplne prekrývajúce ušnice s pevne pripojeným mikrofónom, odstup šumu min. 80 dB (pre mikrofón slúchadlá, aj celý prenosový systém), citlivosť min. 125Hz - 10.0kHz ≥ 100dB/1mW".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</si>
  <si>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r>
      <t>Žiacka stanica: centrálna jednotka bez pohyblivých častí, pripojenie a pripravenie do prevádzky bez potreby inštalácie software (Plug and Play), možnosť pripojenia monitoru cez VGA, HDMI, alebo DP konektor, možnosť pripojenia klávesnice cez USB alebo PS/2 konektory, pripojenie slúchadiel cez 3,5 mm audio jack, RJ11 alebo USB konektor, pripojenie k riadiacej jednotke cez RJ45 konektor, napájanie cez RJ45 konektor (PoE), zapínanie a vypínanie na diaľku z riadiacej jednotky cez RJ45 konektor, certifikát: Green Compliance, ,</t>
    </r>
    <r>
      <rPr>
        <sz val="8"/>
        <color rgb="FFFF0000"/>
        <rFont val="Arial"/>
        <family val="2"/>
        <charset val="238"/>
      </rPr>
      <t xml:space="preserve"> </t>
    </r>
    <r>
      <rPr>
        <sz val="8"/>
        <rFont val="Arial"/>
        <family val="2"/>
        <charset val="238"/>
      </rPr>
      <t xml:space="preserve">resp. iný relevantný dokument. Príslušenstvo: náhlavová súprava:, slúchadlá na obe uši úplne prekrývajúce ušnice s pevne pripojeným mikrofónom, odstup šumu min. 80 dB (pre mikrofón slúchadlá, aj celý prenosový systém), citlivosť min. 125Hz - 10.0kHz ≥ 100dB/1mW, LCD panel s podstavcom, uhol vertikálneho náklonu min. od  -5°do 25°, uhlopriečka min. 500 mm (19,5"), konektory kompatibilné s príslušnými konektormi žiackeho terminálu, štandardná klávesnica s alfanumerickou aj numerickou časťou a SK potlačou kláves a optická myš min. 2-tlačítková so skrolovacím kolieskom, konektory kompatibilné s príslušnými konektormi žiackeho terminálu.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</si>
</sst>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color theme="1"/>
      <name val="Arial"/>
      <family val="2"/>
      <charset val="238"/>
    </font>
    <font>
      <sz val="10"/>
      <name val="Arial"/>
      <family val="2"/>
      <charset val="238"/>
    </font>
    <font>
      <b/>
      <sz val="14"/>
      <name val="Arial"/>
      <family val="2"/>
      <charset val="238"/>
    </font>
    <font>
      <b/>
      <sz val="14"/>
      <color theme="1"/>
      <name val="Arial"/>
      <family val="2"/>
      <charset val="238"/>
    </font>
    <font>
      <b/>
      <sz val="10"/>
      <color theme="1"/>
      <name val="Arial"/>
      <family val="2"/>
      <charset val="238"/>
    </font>
    <font>
      <b/>
      <sz val="10"/>
      <name val="Arial"/>
      <family val="2"/>
      <charset val="238"/>
    </font>
    <font>
      <sz val="8"/>
      <name val="Arial"/>
      <family val="2"/>
      <charset val="238"/>
    </font>
    <font>
      <sz val="11"/>
      <name val="Calibri"/>
      <family val="2"/>
      <scheme val="minor"/>
    </font>
    <font>
      <b/>
      <i/>
      <sz val="10"/>
      <color indexed="8"/>
      <name val="Arial"/>
      <family val="2"/>
      <charset val="238"/>
    </font>
    <font>
      <i/>
      <u/>
      <sz val="11"/>
      <color indexed="8"/>
      <name val="Arial"/>
      <family val="2"/>
      <charset val="238"/>
    </font>
    <font>
      <sz val="13"/>
      <name val="Arial"/>
      <family val="2"/>
      <charset val="238"/>
    </font>
    <font>
      <i/>
      <sz val="11"/>
      <color indexed="8"/>
      <name val="Arial"/>
      <family val="2"/>
      <charset val="238"/>
    </font>
    <font>
      <sz val="8"/>
      <color rgb="FFFF0000"/>
      <name val="Arial"/>
      <family val="2"/>
      <charset val="238"/>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indexed="9"/>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3" fillId="0" borderId="0" xfId="0" applyFont="1"/>
    <xf numFmtId="0" fontId="4" fillId="0" borderId="0" xfId="0" applyFont="1"/>
    <xf numFmtId="0" fontId="3" fillId="0" borderId="0" xfId="0" applyFont="1" applyAlignment="1">
      <alignment horizontal="center"/>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0" borderId="14" xfId="0" applyFont="1" applyBorder="1" applyAlignment="1">
      <alignment horizontal="center" vertical="center"/>
    </xf>
    <xf numFmtId="0" fontId="8" fillId="0" borderId="15" xfId="0" applyFont="1" applyBorder="1" applyAlignment="1">
      <alignment horizontal="left" vertical="center" wrapText="1"/>
    </xf>
    <xf numFmtId="0" fontId="9" fillId="0" borderId="15" xfId="0" applyFont="1" applyBorder="1" applyAlignment="1">
      <alignment horizontal="left" vertical="center" wrapText="1"/>
    </xf>
    <xf numFmtId="0" fontId="3" fillId="0" borderId="15" xfId="0" applyFont="1" applyBorder="1" applyAlignment="1">
      <alignment horizontal="center" vertical="center"/>
    </xf>
    <xf numFmtId="44" fontId="3" fillId="0" borderId="15" xfId="1" applyFont="1" applyBorder="1" applyAlignment="1">
      <alignment horizontal="center" vertical="center"/>
    </xf>
    <xf numFmtId="44" fontId="3" fillId="0" borderId="16" xfId="1" applyFont="1" applyBorder="1" applyAlignment="1">
      <alignment horizontal="center" vertical="center"/>
    </xf>
    <xf numFmtId="44" fontId="3" fillId="0" borderId="13" xfId="1" applyFont="1" applyBorder="1" applyAlignment="1">
      <alignment horizontal="center" vertical="center"/>
    </xf>
    <xf numFmtId="0" fontId="6" fillId="2" borderId="17" xfId="0" applyFont="1" applyFill="1" applyBorder="1" applyAlignment="1">
      <alignment horizontal="center" vertical="center"/>
    </xf>
    <xf numFmtId="44" fontId="6" fillId="2" borderId="17"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4" fillId="0" borderId="0" xfId="0" applyFont="1" applyAlignment="1">
      <alignment horizontal="left"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8" fillId="0" borderId="15" xfId="0" applyNumberFormat="1" applyFont="1" applyBorder="1" applyAlignment="1">
      <alignment horizontal="left" vertical="center" wrapText="1"/>
    </xf>
    <xf numFmtId="1" fontId="9" fillId="0" borderId="15" xfId="0" applyNumberFormat="1" applyFont="1" applyBorder="1" applyAlignment="1">
      <alignment horizontal="left" vertical="center" wrapText="1"/>
    </xf>
    <xf numFmtId="44" fontId="3" fillId="0" borderId="18" xfId="1" applyFont="1" applyBorder="1" applyAlignment="1">
      <alignment horizontal="center" vertical="center"/>
    </xf>
    <xf numFmtId="2" fontId="0" fillId="0" borderId="0" xfId="0" applyNumberFormat="1"/>
    <xf numFmtId="0" fontId="3" fillId="0" borderId="19" xfId="0" applyFont="1" applyBorder="1" applyAlignment="1">
      <alignment horizontal="center" vertical="center"/>
    </xf>
    <xf numFmtId="1" fontId="9" fillId="0" borderId="20" xfId="0" applyNumberFormat="1" applyFont="1" applyBorder="1" applyAlignment="1">
      <alignment horizontal="left" vertical="center" wrapText="1"/>
    </xf>
    <xf numFmtId="0" fontId="4" fillId="0" borderId="0" xfId="0" applyFont="1" applyAlignment="1">
      <alignment wrapText="1"/>
    </xf>
    <xf numFmtId="0" fontId="3" fillId="0" borderId="2" xfId="0" applyFont="1" applyBorder="1"/>
    <xf numFmtId="0" fontId="0" fillId="0" borderId="0" xfId="0" applyAlignment="1">
      <alignment vertical="center"/>
    </xf>
    <xf numFmtId="0" fontId="2" fillId="0" borderId="0" xfId="0" applyFont="1"/>
    <xf numFmtId="1" fontId="8" fillId="0" borderId="21" xfId="0" applyNumberFormat="1" applyFont="1" applyBorder="1" applyAlignment="1">
      <alignment horizontal="left" vertical="center" wrapText="1"/>
    </xf>
    <xf numFmtId="1" fontId="9" fillId="0" borderId="21" xfId="0" applyNumberFormat="1" applyFont="1" applyBorder="1" applyAlignment="1">
      <alignment horizontal="left" vertical="center" wrapText="1"/>
    </xf>
    <xf numFmtId="0" fontId="3" fillId="0" borderId="21" xfId="0" applyFont="1" applyBorder="1" applyAlignment="1">
      <alignment horizontal="center" vertical="center"/>
    </xf>
    <xf numFmtId="44" fontId="3" fillId="0" borderId="21" xfId="1" applyFont="1" applyBorder="1" applyAlignment="1">
      <alignment horizontal="center" vertical="center"/>
    </xf>
    <xf numFmtId="44" fontId="3" fillId="0" borderId="22" xfId="1" applyFont="1" applyBorder="1" applyAlignment="1">
      <alignment horizontal="center" vertical="center"/>
    </xf>
    <xf numFmtId="44" fontId="3" fillId="0" borderId="23" xfId="1" applyFont="1" applyBorder="1" applyAlignment="1">
      <alignment horizontal="center" vertical="center"/>
    </xf>
    <xf numFmtId="0" fontId="6" fillId="2" borderId="24" xfId="0" applyFont="1" applyFill="1" applyBorder="1" applyAlignment="1">
      <alignment horizontal="center" vertical="center"/>
    </xf>
    <xf numFmtId="0" fontId="10" fillId="0" borderId="0" xfId="0" applyFont="1" applyAlignment="1">
      <alignment wrapText="1"/>
    </xf>
    <xf numFmtId="49" fontId="12" fillId="3" borderId="28" xfId="0" applyNumberFormat="1" applyFont="1" applyFill="1" applyBorder="1" applyAlignment="1">
      <alignment vertical="center"/>
    </xf>
    <xf numFmtId="0" fontId="13" fillId="3" borderId="29" xfId="0" applyFont="1" applyFill="1" applyBorder="1" applyAlignment="1">
      <alignment vertical="center" wrapText="1"/>
    </xf>
    <xf numFmtId="49" fontId="14" fillId="5" borderId="15" xfId="0" applyNumberFormat="1" applyFont="1" applyFill="1" applyBorder="1" applyAlignment="1">
      <alignment vertical="center"/>
    </xf>
    <xf numFmtId="0" fontId="13" fillId="5" borderId="13" xfId="0" applyFont="1" applyFill="1" applyBorder="1" applyAlignment="1">
      <alignment vertical="center" wrapText="1"/>
    </xf>
    <xf numFmtId="49" fontId="14" fillId="5" borderId="21" xfId="0" applyNumberFormat="1" applyFont="1" applyFill="1" applyBorder="1" applyAlignment="1">
      <alignment vertical="center"/>
    </xf>
    <xf numFmtId="0" fontId="13" fillId="5" borderId="32" xfId="0" applyFont="1" applyFill="1" applyBorder="1" applyAlignment="1">
      <alignment vertical="center" wrapText="1"/>
    </xf>
    <xf numFmtId="0" fontId="10" fillId="0" borderId="0" xfId="0" applyFont="1"/>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1" fontId="5" fillId="2" borderId="1"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1" fontId="5" fillId="2" borderId="17" xfId="0" applyNumberFormat="1" applyFont="1" applyFill="1" applyBorder="1" applyAlignment="1">
      <alignment horizontal="left" vertical="center" wrapText="1"/>
    </xf>
    <xf numFmtId="0" fontId="0" fillId="0" borderId="17" xfId="0" applyBorder="1" applyAlignment="1">
      <alignment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 fontId="5" fillId="2" borderId="25" xfId="0" applyNumberFormat="1" applyFont="1" applyFill="1" applyBorder="1" applyAlignment="1">
      <alignment horizontal="left" vertical="center" wrapText="1"/>
    </xf>
    <xf numFmtId="1" fontId="5" fillId="2" borderId="26" xfId="0" applyNumberFormat="1" applyFont="1" applyFill="1" applyBorder="1" applyAlignment="1">
      <alignment horizontal="left" vertical="center" wrapText="1"/>
    </xf>
    <xf numFmtId="0" fontId="0" fillId="0" borderId="26" xfId="0" applyBorder="1" applyAlignment="1">
      <alignment vertical="center"/>
    </xf>
    <xf numFmtId="0" fontId="11" fillId="3" borderId="27" xfId="0" applyFont="1" applyFill="1" applyBorder="1" applyAlignment="1">
      <alignment horizontal="center" vertical="center" textRotation="90"/>
    </xf>
    <xf numFmtId="0" fontId="11" fillId="3" borderId="30" xfId="0" applyFont="1" applyFill="1" applyBorder="1" applyAlignment="1">
      <alignment horizontal="center" vertical="center" textRotation="90"/>
    </xf>
    <xf numFmtId="0" fontId="11" fillId="3" borderId="31" xfId="0" applyFont="1" applyFill="1" applyBorder="1" applyAlignment="1">
      <alignment horizontal="center" vertical="center" textRotation="90"/>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E6DB-15BA-4720-BC5A-5DC4FFA2B18F}">
  <dimension ref="A1:J71"/>
  <sheetViews>
    <sheetView tabSelected="1" zoomScale="110" zoomScaleNormal="110" workbookViewId="0">
      <selection activeCell="C57" sqref="C57"/>
    </sheetView>
  </sheetViews>
  <sheetFormatPr defaultRowHeight="15" x14ac:dyDescent="0.25"/>
  <cols>
    <col min="1" max="1" width="5.140625" customWidth="1"/>
    <col min="2" max="2" width="20.7109375" customWidth="1"/>
    <col min="3" max="3" width="66.28515625" style="50" customWidth="1"/>
    <col min="4" max="4" width="9.28515625" customWidth="1"/>
    <col min="5" max="5" width="9.7109375" customWidth="1"/>
    <col min="6" max="6" width="12.85546875" customWidth="1"/>
    <col min="7" max="7" width="13.42578125" customWidth="1"/>
    <col min="8" max="8" width="12.7109375" customWidth="1"/>
    <col min="9" max="9" width="12.5703125" customWidth="1"/>
  </cols>
  <sheetData>
    <row r="1" spans="1:10" ht="15.75" thickBot="1" x14ac:dyDescent="0.3">
      <c r="A1" s="1"/>
      <c r="B1" s="1"/>
      <c r="C1" s="2"/>
      <c r="D1" s="1"/>
    </row>
    <row r="2" spans="1:10" ht="18.75" customHeight="1" x14ac:dyDescent="0.25">
      <c r="A2" s="54" t="s">
        <v>0</v>
      </c>
      <c r="B2" s="55"/>
      <c r="C2" s="55"/>
      <c r="D2" s="55"/>
      <c r="E2" s="55"/>
      <c r="F2" s="55"/>
      <c r="G2" s="55"/>
      <c r="H2" s="55"/>
      <c r="I2" s="56"/>
    </row>
    <row r="3" spans="1:10" ht="51" customHeight="1" thickBot="1" x14ac:dyDescent="0.3">
      <c r="A3" s="57"/>
      <c r="B3" s="58"/>
      <c r="C3" s="58"/>
      <c r="D3" s="58"/>
      <c r="E3" s="58"/>
      <c r="F3" s="58"/>
      <c r="G3" s="58"/>
      <c r="H3" s="58"/>
      <c r="I3" s="59"/>
    </row>
    <row r="4" spans="1:10" ht="18" x14ac:dyDescent="0.25">
      <c r="A4" s="51" t="s">
        <v>1</v>
      </c>
      <c r="B4" s="52"/>
      <c r="C4" s="52"/>
      <c r="D4" s="52"/>
      <c r="E4" s="52"/>
      <c r="F4" s="52"/>
      <c r="G4" s="52"/>
      <c r="H4" s="52"/>
      <c r="I4" s="53"/>
      <c r="J4" s="3"/>
    </row>
    <row r="5" spans="1:10" ht="51" customHeight="1" x14ac:dyDescent="0.25">
      <c r="A5" s="4" t="s">
        <v>2</v>
      </c>
      <c r="B5" s="5" t="s">
        <v>3</v>
      </c>
      <c r="C5" s="6" t="s">
        <v>4</v>
      </c>
      <c r="D5" s="5" t="s">
        <v>5</v>
      </c>
      <c r="E5" s="5" t="s">
        <v>6</v>
      </c>
      <c r="F5" s="5" t="s">
        <v>7</v>
      </c>
      <c r="G5" s="7" t="s">
        <v>8</v>
      </c>
      <c r="H5" s="5" t="s">
        <v>9</v>
      </c>
      <c r="I5" s="8" t="s">
        <v>10</v>
      </c>
    </row>
    <row r="6" spans="1:10" ht="190.5" customHeight="1" x14ac:dyDescent="0.25">
      <c r="A6" s="9">
        <v>1</v>
      </c>
      <c r="B6" s="10" t="s">
        <v>11</v>
      </c>
      <c r="C6" s="11" t="s">
        <v>12</v>
      </c>
      <c r="D6" s="12">
        <v>1</v>
      </c>
      <c r="E6" s="12" t="s">
        <v>13</v>
      </c>
      <c r="F6" s="13">
        <v>0</v>
      </c>
      <c r="G6" s="13">
        <f>F6*D6</f>
        <v>0</v>
      </c>
      <c r="H6" s="14">
        <f>G6*0.2</f>
        <v>0</v>
      </c>
      <c r="I6" s="15">
        <f>G6+H6</f>
        <v>0</v>
      </c>
    </row>
    <row r="7" spans="1:10" ht="180.75" customHeight="1" x14ac:dyDescent="0.25">
      <c r="A7" s="9">
        <v>2</v>
      </c>
      <c r="B7" s="10" t="s">
        <v>14</v>
      </c>
      <c r="C7" s="11" t="s">
        <v>15</v>
      </c>
      <c r="D7" s="12">
        <v>1</v>
      </c>
      <c r="E7" s="12" t="s">
        <v>13</v>
      </c>
      <c r="F7" s="13">
        <v>0</v>
      </c>
      <c r="G7" s="13">
        <f>F7*D7</f>
        <v>0</v>
      </c>
      <c r="H7" s="14">
        <f>G7*0.2</f>
        <v>0</v>
      </c>
      <c r="I7" s="15">
        <f>G7+H7</f>
        <v>0</v>
      </c>
    </row>
    <row r="8" spans="1:10" ht="186" customHeight="1" thickBot="1" x14ac:dyDescent="0.3">
      <c r="A8" s="9">
        <v>3</v>
      </c>
      <c r="B8" s="26" t="s">
        <v>52</v>
      </c>
      <c r="C8" s="27" t="s">
        <v>53</v>
      </c>
      <c r="D8" s="12">
        <v>1</v>
      </c>
      <c r="E8" s="12" t="s">
        <v>22</v>
      </c>
      <c r="F8" s="13"/>
      <c r="G8" s="13">
        <f>F8*D8</f>
        <v>0</v>
      </c>
      <c r="H8" s="14">
        <f>G8*0.2</f>
        <v>0</v>
      </c>
      <c r="I8" s="15">
        <f>G8+H8</f>
        <v>0</v>
      </c>
    </row>
    <row r="9" spans="1:10" ht="18.75" customHeight="1" thickBot="1" x14ac:dyDescent="0.3">
      <c r="A9" s="16"/>
      <c r="B9" s="60" t="s">
        <v>16</v>
      </c>
      <c r="C9" s="60"/>
      <c r="D9" s="61"/>
      <c r="E9" s="61"/>
      <c r="F9" s="61"/>
      <c r="G9" s="17">
        <f>SUM(G6:G8)</f>
        <v>0</v>
      </c>
      <c r="H9" s="17">
        <f t="shared" ref="H9:I9" si="0">SUM(H6:H8)</f>
        <v>0</v>
      </c>
      <c r="I9" s="17">
        <f t="shared" si="0"/>
        <v>0</v>
      </c>
    </row>
    <row r="10" spans="1:10" ht="15.75" thickBot="1" x14ac:dyDescent="0.3">
      <c r="A10" s="18"/>
      <c r="B10" s="19"/>
      <c r="C10" s="20"/>
      <c r="D10" s="18"/>
      <c r="E10" s="1"/>
      <c r="F10" s="1"/>
      <c r="G10" s="1"/>
      <c r="H10" s="1"/>
      <c r="I10" s="1"/>
    </row>
    <row r="11" spans="1:10" ht="18" x14ac:dyDescent="0.25">
      <c r="A11" s="62" t="s">
        <v>17</v>
      </c>
      <c r="B11" s="63"/>
      <c r="C11" s="63"/>
      <c r="D11" s="63"/>
      <c r="E11" s="63"/>
      <c r="F11" s="63"/>
      <c r="G11" s="63"/>
      <c r="H11" s="63"/>
      <c r="I11" s="64"/>
    </row>
    <row r="12" spans="1:10" ht="40.9" customHeight="1" x14ac:dyDescent="0.25">
      <c r="A12" s="21" t="s">
        <v>18</v>
      </c>
      <c r="B12" s="22" t="s">
        <v>3</v>
      </c>
      <c r="C12" s="23" t="s">
        <v>4</v>
      </c>
      <c r="D12" s="22" t="s">
        <v>5</v>
      </c>
      <c r="E12" s="22" t="s">
        <v>6</v>
      </c>
      <c r="F12" s="22" t="s">
        <v>7</v>
      </c>
      <c r="G12" s="24" t="s">
        <v>8</v>
      </c>
      <c r="H12" s="22" t="s">
        <v>9</v>
      </c>
      <c r="I12" s="25" t="s">
        <v>10</v>
      </c>
    </row>
    <row r="13" spans="1:10" ht="194.25" customHeight="1" x14ac:dyDescent="0.25">
      <c r="A13" s="9">
        <v>1</v>
      </c>
      <c r="B13" s="26" t="s">
        <v>11</v>
      </c>
      <c r="C13" s="27" t="s">
        <v>19</v>
      </c>
      <c r="D13" s="12">
        <v>1</v>
      </c>
      <c r="E13" s="12" t="s">
        <v>13</v>
      </c>
      <c r="F13" s="13">
        <v>0</v>
      </c>
      <c r="G13" s="14">
        <f t="shared" ref="G13:G28" si="1">F13*D13</f>
        <v>0</v>
      </c>
      <c r="H13" s="13">
        <f t="shared" ref="H13:H28" si="2">G13*0.2</f>
        <v>0</v>
      </c>
      <c r="I13" s="28">
        <f t="shared" ref="I13:I28" si="3">G13+H13</f>
        <v>0</v>
      </c>
    </row>
    <row r="14" spans="1:10" ht="178.5" customHeight="1" x14ac:dyDescent="0.25">
      <c r="A14" s="9">
        <v>2</v>
      </c>
      <c r="B14" s="26" t="s">
        <v>14</v>
      </c>
      <c r="C14" s="27" t="s">
        <v>55</v>
      </c>
      <c r="D14" s="12">
        <v>1</v>
      </c>
      <c r="E14" s="12" t="s">
        <v>13</v>
      </c>
      <c r="F14" s="13">
        <v>0</v>
      </c>
      <c r="G14" s="14">
        <f t="shared" si="1"/>
        <v>0</v>
      </c>
      <c r="H14" s="13">
        <f t="shared" si="2"/>
        <v>0</v>
      </c>
      <c r="I14" s="28">
        <f t="shared" si="3"/>
        <v>0</v>
      </c>
      <c r="J14" s="29"/>
    </row>
    <row r="15" spans="1:10" ht="186" customHeight="1" thickBot="1" x14ac:dyDescent="0.3">
      <c r="A15" s="9">
        <v>3</v>
      </c>
      <c r="B15" s="26" t="s">
        <v>52</v>
      </c>
      <c r="C15" s="27" t="s">
        <v>53</v>
      </c>
      <c r="D15" s="12">
        <v>1</v>
      </c>
      <c r="E15" s="12" t="s">
        <v>22</v>
      </c>
      <c r="F15" s="13">
        <v>0</v>
      </c>
      <c r="G15" s="13">
        <f>F15*D15</f>
        <v>0</v>
      </c>
      <c r="H15" s="14">
        <f>G15*0.2</f>
        <v>0</v>
      </c>
      <c r="I15" s="15">
        <f>G15+H15</f>
        <v>0</v>
      </c>
    </row>
    <row r="16" spans="1:10" ht="18.75" customHeight="1" thickBot="1" x14ac:dyDescent="0.3">
      <c r="A16" s="16"/>
      <c r="B16" s="60" t="s">
        <v>16</v>
      </c>
      <c r="C16" s="60"/>
      <c r="D16" s="61"/>
      <c r="E16" s="61"/>
      <c r="F16" s="61"/>
      <c r="G16" s="17">
        <f>SUM(G13:G15)</f>
        <v>0</v>
      </c>
      <c r="H16" s="17">
        <f t="shared" ref="H16:I16" si="4">SUM(H13:H15)</f>
        <v>0</v>
      </c>
      <c r="I16" s="17">
        <f t="shared" si="4"/>
        <v>0</v>
      </c>
    </row>
    <row r="17" spans="1:10" ht="15.75" thickBot="1" x14ac:dyDescent="0.3">
      <c r="A17" s="18"/>
      <c r="B17" s="19"/>
      <c r="C17" s="20"/>
      <c r="D17" s="18"/>
      <c r="E17" s="1"/>
      <c r="F17" s="1"/>
      <c r="G17" s="1"/>
      <c r="H17" s="1"/>
      <c r="I17" s="1"/>
    </row>
    <row r="18" spans="1:10" ht="18" x14ac:dyDescent="0.25">
      <c r="A18" s="62" t="s">
        <v>20</v>
      </c>
      <c r="B18" s="63"/>
      <c r="C18" s="63"/>
      <c r="D18" s="63"/>
      <c r="E18" s="63"/>
      <c r="F18" s="63"/>
      <c r="G18" s="63"/>
      <c r="H18" s="63"/>
      <c r="I18" s="64"/>
    </row>
    <row r="19" spans="1:10" ht="40.9" customHeight="1" x14ac:dyDescent="0.25">
      <c r="A19" s="21" t="s">
        <v>18</v>
      </c>
      <c r="B19" s="22" t="s">
        <v>3</v>
      </c>
      <c r="C19" s="23" t="s">
        <v>4</v>
      </c>
      <c r="D19" s="22" t="s">
        <v>5</v>
      </c>
      <c r="E19" s="22" t="s">
        <v>6</v>
      </c>
      <c r="F19" s="22" t="s">
        <v>7</v>
      </c>
      <c r="G19" s="24" t="s">
        <v>8</v>
      </c>
      <c r="H19" s="22" t="s">
        <v>9</v>
      </c>
      <c r="I19" s="25" t="s">
        <v>10</v>
      </c>
    </row>
    <row r="20" spans="1:10" ht="192" customHeight="1" x14ac:dyDescent="0.25">
      <c r="A20" s="30">
        <v>1</v>
      </c>
      <c r="B20" s="26" t="s">
        <v>11</v>
      </c>
      <c r="C20" s="27" t="s">
        <v>19</v>
      </c>
      <c r="D20" s="12">
        <v>1</v>
      </c>
      <c r="E20" s="12" t="s">
        <v>13</v>
      </c>
      <c r="F20" s="13">
        <v>0</v>
      </c>
      <c r="G20" s="14">
        <f t="shared" si="1"/>
        <v>0</v>
      </c>
      <c r="H20" s="13">
        <f t="shared" si="2"/>
        <v>0</v>
      </c>
      <c r="I20" s="28">
        <f t="shared" si="3"/>
        <v>0</v>
      </c>
      <c r="J20" s="29"/>
    </row>
    <row r="21" spans="1:10" ht="181.5" customHeight="1" x14ac:dyDescent="0.25">
      <c r="A21" s="30">
        <v>2</v>
      </c>
      <c r="B21" s="26" t="s">
        <v>14</v>
      </c>
      <c r="C21" s="31" t="s">
        <v>56</v>
      </c>
      <c r="D21" s="12">
        <v>1</v>
      </c>
      <c r="E21" s="12" t="s">
        <v>13</v>
      </c>
      <c r="F21" s="13">
        <v>0</v>
      </c>
      <c r="G21" s="14">
        <f t="shared" si="1"/>
        <v>0</v>
      </c>
      <c r="H21" s="13">
        <f t="shared" si="2"/>
        <v>0</v>
      </c>
      <c r="I21" s="28">
        <f t="shared" si="3"/>
        <v>0</v>
      </c>
      <c r="J21" s="29"/>
    </row>
    <row r="22" spans="1:10" ht="186" customHeight="1" thickBot="1" x14ac:dyDescent="0.3">
      <c r="A22" s="9">
        <v>3</v>
      </c>
      <c r="B22" s="26" t="s">
        <v>52</v>
      </c>
      <c r="C22" s="27" t="s">
        <v>53</v>
      </c>
      <c r="D22" s="12">
        <v>1</v>
      </c>
      <c r="E22" s="12" t="s">
        <v>22</v>
      </c>
      <c r="F22" s="13">
        <v>0</v>
      </c>
      <c r="G22" s="13">
        <f>F22*D22</f>
        <v>0</v>
      </c>
      <c r="H22" s="14">
        <f>G22*0.2</f>
        <v>0</v>
      </c>
      <c r="I22" s="15">
        <f>G22+H22</f>
        <v>0</v>
      </c>
    </row>
    <row r="23" spans="1:10" ht="18.75" customHeight="1" thickBot="1" x14ac:dyDescent="0.3">
      <c r="A23" s="16"/>
      <c r="B23" s="60" t="s">
        <v>16</v>
      </c>
      <c r="C23" s="60"/>
      <c r="D23" s="61"/>
      <c r="E23" s="61"/>
      <c r="F23" s="61"/>
      <c r="G23" s="17">
        <f>SUM(G20:G22)</f>
        <v>0</v>
      </c>
      <c r="H23" s="17">
        <f t="shared" ref="H23:I23" si="5">SUM(H20:H22)</f>
        <v>0</v>
      </c>
      <c r="I23" s="17">
        <f t="shared" si="5"/>
        <v>0</v>
      </c>
    </row>
    <row r="24" spans="1:10" ht="15.75" thickBot="1" x14ac:dyDescent="0.3">
      <c r="A24" s="18"/>
      <c r="B24" s="19"/>
      <c r="C24" s="20"/>
      <c r="D24" s="18"/>
      <c r="E24" s="1"/>
      <c r="F24" s="1"/>
      <c r="G24" s="1"/>
      <c r="H24" s="1"/>
      <c r="I24" s="1"/>
    </row>
    <row r="25" spans="1:10" ht="18" x14ac:dyDescent="0.25">
      <c r="A25" s="62" t="s">
        <v>21</v>
      </c>
      <c r="B25" s="63"/>
      <c r="C25" s="63"/>
      <c r="D25" s="63"/>
      <c r="E25" s="63"/>
      <c r="F25" s="63"/>
      <c r="G25" s="63"/>
      <c r="H25" s="63"/>
      <c r="I25" s="64"/>
    </row>
    <row r="26" spans="1:10" ht="40.9" customHeight="1" x14ac:dyDescent="0.25">
      <c r="A26" s="21" t="s">
        <v>18</v>
      </c>
      <c r="B26" s="22" t="s">
        <v>3</v>
      </c>
      <c r="C26" s="23" t="s">
        <v>4</v>
      </c>
      <c r="D26" s="22" t="s">
        <v>5</v>
      </c>
      <c r="E26" s="22" t="s">
        <v>6</v>
      </c>
      <c r="F26" s="22" t="s">
        <v>7</v>
      </c>
      <c r="G26" s="24" t="s">
        <v>8</v>
      </c>
      <c r="H26" s="22" t="s">
        <v>9</v>
      </c>
      <c r="I26" s="25" t="s">
        <v>10</v>
      </c>
    </row>
    <row r="27" spans="1:10" ht="192.75" customHeight="1" x14ac:dyDescent="0.25">
      <c r="A27" s="30">
        <v>1</v>
      </c>
      <c r="B27" s="26" t="s">
        <v>11</v>
      </c>
      <c r="C27" s="27" t="s">
        <v>19</v>
      </c>
      <c r="D27" s="12">
        <v>1</v>
      </c>
      <c r="E27" s="12" t="s">
        <v>22</v>
      </c>
      <c r="F27" s="13">
        <v>0</v>
      </c>
      <c r="G27" s="14">
        <f t="shared" si="1"/>
        <v>0</v>
      </c>
      <c r="H27" s="13">
        <f t="shared" si="2"/>
        <v>0</v>
      </c>
      <c r="I27" s="28">
        <f t="shared" si="3"/>
        <v>0</v>
      </c>
      <c r="J27" s="29"/>
    </row>
    <row r="28" spans="1:10" ht="178.5" customHeight="1" x14ac:dyDescent="0.25">
      <c r="A28" s="30">
        <v>2</v>
      </c>
      <c r="B28" s="26" t="s">
        <v>14</v>
      </c>
      <c r="C28" s="27" t="s">
        <v>57</v>
      </c>
      <c r="D28" s="12">
        <v>1</v>
      </c>
      <c r="E28" s="12" t="s">
        <v>22</v>
      </c>
      <c r="F28" s="13">
        <v>0</v>
      </c>
      <c r="G28" s="14">
        <f t="shared" si="1"/>
        <v>0</v>
      </c>
      <c r="H28" s="13">
        <f t="shared" si="2"/>
        <v>0</v>
      </c>
      <c r="I28" s="28">
        <f t="shared" si="3"/>
        <v>0</v>
      </c>
      <c r="J28" s="29"/>
    </row>
    <row r="29" spans="1:10" ht="186" customHeight="1" thickBot="1" x14ac:dyDescent="0.3">
      <c r="A29" s="9">
        <v>3</v>
      </c>
      <c r="B29" s="26" t="s">
        <v>52</v>
      </c>
      <c r="C29" s="27" t="s">
        <v>53</v>
      </c>
      <c r="D29" s="12">
        <v>1</v>
      </c>
      <c r="E29" s="12" t="s">
        <v>22</v>
      </c>
      <c r="F29" s="13">
        <v>0</v>
      </c>
      <c r="G29" s="13">
        <f>F29*D29</f>
        <v>0</v>
      </c>
      <c r="H29" s="14">
        <f>G29*0.2</f>
        <v>0</v>
      </c>
      <c r="I29" s="15">
        <f>G29+H29</f>
        <v>0</v>
      </c>
    </row>
    <row r="30" spans="1:10" ht="18.75" customHeight="1" thickBot="1" x14ac:dyDescent="0.3">
      <c r="A30" s="16"/>
      <c r="B30" s="60" t="s">
        <v>16</v>
      </c>
      <c r="C30" s="60"/>
      <c r="D30" s="61"/>
      <c r="E30" s="61"/>
      <c r="F30" s="61"/>
      <c r="G30" s="17">
        <f>SUM(G27:G29)</f>
        <v>0</v>
      </c>
      <c r="H30" s="17">
        <f t="shared" ref="H30:I30" si="6">SUM(H27:H29)</f>
        <v>0</v>
      </c>
      <c r="I30" s="17">
        <f t="shared" si="6"/>
        <v>0</v>
      </c>
    </row>
    <row r="31" spans="1:10" ht="15.75" thickBot="1" x14ac:dyDescent="0.3">
      <c r="A31" s="1"/>
      <c r="B31" s="1"/>
      <c r="C31" s="32"/>
      <c r="D31" s="1"/>
      <c r="E31" s="1"/>
      <c r="F31" s="1"/>
      <c r="G31" s="33"/>
      <c r="H31" s="1"/>
      <c r="I31" s="33"/>
    </row>
    <row r="32" spans="1:10" ht="18" x14ac:dyDescent="0.25">
      <c r="A32" s="51" t="s">
        <v>23</v>
      </c>
      <c r="B32" s="52"/>
      <c r="C32" s="52"/>
      <c r="D32" s="52"/>
      <c r="E32" s="52"/>
      <c r="F32" s="52"/>
      <c r="G32" s="52"/>
      <c r="H32" s="52"/>
      <c r="I32" s="53"/>
    </row>
    <row r="33" spans="1:10" ht="30" customHeight="1" x14ac:dyDescent="0.25">
      <c r="A33" s="4" t="s">
        <v>18</v>
      </c>
      <c r="B33" s="5" t="s">
        <v>3</v>
      </c>
      <c r="C33" s="6" t="s">
        <v>4</v>
      </c>
      <c r="D33" s="5" t="s">
        <v>5</v>
      </c>
      <c r="E33" s="5" t="s">
        <v>6</v>
      </c>
      <c r="F33" s="5" t="s">
        <v>7</v>
      </c>
      <c r="G33" s="7" t="s">
        <v>8</v>
      </c>
      <c r="H33" s="22" t="s">
        <v>9</v>
      </c>
      <c r="I33" s="25" t="s">
        <v>10</v>
      </c>
    </row>
    <row r="34" spans="1:10" ht="164.25" customHeight="1" x14ac:dyDescent="0.25">
      <c r="A34" s="9">
        <v>1</v>
      </c>
      <c r="B34" s="26" t="s">
        <v>24</v>
      </c>
      <c r="C34" s="27" t="s">
        <v>25</v>
      </c>
      <c r="D34" s="12">
        <v>1</v>
      </c>
      <c r="E34" s="12" t="s">
        <v>22</v>
      </c>
      <c r="F34" s="13">
        <v>0</v>
      </c>
      <c r="G34" s="14">
        <f t="shared" ref="G34:G58" si="7">F34*D34</f>
        <v>0</v>
      </c>
      <c r="H34" s="13">
        <f t="shared" ref="H34:H58" si="8">G34*0.2</f>
        <v>0</v>
      </c>
      <c r="I34" s="28">
        <f t="shared" ref="I34:I58" si="9">G34+H34</f>
        <v>0</v>
      </c>
    </row>
    <row r="35" spans="1:10" ht="57.75" customHeight="1" x14ac:dyDescent="0.25">
      <c r="A35" s="9">
        <v>2</v>
      </c>
      <c r="B35" s="26" t="s">
        <v>26</v>
      </c>
      <c r="C35" s="27" t="s">
        <v>27</v>
      </c>
      <c r="D35" s="12">
        <v>1</v>
      </c>
      <c r="E35" s="12" t="s">
        <v>22</v>
      </c>
      <c r="F35" s="13">
        <v>0</v>
      </c>
      <c r="G35" s="14">
        <f t="shared" si="7"/>
        <v>0</v>
      </c>
      <c r="H35" s="13">
        <f t="shared" si="8"/>
        <v>0</v>
      </c>
      <c r="I35" s="28">
        <f t="shared" si="9"/>
        <v>0</v>
      </c>
    </row>
    <row r="36" spans="1:10" s="34" customFormat="1" ht="279.75" customHeight="1" x14ac:dyDescent="0.25">
      <c r="A36" s="9">
        <v>3</v>
      </c>
      <c r="B36" s="26" t="s">
        <v>28</v>
      </c>
      <c r="C36" s="27" t="s">
        <v>29</v>
      </c>
      <c r="D36" s="12">
        <v>1</v>
      </c>
      <c r="E36" s="12" t="s">
        <v>22</v>
      </c>
      <c r="F36" s="13">
        <v>0</v>
      </c>
      <c r="G36" s="14">
        <f t="shared" si="7"/>
        <v>0</v>
      </c>
      <c r="H36" s="13">
        <f t="shared" si="8"/>
        <v>0</v>
      </c>
      <c r="I36" s="28">
        <f t="shared" si="9"/>
        <v>0</v>
      </c>
    </row>
    <row r="37" spans="1:10" ht="311.25" customHeight="1" x14ac:dyDescent="0.25">
      <c r="A37" s="9">
        <v>4</v>
      </c>
      <c r="B37" s="26" t="s">
        <v>30</v>
      </c>
      <c r="C37" s="27" t="s">
        <v>31</v>
      </c>
      <c r="D37" s="12">
        <v>1</v>
      </c>
      <c r="E37" s="12" t="s">
        <v>22</v>
      </c>
      <c r="F37" s="13">
        <v>0</v>
      </c>
      <c r="G37" s="14">
        <f t="shared" si="7"/>
        <v>0</v>
      </c>
      <c r="H37" s="13">
        <f t="shared" si="8"/>
        <v>0</v>
      </c>
      <c r="I37" s="28">
        <f t="shared" si="9"/>
        <v>0</v>
      </c>
    </row>
    <row r="38" spans="1:10" ht="161.25" customHeight="1" x14ac:dyDescent="0.25">
      <c r="A38" s="9">
        <v>5</v>
      </c>
      <c r="B38" s="26" t="s">
        <v>32</v>
      </c>
      <c r="C38" s="27" t="s">
        <v>54</v>
      </c>
      <c r="D38" s="12">
        <v>17</v>
      </c>
      <c r="E38" s="12" t="s">
        <v>22</v>
      </c>
      <c r="F38" s="13">
        <v>0</v>
      </c>
      <c r="G38" s="14">
        <f t="shared" si="7"/>
        <v>0</v>
      </c>
      <c r="H38" s="13">
        <f t="shared" si="8"/>
        <v>0</v>
      </c>
      <c r="I38" s="28">
        <f t="shared" si="9"/>
        <v>0</v>
      </c>
      <c r="J38" s="35"/>
    </row>
    <row r="39" spans="1:10" ht="165" customHeight="1" thickBot="1" x14ac:dyDescent="0.3">
      <c r="A39" s="9">
        <v>6</v>
      </c>
      <c r="B39" s="26" t="s">
        <v>32</v>
      </c>
      <c r="C39" s="27" t="s">
        <v>58</v>
      </c>
      <c r="D39" s="12">
        <v>1</v>
      </c>
      <c r="E39" s="12" t="s">
        <v>22</v>
      </c>
      <c r="F39" s="13">
        <v>0</v>
      </c>
      <c r="G39" s="14">
        <f t="shared" si="7"/>
        <v>0</v>
      </c>
      <c r="H39" s="13">
        <f t="shared" si="8"/>
        <v>0</v>
      </c>
      <c r="I39" s="28">
        <f t="shared" si="9"/>
        <v>0</v>
      </c>
      <c r="J39" s="35"/>
    </row>
    <row r="40" spans="1:10" ht="18.75" customHeight="1" thickBot="1" x14ac:dyDescent="0.3">
      <c r="A40" s="16"/>
      <c r="B40" s="60" t="s">
        <v>16</v>
      </c>
      <c r="C40" s="60"/>
      <c r="D40" s="61"/>
      <c r="E40" s="61"/>
      <c r="F40" s="61"/>
      <c r="G40" s="17">
        <f t="shared" ref="G40:H40" si="10">SUM(G34:G39)</f>
        <v>0</v>
      </c>
      <c r="H40" s="17">
        <f t="shared" si="10"/>
        <v>0</v>
      </c>
      <c r="I40" s="17">
        <f>SUM(I34:I39)</f>
        <v>0</v>
      </c>
    </row>
    <row r="41" spans="1:10" ht="15.75" thickBot="1" x14ac:dyDescent="0.3">
      <c r="A41" s="1"/>
      <c r="B41" s="1"/>
      <c r="C41" s="32"/>
      <c r="D41" s="1"/>
      <c r="E41" s="1"/>
      <c r="F41" s="1"/>
      <c r="G41" s="33"/>
      <c r="H41" s="1"/>
      <c r="I41" s="33"/>
    </row>
    <row r="42" spans="1:10" ht="18" x14ac:dyDescent="0.25">
      <c r="A42" s="51" t="s">
        <v>33</v>
      </c>
      <c r="B42" s="52"/>
      <c r="C42" s="52"/>
      <c r="D42" s="52"/>
      <c r="E42" s="52"/>
      <c r="F42" s="52"/>
      <c r="G42" s="52"/>
      <c r="H42" s="52"/>
      <c r="I42" s="53"/>
    </row>
    <row r="43" spans="1:10" ht="30" customHeight="1" x14ac:dyDescent="0.25">
      <c r="A43" s="4" t="s">
        <v>18</v>
      </c>
      <c r="B43" s="5" t="s">
        <v>3</v>
      </c>
      <c r="C43" s="6" t="s">
        <v>4</v>
      </c>
      <c r="D43" s="5" t="s">
        <v>5</v>
      </c>
      <c r="E43" s="5" t="s">
        <v>6</v>
      </c>
      <c r="F43" s="5" t="s">
        <v>7</v>
      </c>
      <c r="G43" s="7" t="s">
        <v>8</v>
      </c>
      <c r="H43" s="22" t="s">
        <v>9</v>
      </c>
      <c r="I43" s="25" t="s">
        <v>10</v>
      </c>
    </row>
    <row r="44" spans="1:10" ht="178.5" customHeight="1" x14ac:dyDescent="0.25">
      <c r="A44" s="9">
        <v>1</v>
      </c>
      <c r="B44" s="26" t="s">
        <v>24</v>
      </c>
      <c r="C44" s="27" t="s">
        <v>34</v>
      </c>
      <c r="D44" s="12">
        <v>1</v>
      </c>
      <c r="E44" s="12" t="s">
        <v>22</v>
      </c>
      <c r="F44" s="13">
        <v>0</v>
      </c>
      <c r="G44" s="14">
        <f t="shared" si="7"/>
        <v>0</v>
      </c>
      <c r="H44" s="13">
        <f t="shared" si="8"/>
        <v>0</v>
      </c>
      <c r="I44" s="28">
        <f t="shared" si="9"/>
        <v>0</v>
      </c>
    </row>
    <row r="45" spans="1:10" ht="53.25" customHeight="1" x14ac:dyDescent="0.25">
      <c r="A45" s="9">
        <v>2</v>
      </c>
      <c r="B45" s="26" t="s">
        <v>35</v>
      </c>
      <c r="C45" s="27" t="s">
        <v>27</v>
      </c>
      <c r="D45" s="12">
        <v>1</v>
      </c>
      <c r="E45" s="12" t="s">
        <v>22</v>
      </c>
      <c r="F45" s="13">
        <v>0</v>
      </c>
      <c r="G45" s="14">
        <f t="shared" si="7"/>
        <v>0</v>
      </c>
      <c r="H45" s="13">
        <f t="shared" si="8"/>
        <v>0</v>
      </c>
      <c r="I45" s="28">
        <f t="shared" si="9"/>
        <v>0</v>
      </c>
    </row>
    <row r="46" spans="1:10" ht="274.5" customHeight="1" x14ac:dyDescent="0.25">
      <c r="A46" s="9">
        <v>3</v>
      </c>
      <c r="B46" s="26" t="s">
        <v>28</v>
      </c>
      <c r="C46" s="27" t="s">
        <v>36</v>
      </c>
      <c r="D46" s="12">
        <v>1</v>
      </c>
      <c r="E46" s="12" t="s">
        <v>22</v>
      </c>
      <c r="F46" s="13">
        <v>0</v>
      </c>
      <c r="G46" s="14">
        <f t="shared" si="7"/>
        <v>0</v>
      </c>
      <c r="H46" s="13">
        <f t="shared" si="8"/>
        <v>0</v>
      </c>
      <c r="I46" s="28">
        <f t="shared" si="9"/>
        <v>0</v>
      </c>
    </row>
    <row r="47" spans="1:10" ht="409.6" customHeight="1" x14ac:dyDescent="0.25">
      <c r="A47" s="9">
        <v>4</v>
      </c>
      <c r="B47" s="26" t="s">
        <v>37</v>
      </c>
      <c r="C47" s="27" t="s">
        <v>59</v>
      </c>
      <c r="D47" s="12">
        <v>1</v>
      </c>
      <c r="E47" s="12" t="s">
        <v>22</v>
      </c>
      <c r="F47" s="13">
        <v>0</v>
      </c>
      <c r="G47" s="14">
        <f t="shared" si="7"/>
        <v>0</v>
      </c>
      <c r="H47" s="13">
        <f t="shared" si="8"/>
        <v>0</v>
      </c>
      <c r="I47" s="28">
        <f t="shared" si="9"/>
        <v>0</v>
      </c>
    </row>
    <row r="48" spans="1:10" ht="159.75" customHeight="1" x14ac:dyDescent="0.25">
      <c r="A48" s="9">
        <v>5</v>
      </c>
      <c r="B48" s="26" t="s">
        <v>30</v>
      </c>
      <c r="C48" s="27" t="s">
        <v>38</v>
      </c>
      <c r="D48" s="12">
        <v>1</v>
      </c>
      <c r="E48" s="12" t="s">
        <v>22</v>
      </c>
      <c r="F48" s="13">
        <v>0</v>
      </c>
      <c r="G48" s="14">
        <f t="shared" si="7"/>
        <v>0</v>
      </c>
      <c r="H48" s="13">
        <f t="shared" si="8"/>
        <v>0</v>
      </c>
      <c r="I48" s="28">
        <f t="shared" si="9"/>
        <v>0</v>
      </c>
    </row>
    <row r="49" spans="1:10" ht="169.5" customHeight="1" thickBot="1" x14ac:dyDescent="0.3">
      <c r="A49" s="9">
        <v>6</v>
      </c>
      <c r="B49" s="26" t="s">
        <v>32</v>
      </c>
      <c r="C49" s="27" t="s">
        <v>54</v>
      </c>
      <c r="D49" s="12">
        <v>16</v>
      </c>
      <c r="E49" s="12" t="s">
        <v>22</v>
      </c>
      <c r="F49" s="13">
        <v>0</v>
      </c>
      <c r="G49" s="14">
        <f t="shared" si="7"/>
        <v>0</v>
      </c>
      <c r="H49" s="13">
        <f t="shared" si="8"/>
        <v>0</v>
      </c>
      <c r="I49" s="28">
        <f t="shared" si="9"/>
        <v>0</v>
      </c>
    </row>
    <row r="50" spans="1:10" ht="18.75" customHeight="1" thickBot="1" x14ac:dyDescent="0.3">
      <c r="A50" s="16"/>
      <c r="B50" s="60" t="s">
        <v>16</v>
      </c>
      <c r="C50" s="60"/>
      <c r="D50" s="61"/>
      <c r="E50" s="61"/>
      <c r="F50" s="61"/>
      <c r="G50" s="17">
        <f t="shared" ref="G50:H50" si="11">SUM(G44:G49)</f>
        <v>0</v>
      </c>
      <c r="H50" s="17">
        <f t="shared" si="11"/>
        <v>0</v>
      </c>
      <c r="I50" s="17">
        <f>SUM(I44:I49)</f>
        <v>0</v>
      </c>
    </row>
    <row r="51" spans="1:10" ht="15.75" thickBot="1" x14ac:dyDescent="0.3">
      <c r="A51" s="1"/>
      <c r="B51" s="1"/>
      <c r="C51" s="32"/>
      <c r="D51" s="1"/>
      <c r="E51" s="1"/>
      <c r="F51" s="1"/>
      <c r="G51" s="33"/>
      <c r="H51" s="1"/>
      <c r="I51" s="33"/>
    </row>
    <row r="52" spans="1:10" ht="18" x14ac:dyDescent="0.25">
      <c r="A52" s="51" t="s">
        <v>39</v>
      </c>
      <c r="B52" s="52"/>
      <c r="C52" s="52"/>
      <c r="D52" s="52"/>
      <c r="E52" s="52"/>
      <c r="F52" s="52"/>
      <c r="G52" s="52"/>
      <c r="H52" s="52"/>
      <c r="I52" s="53"/>
    </row>
    <row r="53" spans="1:10" ht="30" customHeight="1" x14ac:dyDescent="0.25">
      <c r="A53" s="4"/>
      <c r="B53" s="5" t="s">
        <v>3</v>
      </c>
      <c r="C53" s="6" t="s">
        <v>4</v>
      </c>
      <c r="D53" s="5" t="s">
        <v>5</v>
      </c>
      <c r="E53" s="5" t="s">
        <v>6</v>
      </c>
      <c r="F53" s="5" t="s">
        <v>7</v>
      </c>
      <c r="G53" s="7" t="s">
        <v>8</v>
      </c>
      <c r="H53" s="22" t="s">
        <v>9</v>
      </c>
      <c r="I53" s="25" t="s">
        <v>10</v>
      </c>
    </row>
    <row r="54" spans="1:10" ht="172.5" customHeight="1" x14ac:dyDescent="0.25">
      <c r="A54" s="9">
        <v>1</v>
      </c>
      <c r="B54" s="26" t="s">
        <v>24</v>
      </c>
      <c r="C54" s="27" t="s">
        <v>34</v>
      </c>
      <c r="D54" s="12">
        <v>1</v>
      </c>
      <c r="E54" s="12" t="s">
        <v>22</v>
      </c>
      <c r="F54" s="13">
        <v>0</v>
      </c>
      <c r="G54" s="14">
        <f t="shared" si="7"/>
        <v>0</v>
      </c>
      <c r="H54" s="13">
        <f t="shared" si="8"/>
        <v>0</v>
      </c>
      <c r="I54" s="28">
        <f t="shared" si="9"/>
        <v>0</v>
      </c>
    </row>
    <row r="55" spans="1:10" ht="54.75" customHeight="1" x14ac:dyDescent="0.25">
      <c r="A55" s="9">
        <v>2</v>
      </c>
      <c r="B55" s="26" t="s">
        <v>26</v>
      </c>
      <c r="C55" s="27" t="s">
        <v>40</v>
      </c>
      <c r="D55" s="12">
        <v>1</v>
      </c>
      <c r="E55" s="12" t="s">
        <v>22</v>
      </c>
      <c r="F55" s="13">
        <v>0</v>
      </c>
      <c r="G55" s="14">
        <f t="shared" si="7"/>
        <v>0</v>
      </c>
      <c r="H55" s="13">
        <f t="shared" si="8"/>
        <v>0</v>
      </c>
      <c r="I55" s="28">
        <f t="shared" si="9"/>
        <v>0</v>
      </c>
    </row>
    <row r="56" spans="1:10" ht="276.75" customHeight="1" x14ac:dyDescent="0.25">
      <c r="A56" s="9">
        <v>3</v>
      </c>
      <c r="B56" s="26" t="s">
        <v>28</v>
      </c>
      <c r="C56" s="27" t="s">
        <v>36</v>
      </c>
      <c r="D56" s="12">
        <v>1</v>
      </c>
      <c r="E56" s="12" t="s">
        <v>22</v>
      </c>
      <c r="F56" s="13">
        <v>0</v>
      </c>
      <c r="G56" s="14">
        <f t="shared" si="7"/>
        <v>0</v>
      </c>
      <c r="H56" s="13">
        <f t="shared" si="8"/>
        <v>0</v>
      </c>
      <c r="I56" s="28">
        <f t="shared" si="9"/>
        <v>0</v>
      </c>
    </row>
    <row r="57" spans="1:10" ht="310.5" customHeight="1" x14ac:dyDescent="0.25">
      <c r="A57" s="9">
        <v>4</v>
      </c>
      <c r="B57" s="26" t="s">
        <v>30</v>
      </c>
      <c r="C57" s="27" t="s">
        <v>31</v>
      </c>
      <c r="D57" s="12">
        <v>1</v>
      </c>
      <c r="E57" s="12" t="s">
        <v>22</v>
      </c>
      <c r="F57" s="13">
        <v>0</v>
      </c>
      <c r="G57" s="14">
        <f t="shared" si="7"/>
        <v>0</v>
      </c>
      <c r="H57" s="13">
        <f t="shared" si="8"/>
        <v>0</v>
      </c>
      <c r="I57" s="28">
        <f t="shared" si="9"/>
        <v>0</v>
      </c>
    </row>
    <row r="58" spans="1:10" ht="175.5" customHeight="1" thickBot="1" x14ac:dyDescent="0.3">
      <c r="A58" s="9">
        <v>5</v>
      </c>
      <c r="B58" s="36" t="s">
        <v>32</v>
      </c>
      <c r="C58" s="37" t="s">
        <v>60</v>
      </c>
      <c r="D58" s="38">
        <v>18</v>
      </c>
      <c r="E58" s="38" t="s">
        <v>22</v>
      </c>
      <c r="F58" s="39">
        <v>0</v>
      </c>
      <c r="G58" s="40">
        <f t="shared" si="7"/>
        <v>0</v>
      </c>
      <c r="H58" s="39">
        <f t="shared" si="8"/>
        <v>0</v>
      </c>
      <c r="I58" s="41">
        <f t="shared" si="9"/>
        <v>0</v>
      </c>
    </row>
    <row r="59" spans="1:10" ht="18.75" customHeight="1" thickBot="1" x14ac:dyDescent="0.3">
      <c r="A59" s="16"/>
      <c r="B59" s="60" t="s">
        <v>16</v>
      </c>
      <c r="C59" s="60"/>
      <c r="D59" s="61"/>
      <c r="E59" s="61"/>
      <c r="F59" s="61"/>
      <c r="G59" s="17">
        <f t="shared" ref="G59:H59" si="12">SUM(G54:G58)</f>
        <v>0</v>
      </c>
      <c r="H59" s="17">
        <f t="shared" si="12"/>
        <v>0</v>
      </c>
      <c r="I59" s="17">
        <f>SUM(I54:I58)</f>
        <v>0</v>
      </c>
    </row>
    <row r="60" spans="1:10" ht="15.75" thickBot="1" x14ac:dyDescent="0.3">
      <c r="A60" s="1"/>
      <c r="B60" s="1"/>
      <c r="C60" s="32"/>
      <c r="D60" s="1"/>
      <c r="E60" s="1"/>
      <c r="F60" s="1"/>
      <c r="G60" s="1"/>
      <c r="H60" s="1"/>
      <c r="I60" s="1"/>
      <c r="J60" s="29"/>
    </row>
    <row r="61" spans="1:10" ht="18.75" customHeight="1" thickBot="1" x14ac:dyDescent="0.3">
      <c r="A61" s="42"/>
      <c r="B61" s="65" t="s">
        <v>41</v>
      </c>
      <c r="C61" s="66"/>
      <c r="D61" s="67"/>
      <c r="E61" s="67"/>
      <c r="F61" s="67"/>
      <c r="G61" s="17">
        <f>G59+G50+G40+G30+G23+G16+G9</f>
        <v>0</v>
      </c>
      <c r="H61" s="17">
        <f>H59+H50+H40+H30+H23+H16+H9</f>
        <v>0</v>
      </c>
      <c r="I61" s="17">
        <f>I59+I50+I40+I30+I23+I16+I9</f>
        <v>0</v>
      </c>
    </row>
    <row r="62" spans="1:10" x14ac:dyDescent="0.25">
      <c r="C62" s="43"/>
    </row>
    <row r="63" spans="1:10" ht="15.75" thickBot="1" x14ac:dyDescent="0.3">
      <c r="C63" s="43"/>
    </row>
    <row r="64" spans="1:10" ht="16.5" customHeight="1" x14ac:dyDescent="0.25">
      <c r="A64" s="68" t="s">
        <v>42</v>
      </c>
      <c r="B64" s="44" t="s">
        <v>42</v>
      </c>
      <c r="C64" s="45"/>
      <c r="E64" t="s">
        <v>43</v>
      </c>
    </row>
    <row r="65" spans="1:5" ht="16.5" x14ac:dyDescent="0.25">
      <c r="A65" s="69"/>
      <c r="B65" s="46" t="s">
        <v>44</v>
      </c>
      <c r="C65" s="47"/>
    </row>
    <row r="66" spans="1:5" ht="16.5" x14ac:dyDescent="0.25">
      <c r="A66" s="69"/>
      <c r="B66" s="46" t="s">
        <v>45</v>
      </c>
      <c r="C66" s="47"/>
    </row>
    <row r="67" spans="1:5" ht="16.5" x14ac:dyDescent="0.25">
      <c r="A67" s="69"/>
      <c r="B67" s="46" t="s">
        <v>46</v>
      </c>
      <c r="C67" s="47"/>
    </row>
    <row r="68" spans="1:5" ht="16.5" x14ac:dyDescent="0.25">
      <c r="A68" s="69"/>
      <c r="B68" s="46" t="s">
        <v>47</v>
      </c>
      <c r="C68" s="47"/>
      <c r="E68" t="s">
        <v>48</v>
      </c>
    </row>
    <row r="69" spans="1:5" ht="16.5" x14ac:dyDescent="0.25">
      <c r="A69" s="69"/>
      <c r="B69" s="46" t="s">
        <v>49</v>
      </c>
      <c r="C69" s="47"/>
    </row>
    <row r="70" spans="1:5" ht="16.5" x14ac:dyDescent="0.25">
      <c r="A70" s="69"/>
      <c r="B70" s="46" t="s">
        <v>50</v>
      </c>
      <c r="C70" s="47"/>
    </row>
    <row r="71" spans="1:5" ht="17.25" thickBot="1" x14ac:dyDescent="0.3">
      <c r="A71" s="70"/>
      <c r="B71" s="48" t="s">
        <v>51</v>
      </c>
      <c r="C71" s="49"/>
    </row>
  </sheetData>
  <mergeCells count="17">
    <mergeCell ref="B50:F50"/>
    <mergeCell ref="A52:I52"/>
    <mergeCell ref="B59:F59"/>
    <mergeCell ref="B61:F61"/>
    <mergeCell ref="A64:A71"/>
    <mergeCell ref="A42:I42"/>
    <mergeCell ref="A2:I3"/>
    <mergeCell ref="A4:I4"/>
    <mergeCell ref="B9:F9"/>
    <mergeCell ref="A11:I11"/>
    <mergeCell ref="B16:F16"/>
    <mergeCell ref="A18:I18"/>
    <mergeCell ref="B23:F23"/>
    <mergeCell ref="A25:I25"/>
    <mergeCell ref="B30:F30"/>
    <mergeCell ref="A32:I32"/>
    <mergeCell ref="B40:F4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IKT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2020-08-25T12:38:14Z</dcterms:created>
  <dcterms:modified xsi:type="dcterms:W3CDTF">2021-02-24T13:38:41Z</dcterms:modified>
</cp:coreProperties>
</file>