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Z:\Documents\Verejné obstarávanie - mesto\1Modernizácia účební\Profil\"/>
    </mc:Choice>
  </mc:AlternateContent>
  <xr:revisionPtr revIDLastSave="0" documentId="8_{041DCAC0-9A76-434D-8379-CFF736AE9382}" xr6:coauthVersionLast="46" xr6:coauthVersionMax="46" xr10:uidLastSave="{00000000-0000-0000-0000-000000000000}"/>
  <bookViews>
    <workbookView xWindow="28680" yWindow="2565" windowWidth="21840" windowHeight="13290" xr2:uid="{92E3C320-3B79-4351-9146-D15A8D610CFA}"/>
  </bookViews>
  <sheets>
    <sheet name="Nábytok"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5" i="1" l="1"/>
  <c r="H45" i="1" s="1"/>
  <c r="G34" i="1"/>
  <c r="H34" i="1" s="1"/>
  <c r="G22" i="1"/>
  <c r="H22" i="1" s="1"/>
  <c r="I45" i="1" l="1"/>
  <c r="I34" i="1"/>
  <c r="I22" i="1"/>
  <c r="G78" i="1"/>
  <c r="H78" i="1" s="1"/>
  <c r="G77" i="1"/>
  <c r="G76" i="1"/>
  <c r="H76" i="1" s="1"/>
  <c r="I76" i="1" s="1"/>
  <c r="G75" i="1"/>
  <c r="H75" i="1" s="1"/>
  <c r="G74" i="1"/>
  <c r="H74" i="1" s="1"/>
  <c r="G73" i="1"/>
  <c r="G72" i="1"/>
  <c r="H72" i="1" s="1"/>
  <c r="G67" i="1"/>
  <c r="H67" i="1" s="1"/>
  <c r="G66" i="1"/>
  <c r="G65" i="1"/>
  <c r="H65" i="1" s="1"/>
  <c r="G60" i="1"/>
  <c r="H60" i="1" s="1"/>
  <c r="G59" i="1"/>
  <c r="G58" i="1"/>
  <c r="H58" i="1" s="1"/>
  <c r="G53" i="1"/>
  <c r="H53" i="1" s="1"/>
  <c r="G52" i="1"/>
  <c r="G51" i="1"/>
  <c r="H51" i="1" s="1"/>
  <c r="G50" i="1"/>
  <c r="G44" i="1"/>
  <c r="G43" i="1"/>
  <c r="H43" i="1" s="1"/>
  <c r="G42" i="1"/>
  <c r="H42" i="1" s="1"/>
  <c r="G41" i="1"/>
  <c r="G40" i="1"/>
  <c r="G39" i="1"/>
  <c r="G33" i="1"/>
  <c r="H33" i="1" s="1"/>
  <c r="G32" i="1"/>
  <c r="H32" i="1" s="1"/>
  <c r="I32" i="1" s="1"/>
  <c r="G31" i="1"/>
  <c r="G30" i="1"/>
  <c r="H30" i="1" s="1"/>
  <c r="G29" i="1"/>
  <c r="G28" i="1"/>
  <c r="G27" i="1"/>
  <c r="G21" i="1"/>
  <c r="G20" i="1"/>
  <c r="G19" i="1"/>
  <c r="H19" i="1" s="1"/>
  <c r="I19" i="1" s="1"/>
  <c r="G18" i="1"/>
  <c r="H18" i="1" s="1"/>
  <c r="I18" i="1" s="1"/>
  <c r="G17" i="1"/>
  <c r="G16" i="1"/>
  <c r="G23" i="1" s="1"/>
  <c r="G11" i="1"/>
  <c r="H11" i="1" s="1"/>
  <c r="G10" i="1"/>
  <c r="H10" i="1" s="1"/>
  <c r="G9" i="1"/>
  <c r="G8" i="1"/>
  <c r="H8" i="1" s="1"/>
  <c r="I8" i="1" s="1"/>
  <c r="G7" i="1"/>
  <c r="H7" i="1" s="1"/>
  <c r="I7" i="1" s="1"/>
  <c r="G6" i="1"/>
  <c r="G35" i="1" l="1"/>
  <c r="G46" i="1"/>
  <c r="G79" i="1"/>
  <c r="G12" i="1"/>
  <c r="H29" i="1"/>
  <c r="I29" i="1" s="1"/>
  <c r="H39" i="1"/>
  <c r="H50" i="1"/>
  <c r="I50" i="1" s="1"/>
  <c r="G54" i="1"/>
  <c r="I53" i="1"/>
  <c r="I72" i="1"/>
  <c r="I58" i="1"/>
  <c r="G61" i="1"/>
  <c r="I67" i="1"/>
  <c r="H6" i="1"/>
  <c r="I6" i="1" s="1"/>
  <c r="H21" i="1"/>
  <c r="I21" i="1" s="1"/>
  <c r="H31" i="1"/>
  <c r="I31" i="1" s="1"/>
  <c r="H41" i="1"/>
  <c r="I41" i="1" s="1"/>
  <c r="I65" i="1"/>
  <c r="G68" i="1"/>
  <c r="I74" i="1"/>
  <c r="H17" i="1"/>
  <c r="I17" i="1" s="1"/>
  <c r="H27" i="1"/>
  <c r="I33" i="1"/>
  <c r="I51" i="1"/>
  <c r="I60" i="1"/>
  <c r="I78" i="1"/>
  <c r="I11" i="1"/>
  <c r="I30" i="1"/>
  <c r="I42" i="1"/>
  <c r="I75" i="1"/>
  <c r="H9" i="1"/>
  <c r="I9" i="1" s="1"/>
  <c r="I10" i="1"/>
  <c r="H16" i="1"/>
  <c r="H20" i="1"/>
  <c r="I20" i="1" s="1"/>
  <c r="H28" i="1"/>
  <c r="H40" i="1"/>
  <c r="I40" i="1" s="1"/>
  <c r="H44" i="1"/>
  <c r="H52" i="1"/>
  <c r="H59" i="1"/>
  <c r="H61" i="1" s="1"/>
  <c r="H66" i="1"/>
  <c r="I66" i="1" s="1"/>
  <c r="H73" i="1"/>
  <c r="I73" i="1" s="1"/>
  <c r="H77" i="1"/>
  <c r="H79" i="1" s="1"/>
  <c r="I28" i="1"/>
  <c r="I43" i="1"/>
  <c r="I27" i="1" l="1"/>
  <c r="I35" i="1" s="1"/>
  <c r="H35" i="1"/>
  <c r="I39" i="1"/>
  <c r="H46" i="1"/>
  <c r="H23" i="1"/>
  <c r="G81" i="1"/>
  <c r="I12" i="1"/>
  <c r="H54" i="1"/>
  <c r="I68" i="1"/>
  <c r="H12" i="1"/>
  <c r="H68" i="1"/>
  <c r="I77" i="1"/>
  <c r="I79" i="1" s="1"/>
  <c r="I52" i="1"/>
  <c r="I54" i="1" s="1"/>
  <c r="I44" i="1"/>
  <c r="I59" i="1"/>
  <c r="I61" i="1" s="1"/>
  <c r="I16" i="1"/>
  <c r="I23" i="1" s="1"/>
  <c r="I46" i="1" l="1"/>
  <c r="H81" i="1"/>
  <c r="I81" i="1"/>
</calcChain>
</file>

<file path=xl/sharedStrings.xml><?xml version="1.0" encoding="utf-8"?>
<sst xmlns="http://schemas.openxmlformats.org/spreadsheetml/2006/main" count="237" uniqueCount="87">
  <si>
    <t>"Modernizácie záklaných škôl v Liptovskom Mikuláši" - Logický celok II. - Nábytok (interiérové vybavenie)</t>
  </si>
  <si>
    <t>ZŠ s MŠ Okoličianska - Fyzikálna učebňa</t>
  </si>
  <si>
    <t>p.č.</t>
  </si>
  <si>
    <t>Názov položky</t>
  </si>
  <si>
    <t>Opis položky</t>
  </si>
  <si>
    <t>Počet</t>
  </si>
  <si>
    <t>Merná jednotka</t>
  </si>
  <si>
    <t>Cena za m.j. v € bez DPH</t>
  </si>
  <si>
    <t>Cena celkom v € bez DPH</t>
  </si>
  <si>
    <t>DPH</t>
  </si>
  <si>
    <t>Cena celkom v €    s DPH</t>
  </si>
  <si>
    <t>Laboratórne pracovisko učiteľa</t>
  </si>
  <si>
    <t>Laboratórne pracovisko učiteľa s pripojením na sieťové napätie 230V a bezpečné napätie max. 30V. Požadovaný rozmer pracoviska min. 1800x600x880mm, konštrukcia aj pracovná plocha z odolného materiálu. Pracovisko má byť vyrobené s pevnou konštrukciou. Krycie plochy, police a dvierka majú byť vyrobené z laminovanej drevotriesky hrúbky min. 18 mm. Dvierka sa majú otvárať min. do 90°. Pracovná doska má byť z obojstranného postformingu min. hrúbky 36mm. Na pracovnej ploche má byť elektropanel učiteľa zabudovaný do pracovnej dosky a má mať rozmer  max. 150x300mm, materiál nerez s vygravírovanými  popismi prvkov. Prvky elektropanelu majú byť minimálne: zásuvka s uzemnením na 230V a s krytkou,  zásuvky na bezpečné jednosmerné 1x a na  striedavé výstupné napätie 1x. Parametre zásuvky na AC - banánik 4mm; 36A; čierny; parametre zásuvky na DC - banánik 4mm; 36A; čierny ( -) červený ( +). Elektropanel musí  zodpovedať platným bezpečnostným požiadavkám smerníc  Rady EU pre školské prostredie. Pripojenie pracoviska na napätie 230V má byť s možnosťou pripojenia na existujúci samostatný prívod elektriny v učebni, istený prúdovým chráničom max. na 16A.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Členený úložný priestor má byť uzamykateľný a určený pre uskladnenie učebných pomôcok a prístrojov.  Súčasťou dodávky pracoviska je projekt pre jeho zapojenie, testovancí protokol a návod na obsluhu v slovenskom jazyku.  Voliteľné farebné prevedenie.</t>
  </si>
  <si>
    <t>ks</t>
  </si>
  <si>
    <t>Pracovisko učiteľa</t>
  </si>
  <si>
    <t>Pracovisko učiteľa má byť v zložení minimálne katedra učiteľa + kontajner, stolička učiteľa . Katedra učiteľa pre odbornú učebňu  má byť minimálne vo vyhotovení z pevnej kovovej konštrukcie a kontajner min 3 zásuvkový a výškovonastaviteľné nožičky, zástena z čelej strany stola. Pracovná doska minimálne z LDT hrúbky min. 18mm,  rozmer min. 1300 x 600 x 750 mm, hrana ABS min. 2 mm, stôl s rektifikaciou. Kancelárska pracovná stolička minimálne so stredne vysokým operadlom, asynchrónnym mechanizmom, s nastavením výšky operadla, plynovým piestom, na oceľovej chrómovanej konštrukcii, s nosnosťou min. 130 kg. Povrch min. z látky kategórie „C”. Voliteľné farebné prevedenie.</t>
  </si>
  <si>
    <t>sada</t>
  </si>
  <si>
    <t>Laboratórne žiacke pracovisko do učebne fyziky</t>
  </si>
  <si>
    <t>Laboratórne pracovisko pre 2 - 4 žiakov s pripojením na sieťové napätie 230V a bezpečné napätie max. 30V. Požadovaný rozmer pracoviska min. 1300x600x800mm, konštrukcia aj pracovná plocha z odolného materiálu. Pracovisko má byť vyrobené s pevnou konštrukciou. Krycie plochy, police a dvierka majú byť vyrobené z laminovanej drevotriesky hrúbky min. 18 mm. Dvierka majú byť minimálne z jednej pozdĺžnej strany posuvné. Na priečnych stranách pracoviska majú byť montážne otvory umožňujúce prepojenie viacerých mobilných pracovísk otvory su na NK závesoch , ktoré sa v prípade spájania do radu vycvaknú a montážny otvor slúži na vedenie   el. rozvodu. Pracovná doska má byť z obojstranného postformingu min. hrúbky 36mm.  Na pracovnej ploche má byť osadený elektropanel zabudovaný do pracovnej dosky a má mať rozmer  max. 150x300mm, materiál nerez s vygravírovanými  popismi prvkov. Prvky elektropanelu majú byť minimálne: 2 ks zásuvka s uzemnením na 230V a s krytkou,  2x zásuvky na bezpečné jednosmerné napätie a 2x zásuvky na striedavé výstupné napätie, prvky majú byť rozložené symetricky aby panel mohla používať dvojica žiakov. Parametre zásuvky na AC - banánik 4mm; 36A; čierny; Parametre zásuvky na DC - banánik 4mm; 36A; čierny ( -) červený ( +) ; Elektropanel musí  zodpovedať platným bezpečnostným požiadavkám smerníc  Rady EU pre školské prostredie. Pripojenie pracoviska na napätie 230V má byť s možnosťou pripojenia na existujúci samostatný prívod elektriny v učebni, istený prúdovým chráničom max. na 16A. Pracovisko má mať prípravu na pripojenie pracoviska na bezpečné jednosmerné a striedavé napätie do max. 30V. Členený úložný priestor má byť uzamykateľný a určený pre uskladnenie učebných pomôcok a prístrojov.  Súčasťou dodávky pracoviska je projekt pre jeho zapojenie, testovancí protokol a návod na obsluhu v slovenskom jazyku. Voliteľné farebné prevedenie.</t>
  </si>
  <si>
    <t>Laboratórna skriňa na učebné pomôcky pre učebňu fyziky</t>
  </si>
  <si>
    <t>Laboratórna skriňa na učebné pomôcky, materiál min. LDT hrúbky min. 18 mm, 2mm hrany ABS, min. 4 ukladacie úrovne, uzamykateľná, 2/3 sklenené dvierka, 1/3 plné dvierka.rektifikacie ktoré sa nastavujú z vnútra skrine cez dno. Rozmer min.: 1950x800x400 mm. Voliteľné farebné prevedenie.</t>
  </si>
  <si>
    <t>Žiacky laboratórny 2-miestny stôl do učebňe fyziky</t>
  </si>
  <si>
    <t>Minimálna špecifikácia - kovová konštrukcia s možnosťou vyrovnať nerovnosti podlahy,prierez nohy je min 40x40 mm, stolova doska hrúbky 19 mm v povrchovej úprave min. HPL laminat. Rozmer min. 1300x600x735 mm.</t>
  </si>
  <si>
    <t>Laboratórna žiacka stolička do učebne fyziky</t>
  </si>
  <si>
    <t xml:space="preserve">Minimálna špecifikácia - stolička s kovovou konštrukciou, sedák a operadlo min. s CPL laminátu, alebo iného materiálu vhodného pre laboratórne prostredie. </t>
  </si>
  <si>
    <t>SPOLU ZA UČEBŇU</t>
  </si>
  <si>
    <t xml:space="preserve"> ZŠ s MŠ Okoličianska - Chemická učebňa alebo bio/chem</t>
  </si>
  <si>
    <t>p.č.:</t>
  </si>
  <si>
    <t>Pracovisko učiteľa biochémia</t>
  </si>
  <si>
    <t>Pracovisko učiteľa má byť v zložení minimálne katedra učiteľa + kontajner, stolička učiteľa . Katedra učiteľa pre odbornú učebňu má byť minimálne vo vyhotovení z pevnej kovovej konštrukcie a kontajner min 3 zásuvkový a výškovonastaviteľné nožičky, zástena z čelej strany stola. Pracovná doska minimálne z LDT hrúbky min. 18mm,  rozmer min. 1300 x 600 x 750 mm, hrana ABS min. 2 mm, stôl s rektifikaciou. Kancelárska pracovná stolička minimálne so stredne vysokým operadlom, asynchrónnym mechanizmom, s nastavením výšky operadla, plynovým piestom, na oceľovej chrómovanej konštrukcii, s nosnosťou min. 130 kg. Povrch min. z látky kategórie „C”. Voliteľné farebné prevedenie.</t>
  </si>
  <si>
    <t>Laboratórne pracovisko učiteľa  - biochémia</t>
  </si>
  <si>
    <t xml:space="preserve">      </t>
  </si>
  <si>
    <t>Bezpečnostná skrinka</t>
  </si>
  <si>
    <t>Dvojica bezpečnostných plechových skríň na chemikálie do školského laboratória. Konštrukcia min. z oceľového plechu hrúbky  0,7 mm, zváraná, oblé hrany, uzamykateľná, povrchová úprava vypaľovací lak z umelej živice. Minimálne 4 ks vysúvateľných nepriepustných vaničiek z pozinkovaného plechu, nosnosť vaničiek min. 30 kg, odvetrávanie v spodnej a vrchnej časti skrine. Rozmer jednej skrine min.: 920x580x1920 mm rozmer druhej skrine min. 920x380x1920mm.</t>
  </si>
  <si>
    <t>Laboratórne pracovisko žiaka  - biochémia</t>
  </si>
  <si>
    <t>Laboratórne pracovisko pre skupinu 2 žiakov s pripojením na sieťové napätie 230V. Požadovaný rozmer pracoviska min. 1300x600x800mm, konštrukcia aj pracovná plocha z chemicky odolného materiálu.Pracovisko má byť vyrobené s pevnou konštrukciou, Krycie plochy, police a dvierka majú byť vyrobené z laminovanej drevotriesky hrúbky 18 mm. Dvierka majú byť minimálne z jednej pozdĺžnej strany posuvné. Na priečnych stranách pracoviska majú byť montážne otvory umožňujúce prepojenie viacerých mobilných pracovísk otvory su na NK závesoch , ktoré sa v prípade spájania do radu vycvaknú a montážny otvor slúži na vedenie rozvodu vody, odpadu a el. rozvodu.  Pracovná doska má byť z obojstranného postformingu min. hrúbky 36mm. Na pracovnej ploche má byť osadená chemicky odolná výlevka s min. rozmerom 150x150mm alebo s priemerom min. 150 mm, sifónom z chemicky odolného materiál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z možnosťou pripojenia na existujúcu prípojku vody v učebni.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Voliteľné farebné prevedenie.</t>
  </si>
  <si>
    <t>Žiacky laboratórny stôl 2M- biochémia</t>
  </si>
  <si>
    <t>Laboratórna stolička pre žiaka - biochémia</t>
  </si>
  <si>
    <t xml:space="preserve"> ZŠ Janka Kráľa - Chemická učebňa alebo bio/chem</t>
  </si>
  <si>
    <t>Laboratórne pracovisko učiteľa s pripojením na sieťové napätie 230V. Požadovaný rozmer pracoviska min. 1800x600x800mm, konštrukcia aj pracovná plocha z chemicky odolného materiálu. Pracovisko má byť vyrobené s pevnou kovovou konštrukciou. Nosná konštrukcia je vyrobená z kovového profilu hrúbky 3mm. Krycie plochy, police a dvierka majú byť vyrobené z laminovanej drevotriesky hrúbky 18 mm. Dvierka sa majú otvárať do min. do 90°. Pracovná doska má byť z obojstranného postformingu min. hrúbky 36mm. 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Elektropanel učiteľa má byť  zabudovaný do pracovnej dosky a má mať rozmer  max. 150x300mm, materiál nerez s vygravírovanými popismi prvkov. Prvky elektropanelu majú byť minimálne: 2x zásuvka s uzemnením na 230V a s krytkou.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Elektropanel musí  zodpovedať platným bezpečnostným požiadavkám smerníc  Rady EU pre školské prostredie.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Voliteľné farebné prevedenie.</t>
  </si>
  <si>
    <t>Laboratórne pracovisko pre skupinu 2 žiakov s pripojením na sieťové napätie 230V. Požadovaný rozmer pracoviska min. 1300x600x800mm, konštrukcia aj pracovná plocha z chemicky odolného materiálu.Pracovisko má byť vyrobené s pevnou konštrukciou, Krycie plochy, police a dvierka majú byť vyrobené z laminovanej drevotriesky hrúbky 18 mm. Dvierka majú byť minimálne z jednej pozdĺžnej strany posuvné. Na priečnych stranách pracoviska majú byť montážne otvory umožňujúce prepojenie viacerých mobilných pracovísk otvory su na NK závesoch , ktoré sa v prípade spájania do radu vycvaknú a montážny otvor slúži na vedenie rozvodu vody, odpadu a el. rozvodu.  Pracovná doska má byť z obojstranného postformingu min. hrúbky 36mm. Na pracovnej ploche má byť osadená chemicky odolná výlevka s min. rozmerom 150x150mm alebo s priemerom min. 150 mm, sifónom z chemicky odolného materiál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z možnosťou pripojenia na existujúcu prípojku vody v učebni. Pripojenie pracoviska na napätie 230V má byť s možnosťou pripojenia na existujúci samostatný prívod elektriny v učebni, istený prúdovým chráničom max. na 16A. Na pracovnej ploche má byť osadený elektropanel zabudovaný do pracovnej dosky a má mať rozmer  max. 150x300mm, materiál nerez s vygravírovanými  popismi prvkov. Prvky elektropanelu majú byť minimálne: 2 ks zásuvka s uzemnením na 230V a s krytkou,  2x zásuvky na bezpečné jednosmerné napätie a 2x zásuvky na striedavé výstupné napätie, prvky majú byť rozložené symetricky aby panel mohla používať dvojica žiakov. Parametre zásuvky na AC - banánik 4mm; 36A; čierny; Parametre zásuvky na DC - banánik 4mm; 36A; čierny ( -) červený ( +) ; Elektropanel musí  zodpovedať platným bezpečnostným požiadavkám smerníc Rady EU pre školské prostredie. Pracovisko má mať prípravu na pripojenie pracoviska na bezpečné jednosmerné a striedavé napätie do max. 30V.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Voliteľné farebné prevedenie.</t>
  </si>
  <si>
    <t>Žiacky laboratórny stôl 3M- biochémia</t>
  </si>
  <si>
    <t>Minimálna špecifikácia - kovová konštrukcia s možnosťou vyrovnať nerovnosti podlahy,prierez nohy je min 40x40 mm, stolova doska hrúbky 19 mm v povrchovej úprave min. HPL laminat. Rozmer min. 1800x600x735 mm</t>
  </si>
  <si>
    <t>Minimálna špecifikácia - kovová konštrukcia s možnosťou vyrovnať nerovnosti podlahy,prierez nohy je min 40x40 mm, stolova doska hrúbky 19 mm v povrchovej úprave min. HPL laminat. Rozmer min. 1300x600x735 mm</t>
  </si>
  <si>
    <t xml:space="preserve"> ZŠ M.R.Martákovej - Chemická učebňa alebo bio/chem</t>
  </si>
  <si>
    <t>Laboratórne pracovisko učiteľa s pripojením na sieťové napätie 230V. Požadovaný rozmer pracoviska min. 1800x600x800mm, konštrukcia aj pracovná plocha z chemicky odolného materiálu. Pracovisko má byť vyrobené s pevnou kovovou konštrukciou. Nosná konštrukcia je vyrobená z kovového profilu hrúbky 3mm. Krycie plochy, police a dvierka majú byť vyrobené z laminovanej drevotriesky hrúbky 18 mm. Dvierka sa majú otvárať do min. do 90°. Pracovná doska má byť z obojstranného postformingu min. hrúbky 36mm. 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Elektropanel učiteľa má byť  zabudovaný do pracovnej dosky a má mať rozmer  max. 150x300mm, materiál nerez s vygravírovanými  popismi prvkov. Prvky elektropanelu majú byť minimálne: 2x zásuvka s uzemnením na 230V a s krytkou.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Elektropanel musí  zodpovedať platným bezpečnostným požiadavkám smerníc  Rady EU pre školské prostredie.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Voliteľné farebné prevedenie.</t>
  </si>
  <si>
    <t xml:space="preserve">Dvojica bezpečnostných plechových skríň na chemikálie do školského laboratória. Konštrukcia min. z oceľového plechu hrúbky  0,7 mm, zváraná, oblé hrany, uzamykateľná, povrchová úprava vypaľovací lak z umelej živice. Minimálne 4 ks vysúvateľných nepriepustných vaničiek z pozinkovaného plechu, nosnosť vaničiek min. 30 kg, odvetrávanie v spodnej a vrchnej časti skrine. Rozmer jednej skrine min.: 920x580x1920 mm rozmer druhej skrine min. 920x380x1920mm. </t>
  </si>
  <si>
    <t xml:space="preserve"> ZŠ s MŠ Demänovska ulica - Jazyková učebňa</t>
  </si>
  <si>
    <t>Pracovisko učiteľa - NÁBYTOK</t>
  </si>
  <si>
    <t>Pracovisko učiteľa má byť v zložení minimálne katedra učiteľa + kontajner, stolička učiteľa . Katedra učiteľa pre odbornú učebňu  má byť minimálne vo vyhotovení z pevnej kovovej konštrukcie a kontajner min 3 zásuvkový a výškovonastaviteľné nožičky, zástena z čelej strany stola. Pracovná doska minimálne z LDT hrúbky min. 18mm,  rozmer min. 1300 x 600 x 750 mm, hrana ABS min. 2 mm, stôl s rektifikaciou. Kancelárska pracovná stolička minimálne so stredne vysokým operadlom, asynchrónnym mechanizmom, s nastavením výšky operadla, plynovým piestom, na oceľovej chrómovanej konštrukcii, s nosnosťou min. 130 kg. Povrch min. z látky kategórie „C”. Voliteľné farebné prevedenie.</t>
  </si>
  <si>
    <t>Žiacky stôl 2M</t>
  </si>
  <si>
    <t>Minimálna špecifikácia - konštrukcia stola s DTD 18 mm nerozoberateľný lepený spoj, stolová doska hrúbky 18 mm, ktorá presahuje z vonkajšej strany min. 70 mm ( montážny priestor pre kabeláž k technike ) stôl má aj drevený lub vysunutý čo najviac k vonkajšiemu okraju. V nohách stola su otvory na spojenie jednotlivých stolov do celku. 1300x700x735 mm.</t>
  </si>
  <si>
    <t>Stolička/taburet pre žiaka</t>
  </si>
  <si>
    <t>Minimálna špecifikácia - stolička s kovovou konštrukciou oválneho profilu, sedák a operadlo čalunené látkou s min 100 000 cyklov oteruvzdornosť. Možnosť stohovania stoličiek.</t>
  </si>
  <si>
    <t xml:space="preserve"> ZŠ J.Kráľa - Jazyková učebňa</t>
  </si>
  <si>
    <t xml:space="preserve"> ZŠ M.R.Martákovej - Jazyková učebňa</t>
  </si>
  <si>
    <t xml:space="preserve">Minimálna špecifikácia - konštrukcia stola s DTD 18 mm nerozoberateľný lepený spoj, stolová doska hrúbky 18 mm, ktorá presahuje z vonkajšej strany min. 70 mm ( montážny priestor pre kabeláž k technike ) stôl má aj drevený lub vysunutý čo najviac k vonkajšiemu okraju. V nohách stola su otvory na spojenie jednotlivých stolov do celku. 1300x700x735 mm. </t>
  </si>
  <si>
    <t>ZŠ Nábr. Dr. A.Stodolu - Polytechnická učebňa</t>
  </si>
  <si>
    <t>Učiteľská katedra  so stoličkou - odborná učebňa techniky</t>
  </si>
  <si>
    <t>Pracovisko učiteľa má byť v zložení minimálne katedra učiteľa a stolička učiteľa. Katedra učiteľa pre učebňu techniky má byť minimálne vo vyhotovení: kovová konštrukcia z jaklového profilu min. 50×50×2 mm, rám 30×20×2 mm, pracovná laminodoska s hrúbkou min. 18 mm a ABS hranami. Povrchová úprava – vypaľovací lak z umelej živice. Katedra má byť s 2-zásuvkovým kontajnerom z celozváranej konštrukcie, uzamykanie na cylindrický zámok. Minimálny rozmer stola má byť  1300 x 750 x 750 mm. Kancelárska pracovná stolička minimálne so stredne vysokým operadlom, asynchrónnym mechanizmom, s nastavením výšky operadla, plynovým piestom, na oceľovej chrómovanej konštrukcii, s nosnosťou min. 130 kg. Povrch min. z látky kategórie „C”. Voliteľné farebné prevedenie.</t>
  </si>
  <si>
    <t>Pracovisko učiteľa - odborná učebňa techniky</t>
  </si>
  <si>
    <t>Dielenské pracovisko učiteľa pripojiteľné na napätie 230 V. Súčasťou pracoviska majú byť stavebnicové zariadenia na obrábanie dreva a kovov (sústruh, brúska), úložný priestor na odkladanie nástrojov a závesný panel. Minimálny rozmer pracoviska 150x60x115 cm (š x h x v). Nosná konštrukcia má byť vyrobená z min. 3 mm plechu, skrinka a police majú byť vyrobené z min. 1 mm hrubého plechu. Dvierka sa majú otvárať do 90° a majú byť osadené v čapoch. Stolová doska má byť vyrobená min. z bukových hranolov priebežne lepených do tvaru dosky, následne obrúsených a ošetrených roztokmi olejov a prísadami. Pracovná doska má mať zrazené hrany. Pripojenie pracoviska na napätie 230 V má byť zabezpečené z elektrického rozvodu dielne s možnosťou pripojenia na existujúci samostatný prívod elektriny v učebni, istený prúdovým chráničom max. na 16A, pričom na prístupnej strane pracoviska má byť vyvedená  3x zásuvka na 230 V. Pracovisko má mať bezpečnostný certifikát. Stavebnicové zariadenie na obrábanie dreva a kovov má mať min. funkciu brúsky a sústruhu minimálne s nasledujúcim technickými parametrami: bezpečné napájacie napätie, pozdĺžny posuv, má obsahovať min. príslušenstvo:  trojčeľusťové skľučovadlo, držiak nástroja, otočný strediaci hrot, sústružnícky nôž a videomanuál. Súčasťou dodávky pracoviska je projekt pre jeho zapojenie, otestovanie, zaškolenie a Protokol o uvedení do prevádzky.</t>
  </si>
  <si>
    <t>Kovové skrine na odkladanie náradia - odborná učebňa techniky</t>
  </si>
  <si>
    <t>Kovová dielenská skriňa určená na odkladanie dielenského náradia. Má byť robustnej zváranej konštrukcie z oceľového plechu hrúbky min. 0,7 mm, s oblými hranami, uzamykanie dverí dvojbodovým rozvorovým zámkom. Vnútorné vybavenie min.: 4 police , nosnosť police min. 50 kg, nosnosť zásuvky min. 40 kg, štandardná perforácia chrbta, Rozmery min. (š x v x h): 780x1920x380 mm, povrchová úprava - vypaľovací lak z umelej živice.</t>
  </si>
  <si>
    <t>Pracovisko žiaka na obrábanie dreva - odborná učebňa techniky</t>
  </si>
  <si>
    <t>Dielenské pracovisko na obrábanie dreva. Pracovisko má byť pripojiteľné na napätie 230V, má obsahovať min. stavebnicový sústruh na obrábanie dreva (parametre sústruhu: vzdialenosť medzi stredmi v rozsahu min. 50-120 mm, Motor: otáčky min. 11000 ot/min, 3A,  zdroj 12 V, držiak nástroja, dlátko, trojčeľusťové skľučovadlo, otočný strediaci hrot, sane,  podpora pre nástroj, upevňovanie pomocou T drážky, videomanuál v slovenčine ), úložný priestor na odkladanie nástrojov a závesný panel na odkladanie nástrojov. Rozmer pracoviska má byť min. 140x60x112cm (š x h x výška vrátane závesného panelu). Pracovisko má byť vyrobené na pevnom vystuženom podvozku (alebo alternatíve s párom pevných kolies a párom otočných kolies opatrených brzdou). Nosná konštrukcia má byť vyrobená min. z 3 mm plechu, skrinka a police majú byť  vyrobené min. z 1mm hrubého plechu. Dvierka sa majú otvárať do 90°a majú byť  osadené v čapoch. Stolová doska má byť vyrobená min. z bukových hranolov priebežne lepených do tvaru dosky, následne obrúsených a ošetrených roztokmi olejov a prísadami. Pracovná doska má mať zrazené hrany. Závesný panel má byť z perforovaného plechu a siahať do výšky min. 1120 mm.Pripojenie pracoviska na napätie 230 V má byť zabezpečené z elektrického rozvodu dielne (alternatívne s flexibilným pripojením do rozsahu +/- 5 m), pričom na prístupnej strane pracoviska má byť vyvedená  3 x zásuvka na 230 V. Pracovisko má mať bezpečnostný certifikát. Súčasťou dodávky pracoviska je projekt pre jeho zapojenie, otestovanie, zaškolenie a Protokol o uvedení do prevádzky.</t>
  </si>
  <si>
    <t>Pracovisko žiaka na obrábanie kovu - odborná učebňa techniky</t>
  </si>
  <si>
    <t xml:space="preserve">Dielenské pracovisko na obrábanie kovu. Pracovisko má byť pripojiteľné na napätie 230V, má obsahovať min. brúsku na obrábanie kovu (parametre brúsky vzdialenosť medzi stredmi v rozsahu min.40 -70 mm, Motor: zdroj 12 V, otáčky motora min. 18 000 ot./min.,  pozdĺžny posuv,  trojčeľusťové skľučovadlo, držiak nástroja, otočný strediaci hrot,  nástroj, sústružnícky nôž, upevňovanie pomocou T drážky, videomanuál v slovenčine), úložný priestor na odkladanie nástrojov a závesný panel na odkladanie nástrojov. Rozmer pracoviska má byť min. 140x60x112cm (š x h x výška vrátane závesného panelu). Pracovisko má byť vyrobené na pevnom vystuženom podvozku (alebo alternatíve s párom pevných kolies a párom otočných kolies opatrených brzdou). Nosná konštrukcia má byť vyrobená min. z 3 mm plechu, skrinka a police majú byť  vyrobené min. z 1mm hrubého plechu. Dvierka sa majú otvárať do 90°a majú byť  osadené v čapoch. Stolová doska má byť vyrobená min. z bukových hranolov priebežne lepených do tvaru dosky, následne obrúsených a ošetrených roztokmi olejov a prísadami. Pracovná doska má mať zrazené hrany. Závesný panel má byť z perforovaného plechu a siahať do výšky min. 112 cm.Pripojenie pracoviska na napätie 230 V má byť zabezpečené z elektrického rozvodu dielne (alternatívne s flexibilným pripojením do rozsahu +/- 5 m), pričom na prístupnej strane pracoviska má byť vyvedená  3 x zásuvka na 230 V. Pracovisko má mať bezpečnostný certifikát. Súčasťou dodávky pracoviska je projekt pre jeho zapojenie, otestovanie, zaškolenie a Protokol o uvedení do prevádzky. </t>
  </si>
  <si>
    <t>Pracovisko na pílenie, vrtanie, brúsenie</t>
  </si>
  <si>
    <t>Pracovný stôl 1200 x 600 x 850 mm, zváraná oceľová konštrukcia z jaklových profilov min. 40x40 mm, pracovná doska - lepené smrekové drevo obojstranne dýhované bukovou preglejkou s hrúbkou 40 mm osadené v ráme , možnosť pevnej respektíve nastaviteľnej pätky, maximalne zataženie pätky 100 kg. ( nie je súčasťou stola), možnosť vytvorenia zostavy, povrchová úprava - vypaľovací lak z umelej živice. v spodnej časti prepojene nohy stola profilom min. 40x40 mm pre väčšiu stabilitu stola. stôl je pevne zvarený, nedemontovateľný.</t>
  </si>
  <si>
    <t>Stolička kovová, otočná, dielenská</t>
  </si>
  <si>
    <t>Dielenská stolička, kovová konštrukcia z plochooválu s klzákmi so širokou dosadacou plochou, klzáky nezanechávaju farebne stopy na PVC gume.Sedák je vyrobený z lepeného masívneho dreva ošetrený lakom, stolička je otočná nastaviteľná pomocou kovovej šroubovice v rozsahu min. 360-470 mm.</t>
  </si>
  <si>
    <t>CELKOM ZA ČASŤ PREDMETU ZÁKAZKY V € S DPH</t>
  </si>
  <si>
    <t xml:space="preserve">Základné údaje uchádzača: </t>
  </si>
  <si>
    <t>Dňa:</t>
  </si>
  <si>
    <t xml:space="preserve">Obchodné meno spoločnosti: </t>
  </si>
  <si>
    <t>Adresa sídla spoločnosti:</t>
  </si>
  <si>
    <t xml:space="preserve">IČO: </t>
  </si>
  <si>
    <t xml:space="preserve">DIČ: </t>
  </si>
  <si>
    <t>Podpis:</t>
  </si>
  <si>
    <t>IČ DPH:</t>
  </si>
  <si>
    <t>Zastúpený:</t>
  </si>
  <si>
    <t>Ponuku vypracoval, Kontakt:</t>
  </si>
  <si>
    <t>Laboratórne pracovisko učiteľa s pripojením na sieťové napätie 230V. Požadovaný rozmer pracoviska min. 1800x600x800mm, konštrukcia aj pracovná plocha z chemicky odolného materiálu. Pracovisko má byť vyrobené s pevnou kovovou konštrukciou. Nosná konštrukcia je vyrobená z kovového profilu hrúbky 3mm. Krycie plochy, police a dvierka majú byť vyrobené z laminovanej drevotriesky hrúbky 18 mm. Dvierka sa majú otvárať do min. do 90°. Pracovná doska má byť z obojstranného postformingu min. hrúbky 36mm. Na pracovnej ploche má byť osadená chemicky odolná výlevka s min. rozmerom 150x150mm alebo s priemerom min. 150 mm, sifónom z chemicky odolného materiálu s možnosťou napojenia na existujúce odpadové potrubie v učebni (alternatívne s možnosťou napojenia do 10l odpadovej chemicky odolnej bandasky). Na pracovnej doske má byť osadená batéria na vodu z chemicky odolného materiálu, vývod zakončený olivkou. Prívod  vody do batérie má byť riešený s možnosťou pripojenia na existujúcu prípojku vody v učebni. Pripojenie pracoviska na napätie 230V má byť s možnosťou pripojenia na existujúci samostatný prívod elektriny v učebni, istený prúdovým chráničom max. na 16A.  Elektropanel učiteľa má byť  zabudovaný do pracovnej dosky a má mať rozmer  max. 150x300mm, materiál nerez s vygravírovanými popismi prvkov. Prvky elektropanelu majú byť minimálne: 2x zásuvka s uzemnením na 230V a s krytkou. Pripojenie pracoviska na bezpečné jednosmerné a striedavé napätie do max. 30V má byť vyriešené pomocou laboratórneho zdroja bezpečného napätia, ktorý má  byť súčasťou pracoviska. Minimálne parametre zdroja majú byť: zdroj stabilizovaného napätia a prúdu s min. tromi integrovanými okruhmi: DC jednosmerný zdroj 0-30V plynule nastaviteľný s nastaviteľným obmedzením prúdu 0-3A, AC striedavý zdroj diskrétny  3,6,9,12,15,18 V výstupný prúd 3A,  DC jednosmerný zdroj pevný 12V s obmedzením 1A, Napájanie 230 V AC, ochrana proti preťaženiu a reset pre AC zdroj 4x LCD : napätie DC, prúd DC, napätie AC, prúd AC, CE certifikát pre bezpečné používanie.   Elektropanel musí  zodpovedať platným bezpečnostným požiadavkám smerníc  Rady EU pre školské prostredie. Členený úložný priestor má byť uzamykateľný a určený pre uskladnenie učebných pomôcok a prístrojov. Pracovisko má mať bezpečnostný certifikát. Súčasťou dodávky pracoviska je projekt pre jeho zapojenie, testovancí protokol a návod na obsluhu v slovenskom jazyku.  Voliteľné farebné prevedenie.</t>
  </si>
  <si>
    <t>Laboratórna skriňa na učebné pomôcky - biochémia</t>
  </si>
  <si>
    <t>Laboratórna skriňa na učebné pomôcky, materiál LDT hrúbky 18 mm, 2mm hrany ABS, 4 ukladacie úrovne, uzamykateľná, 2/3 sklenené dvierka, 1/3 plné dvierka. Rozmer: 1950x800x400 mm. Voliteľné farebné prevedenie.</t>
  </si>
  <si>
    <t>Minimálna špecifikácia - stolička s kovovou konštrukciou, sedák a operadlo min. s CPL laminátu, alebo iného materiálu vhodného pre laboratórne prostredie.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</si>
</sst>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7" x14ac:knownFonts="1">
    <font>
      <sz val="11"/>
      <color theme="1"/>
      <name val="Calibri"/>
      <family val="2"/>
      <charset val="238"/>
      <scheme val="minor"/>
    </font>
    <font>
      <sz val="11"/>
      <color theme="1"/>
      <name val="Calibri"/>
      <family val="2"/>
      <charset val="238"/>
      <scheme val="minor"/>
    </font>
    <font>
      <sz val="11"/>
      <color rgb="FFFF0000"/>
      <name val="Calibri"/>
      <family val="2"/>
      <charset val="238"/>
      <scheme val="minor"/>
    </font>
    <font>
      <sz val="10"/>
      <color theme="1"/>
      <name val="Arial"/>
      <family val="2"/>
      <charset val="238"/>
    </font>
    <font>
      <sz val="10"/>
      <name val="Arial"/>
      <family val="2"/>
      <charset val="238"/>
    </font>
    <font>
      <b/>
      <sz val="14"/>
      <name val="Arial"/>
      <family val="2"/>
      <charset val="238"/>
    </font>
    <font>
      <b/>
      <sz val="14"/>
      <color theme="1"/>
      <name val="Arial"/>
      <family val="2"/>
      <charset val="238"/>
    </font>
    <font>
      <b/>
      <sz val="10"/>
      <color theme="1"/>
      <name val="Arial"/>
      <family val="2"/>
      <charset val="238"/>
    </font>
    <font>
      <b/>
      <sz val="10"/>
      <name val="Arial"/>
      <family val="2"/>
      <charset val="238"/>
    </font>
    <font>
      <sz val="8"/>
      <name val="Arial"/>
      <family val="2"/>
      <charset val="238"/>
    </font>
    <font>
      <sz val="11"/>
      <name val="Calibri"/>
      <family val="2"/>
      <charset val="238"/>
      <scheme val="minor"/>
    </font>
    <font>
      <sz val="11"/>
      <name val="Calibri"/>
      <family val="2"/>
      <scheme val="minor"/>
    </font>
    <font>
      <b/>
      <i/>
      <sz val="10"/>
      <color indexed="8"/>
      <name val="Arial"/>
      <family val="2"/>
      <charset val="238"/>
    </font>
    <font>
      <i/>
      <u/>
      <sz val="11"/>
      <color indexed="8"/>
      <name val="Arial"/>
      <family val="2"/>
      <charset val="238"/>
    </font>
    <font>
      <sz val="13"/>
      <name val="Arial"/>
      <family val="2"/>
      <charset val="238"/>
    </font>
    <font>
      <i/>
      <sz val="11"/>
      <color indexed="8"/>
      <name val="Arial"/>
      <family val="2"/>
      <charset val="238"/>
    </font>
    <font>
      <sz val="8"/>
      <color rgb="FFFF0000"/>
      <name val="Arial"/>
      <family val="2"/>
      <charset val="238"/>
    </font>
  </fonts>
  <fills count="6">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theme="9" tint="0.59999389629810485"/>
        <bgColor indexed="64"/>
      </patternFill>
    </fill>
    <fill>
      <patternFill patternType="solid">
        <fgColor indexed="9"/>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73">
    <xf numFmtId="0" fontId="0" fillId="0" borderId="0" xfId="0"/>
    <xf numFmtId="0" fontId="3" fillId="0" borderId="0" xfId="0" applyFont="1"/>
    <xf numFmtId="0" fontId="4" fillId="0" borderId="0" xfId="0" applyFont="1"/>
    <xf numFmtId="0" fontId="3" fillId="0" borderId="0" xfId="0" applyFont="1" applyAlignment="1">
      <alignment horizontal="center"/>
    </xf>
    <xf numFmtId="0" fontId="7" fillId="4" borderId="10"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8" fillId="4" borderId="11"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3" fillId="0" borderId="14" xfId="0" applyFont="1" applyBorder="1" applyAlignment="1">
      <alignment horizontal="center" vertical="center"/>
    </xf>
    <xf numFmtId="0" fontId="8" fillId="0" borderId="15" xfId="0" applyFont="1" applyBorder="1" applyAlignment="1">
      <alignment horizontal="left" vertical="center" wrapText="1"/>
    </xf>
    <xf numFmtId="0" fontId="9" fillId="0" borderId="15" xfId="0" applyFont="1" applyBorder="1" applyAlignment="1">
      <alignment horizontal="left" vertical="center" wrapText="1"/>
    </xf>
    <xf numFmtId="0" fontId="3" fillId="0" borderId="15" xfId="0" applyFont="1" applyBorder="1" applyAlignment="1">
      <alignment horizontal="center" vertical="center"/>
    </xf>
    <xf numFmtId="44" fontId="3" fillId="0" borderId="15" xfId="1" applyFont="1" applyBorder="1" applyAlignment="1">
      <alignment horizontal="center" vertical="center"/>
    </xf>
    <xf numFmtId="44" fontId="3" fillId="0" borderId="16" xfId="1" applyFont="1" applyBorder="1" applyAlignment="1">
      <alignment horizontal="center" vertical="center"/>
    </xf>
    <xf numFmtId="44" fontId="3" fillId="0" borderId="13" xfId="1" applyFont="1" applyBorder="1" applyAlignment="1">
      <alignment horizontal="center" vertical="center"/>
    </xf>
    <xf numFmtId="0" fontId="0" fillId="0" borderId="0" xfId="0" applyAlignment="1">
      <alignment vertical="center"/>
    </xf>
    <xf numFmtId="0" fontId="0" fillId="0" borderId="0" xfId="0" applyAlignment="1">
      <alignment horizontal="left" vertical="center"/>
    </xf>
    <xf numFmtId="0" fontId="6" fillId="2" borderId="17" xfId="0" applyFont="1" applyFill="1" applyBorder="1" applyAlignment="1">
      <alignment horizontal="center" vertical="center"/>
    </xf>
    <xf numFmtId="44" fontId="6" fillId="2" borderId="17" xfId="0" applyNumberFormat="1"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wrapText="1"/>
    </xf>
    <xf numFmtId="0" fontId="4" fillId="0" borderId="0" xfId="0" applyFont="1" applyAlignment="1">
      <alignment horizontal="left" wrapText="1"/>
    </xf>
    <xf numFmtId="0" fontId="7" fillId="4" borderId="14" xfId="0" applyFont="1" applyFill="1" applyBorder="1" applyAlignment="1">
      <alignment horizontal="center" vertical="center" wrapText="1"/>
    </xf>
    <xf numFmtId="0" fontId="7" fillId="4" borderId="15"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18" xfId="0" applyFont="1" applyFill="1" applyBorder="1" applyAlignment="1">
      <alignment horizontal="center" vertical="center" wrapText="1"/>
    </xf>
    <xf numFmtId="1" fontId="8" fillId="0" borderId="15" xfId="0" applyNumberFormat="1" applyFont="1" applyBorder="1" applyAlignment="1">
      <alignment horizontal="left" vertical="center" wrapText="1"/>
    </xf>
    <xf numFmtId="1" fontId="9" fillId="0" borderId="15" xfId="0" applyNumberFormat="1" applyFont="1" applyBorder="1" applyAlignment="1">
      <alignment horizontal="left" vertical="center" wrapText="1"/>
    </xf>
    <xf numFmtId="44" fontId="3" fillId="0" borderId="18" xfId="1" applyFont="1" applyBorder="1" applyAlignment="1">
      <alignment horizontal="center" vertical="center"/>
    </xf>
    <xf numFmtId="2" fontId="0" fillId="0" borderId="0" xfId="0" applyNumberFormat="1"/>
    <xf numFmtId="0" fontId="4" fillId="0" borderId="15" xfId="0" applyFont="1" applyBorder="1" applyAlignment="1">
      <alignment horizontal="center" vertical="center"/>
    </xf>
    <xf numFmtId="44" fontId="4" fillId="0" borderId="15" xfId="1" applyFont="1" applyBorder="1" applyAlignment="1">
      <alignment horizontal="center" vertical="center"/>
    </xf>
    <xf numFmtId="44" fontId="4" fillId="0" borderId="16" xfId="1" applyFont="1" applyBorder="1" applyAlignment="1">
      <alignment horizontal="center" vertical="center"/>
    </xf>
    <xf numFmtId="44" fontId="4" fillId="0" borderId="18" xfId="1" applyFont="1" applyBorder="1" applyAlignment="1">
      <alignment horizontal="center" vertical="center"/>
    </xf>
    <xf numFmtId="1" fontId="9" fillId="0" borderId="19" xfId="0" applyNumberFormat="1" applyFont="1" applyBorder="1" applyAlignment="1">
      <alignment horizontal="left" vertical="center" wrapText="1"/>
    </xf>
    <xf numFmtId="0" fontId="4" fillId="0" borderId="14" xfId="0" applyFont="1" applyBorder="1" applyAlignment="1">
      <alignment horizontal="center" vertical="center"/>
    </xf>
    <xf numFmtId="0" fontId="10" fillId="0" borderId="0" xfId="0" applyFont="1"/>
    <xf numFmtId="0" fontId="2" fillId="0" borderId="0" xfId="0" applyFont="1" applyAlignment="1">
      <alignment vertical="center"/>
    </xf>
    <xf numFmtId="0" fontId="10" fillId="0" borderId="0" xfId="0" applyFont="1" applyAlignment="1">
      <alignment vertical="center"/>
    </xf>
    <xf numFmtId="0" fontId="4" fillId="0" borderId="0" xfId="0" applyFont="1" applyAlignment="1">
      <alignment wrapText="1"/>
    </xf>
    <xf numFmtId="0" fontId="6" fillId="2" borderId="20" xfId="0" applyFont="1" applyFill="1" applyBorder="1" applyAlignment="1">
      <alignment horizontal="center" vertical="center"/>
    </xf>
    <xf numFmtId="0" fontId="11" fillId="0" borderId="0" xfId="0" applyFont="1" applyAlignment="1">
      <alignment wrapText="1"/>
    </xf>
    <xf numFmtId="49" fontId="13" fillId="3" borderId="24" xfId="0" applyNumberFormat="1" applyFont="1" applyFill="1" applyBorder="1" applyAlignment="1">
      <alignment vertical="center"/>
    </xf>
    <xf numFmtId="0" fontId="14" fillId="3" borderId="25" xfId="0" applyFont="1" applyFill="1" applyBorder="1" applyAlignment="1">
      <alignment vertical="center" wrapText="1"/>
    </xf>
    <xf numFmtId="49" fontId="15" fillId="5" borderId="15" xfId="0" applyNumberFormat="1" applyFont="1" applyFill="1" applyBorder="1" applyAlignment="1">
      <alignment vertical="center"/>
    </xf>
    <xf numFmtId="0" fontId="14" fillId="5" borderId="13" xfId="0" applyFont="1" applyFill="1" applyBorder="1" applyAlignment="1">
      <alignment vertical="center" wrapText="1"/>
    </xf>
    <xf numFmtId="49" fontId="15" fillId="5" borderId="28" xfId="0" applyNumberFormat="1" applyFont="1" applyFill="1" applyBorder="1" applyAlignment="1">
      <alignment vertical="center"/>
    </xf>
    <xf numFmtId="0" fontId="14" fillId="5" borderId="29" xfId="0" applyFont="1" applyFill="1" applyBorder="1" applyAlignment="1">
      <alignment vertical="center" wrapText="1"/>
    </xf>
    <xf numFmtId="0" fontId="11" fillId="0" borderId="0" xfId="0" applyFont="1"/>
    <xf numFmtId="1" fontId="9" fillId="0" borderId="30" xfId="0" applyNumberFormat="1" applyFont="1" applyBorder="1" applyAlignment="1">
      <alignment horizontal="left" vertical="center" wrapText="1"/>
    </xf>
    <xf numFmtId="0" fontId="12" fillId="3" borderId="23" xfId="0" applyFont="1" applyFill="1" applyBorder="1" applyAlignment="1">
      <alignment horizontal="center" vertical="center" textRotation="90"/>
    </xf>
    <xf numFmtId="0" fontId="12" fillId="3" borderId="26" xfId="0" applyFont="1" applyFill="1" applyBorder="1" applyAlignment="1">
      <alignment horizontal="center" vertical="center" textRotation="90"/>
    </xf>
    <xf numFmtId="0" fontId="12" fillId="3" borderId="27" xfId="0" applyFont="1" applyFill="1" applyBorder="1" applyAlignment="1">
      <alignment horizontal="center" vertical="center" textRotation="90"/>
    </xf>
    <xf numFmtId="1" fontId="5" fillId="2" borderId="17" xfId="0" applyNumberFormat="1" applyFont="1" applyFill="1" applyBorder="1" applyAlignment="1">
      <alignment horizontal="left" vertical="center" wrapText="1"/>
    </xf>
    <xf numFmtId="0" fontId="0" fillId="0" borderId="17" xfId="0" applyBorder="1" applyAlignment="1">
      <alignment vertical="center"/>
    </xf>
    <xf numFmtId="0" fontId="6" fillId="3" borderId="1" xfId="0" applyFont="1" applyFill="1" applyBorder="1" applyAlignment="1">
      <alignment horizontal="center"/>
    </xf>
    <xf numFmtId="0" fontId="6" fillId="3" borderId="2" xfId="0" applyFont="1" applyFill="1" applyBorder="1" applyAlignment="1">
      <alignment horizontal="center"/>
    </xf>
    <xf numFmtId="0" fontId="6" fillId="3" borderId="3" xfId="0" applyFont="1" applyFill="1" applyBorder="1" applyAlignment="1">
      <alignment horizontal="center"/>
    </xf>
    <xf numFmtId="0" fontId="6" fillId="3" borderId="7" xfId="0" applyFont="1" applyFill="1" applyBorder="1" applyAlignment="1">
      <alignment horizontal="center"/>
    </xf>
    <xf numFmtId="0" fontId="6" fillId="3" borderId="8" xfId="0" applyFont="1" applyFill="1" applyBorder="1" applyAlignment="1">
      <alignment horizontal="center"/>
    </xf>
    <xf numFmtId="0" fontId="6" fillId="3" borderId="9" xfId="0" applyFont="1" applyFill="1" applyBorder="1" applyAlignment="1">
      <alignment horizontal="center"/>
    </xf>
    <xf numFmtId="1" fontId="5" fillId="2" borderId="21" xfId="0" applyNumberFormat="1" applyFont="1" applyFill="1" applyBorder="1" applyAlignment="1">
      <alignment horizontal="left" vertical="center" wrapText="1"/>
    </xf>
    <xf numFmtId="1" fontId="5" fillId="2" borderId="22" xfId="0" applyNumberFormat="1" applyFont="1" applyFill="1" applyBorder="1" applyAlignment="1">
      <alignment horizontal="left" vertical="center" wrapText="1"/>
    </xf>
    <xf numFmtId="0" fontId="0" fillId="0" borderId="22" xfId="0" applyBorder="1" applyAlignment="1">
      <alignment vertical="center"/>
    </xf>
    <xf numFmtId="1" fontId="5" fillId="2" borderId="1" xfId="0" applyNumberFormat="1" applyFont="1" applyFill="1" applyBorder="1" applyAlignment="1">
      <alignment horizontal="center" vertical="center" wrapText="1"/>
    </xf>
    <xf numFmtId="1" fontId="5" fillId="2" borderId="2" xfId="0" applyNumberFormat="1" applyFont="1" applyFill="1" applyBorder="1" applyAlignment="1">
      <alignment horizontal="center" vertical="center" wrapText="1"/>
    </xf>
    <xf numFmtId="1" fontId="5" fillId="2" borderId="3" xfId="0" applyNumberFormat="1" applyFont="1" applyFill="1" applyBorder="1" applyAlignment="1">
      <alignment horizontal="center" vertical="center" wrapText="1"/>
    </xf>
    <xf numFmtId="1" fontId="5" fillId="2" borderId="4" xfId="0" applyNumberFormat="1" applyFont="1" applyFill="1" applyBorder="1" applyAlignment="1">
      <alignment horizontal="center" vertical="center" wrapText="1"/>
    </xf>
    <xf numFmtId="1" fontId="5" fillId="2" borderId="5" xfId="0" applyNumberFormat="1" applyFont="1" applyFill="1" applyBorder="1" applyAlignment="1">
      <alignment horizontal="center" vertical="center" wrapText="1"/>
    </xf>
    <xf numFmtId="1" fontId="5" fillId="2" borderId="6" xfId="0" applyNumberFormat="1" applyFont="1" applyFill="1" applyBorder="1" applyAlignment="1">
      <alignment horizontal="center" vertical="center" wrapText="1"/>
    </xf>
    <xf numFmtId="1" fontId="16" fillId="0" borderId="15" xfId="0" applyNumberFormat="1" applyFont="1" applyBorder="1" applyAlignment="1">
      <alignment horizontal="left" vertical="center" wrapText="1"/>
    </xf>
  </cellXfs>
  <cellStyles count="2">
    <cellStyle name="Mena" xfId="1" builtinId="4"/>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8B9D5-3313-4E5D-BB71-2286C43858A6}">
  <dimension ref="A1:P91"/>
  <sheetViews>
    <sheetView tabSelected="1" topLeftCell="A43" zoomScale="85" zoomScaleNormal="85" workbookViewId="0">
      <selection activeCell="C44" sqref="C44"/>
    </sheetView>
  </sheetViews>
  <sheetFormatPr defaultRowHeight="14.4" x14ac:dyDescent="0.3"/>
  <cols>
    <col min="1" max="1" width="6.44140625" customWidth="1"/>
    <col min="2" max="2" width="21.5546875" customWidth="1"/>
    <col min="3" max="3" width="63.44140625" style="50" customWidth="1"/>
    <col min="4" max="4" width="11.44140625" customWidth="1"/>
    <col min="5" max="5" width="12.33203125" customWidth="1"/>
    <col min="6" max="6" width="14.44140625" customWidth="1"/>
    <col min="7" max="7" width="15" customWidth="1"/>
    <col min="8" max="8" width="14.6640625" customWidth="1"/>
    <col min="9" max="9" width="15.88671875" customWidth="1"/>
  </cols>
  <sheetData>
    <row r="1" spans="1:14" ht="15" thickBot="1" x14ac:dyDescent="0.35">
      <c r="A1" s="1"/>
      <c r="B1" s="1"/>
      <c r="C1" s="2"/>
      <c r="D1" s="1"/>
    </row>
    <row r="2" spans="1:14" ht="18.75" customHeight="1" x14ac:dyDescent="0.3">
      <c r="A2" s="66" t="s">
        <v>0</v>
      </c>
      <c r="B2" s="67"/>
      <c r="C2" s="67"/>
      <c r="D2" s="67"/>
      <c r="E2" s="67"/>
      <c r="F2" s="67"/>
      <c r="G2" s="67"/>
      <c r="H2" s="67"/>
      <c r="I2" s="68"/>
    </row>
    <row r="3" spans="1:14" ht="51" customHeight="1" thickBot="1" x14ac:dyDescent="0.35">
      <c r="A3" s="69"/>
      <c r="B3" s="70"/>
      <c r="C3" s="70"/>
      <c r="D3" s="70"/>
      <c r="E3" s="70"/>
      <c r="F3" s="70"/>
      <c r="G3" s="70"/>
      <c r="H3" s="70"/>
      <c r="I3" s="71"/>
    </row>
    <row r="4" spans="1:14" ht="17.399999999999999" x14ac:dyDescent="0.3">
      <c r="A4" s="60" t="s">
        <v>1</v>
      </c>
      <c r="B4" s="61"/>
      <c r="C4" s="61"/>
      <c r="D4" s="61"/>
      <c r="E4" s="61"/>
      <c r="F4" s="61"/>
      <c r="G4" s="61"/>
      <c r="H4" s="61"/>
      <c r="I4" s="62"/>
      <c r="J4" s="3"/>
    </row>
    <row r="5" spans="1:14" ht="45.75" customHeight="1" x14ac:dyDescent="0.3">
      <c r="A5" s="4" t="s">
        <v>2</v>
      </c>
      <c r="B5" s="5" t="s">
        <v>3</v>
      </c>
      <c r="C5" s="6" t="s">
        <v>4</v>
      </c>
      <c r="D5" s="5" t="s">
        <v>5</v>
      </c>
      <c r="E5" s="5" t="s">
        <v>6</v>
      </c>
      <c r="F5" s="5" t="s">
        <v>7</v>
      </c>
      <c r="G5" s="7" t="s">
        <v>8</v>
      </c>
      <c r="H5" s="5" t="s">
        <v>9</v>
      </c>
      <c r="I5" s="8" t="s">
        <v>10</v>
      </c>
    </row>
    <row r="6" spans="1:14" ht="312.75" customHeight="1" x14ac:dyDescent="0.3">
      <c r="A6" s="9">
        <v>1</v>
      </c>
      <c r="B6" s="10" t="s">
        <v>11</v>
      </c>
      <c r="C6" s="11" t="s">
        <v>12</v>
      </c>
      <c r="D6" s="12">
        <v>1</v>
      </c>
      <c r="E6" s="12" t="s">
        <v>13</v>
      </c>
      <c r="F6" s="13">
        <v>0</v>
      </c>
      <c r="G6" s="13">
        <f t="shared" ref="G6:G11" si="0">F6*D6</f>
        <v>0</v>
      </c>
      <c r="H6" s="14">
        <f t="shared" ref="H6:H11" si="1">G6*0.2</f>
        <v>0</v>
      </c>
      <c r="I6" s="15">
        <f t="shared" ref="I6:I11" si="2">G6+H6</f>
        <v>0</v>
      </c>
    </row>
    <row r="7" spans="1:14" ht="118.5" customHeight="1" x14ac:dyDescent="0.3">
      <c r="A7" s="9">
        <v>2</v>
      </c>
      <c r="B7" s="10" t="s">
        <v>14</v>
      </c>
      <c r="C7" s="11" t="s">
        <v>15</v>
      </c>
      <c r="D7" s="12">
        <v>1</v>
      </c>
      <c r="E7" s="12" t="s">
        <v>16</v>
      </c>
      <c r="F7" s="13">
        <v>0</v>
      </c>
      <c r="G7" s="13">
        <f t="shared" si="0"/>
        <v>0</v>
      </c>
      <c r="H7" s="14">
        <f t="shared" si="1"/>
        <v>0</v>
      </c>
      <c r="I7" s="15">
        <f t="shared" si="2"/>
        <v>0</v>
      </c>
    </row>
    <row r="8" spans="1:14" ht="215.4" customHeight="1" x14ac:dyDescent="0.3">
      <c r="A8" s="9">
        <v>3</v>
      </c>
      <c r="B8" s="10" t="s">
        <v>17</v>
      </c>
      <c r="C8" s="11" t="s">
        <v>18</v>
      </c>
      <c r="D8" s="12">
        <v>8</v>
      </c>
      <c r="E8" s="12" t="s">
        <v>13</v>
      </c>
      <c r="F8" s="13">
        <v>0</v>
      </c>
      <c r="G8" s="13">
        <f t="shared" si="0"/>
        <v>0</v>
      </c>
      <c r="H8" s="14">
        <f t="shared" si="1"/>
        <v>0</v>
      </c>
      <c r="I8" s="15">
        <f t="shared" si="2"/>
        <v>0</v>
      </c>
      <c r="J8" s="16"/>
      <c r="K8" s="16"/>
      <c r="L8" s="16"/>
      <c r="M8" s="16"/>
      <c r="N8" s="16"/>
    </row>
    <row r="9" spans="1:14" ht="50.4" customHeight="1" x14ac:dyDescent="0.3">
      <c r="A9" s="9">
        <v>4</v>
      </c>
      <c r="B9" s="10" t="s">
        <v>19</v>
      </c>
      <c r="C9" s="11" t="s">
        <v>20</v>
      </c>
      <c r="D9" s="12">
        <v>1</v>
      </c>
      <c r="E9" s="12" t="s">
        <v>13</v>
      </c>
      <c r="F9" s="13">
        <v>0</v>
      </c>
      <c r="G9" s="13">
        <f t="shared" si="0"/>
        <v>0</v>
      </c>
      <c r="H9" s="13">
        <f t="shared" si="1"/>
        <v>0</v>
      </c>
      <c r="I9" s="15">
        <f t="shared" si="2"/>
        <v>0</v>
      </c>
      <c r="J9" s="16"/>
      <c r="K9" s="17"/>
      <c r="L9" s="17"/>
      <c r="M9" s="17"/>
      <c r="N9" s="17"/>
    </row>
    <row r="10" spans="1:14" ht="42.75" customHeight="1" x14ac:dyDescent="0.3">
      <c r="A10" s="9">
        <v>5</v>
      </c>
      <c r="B10" s="10" t="s">
        <v>21</v>
      </c>
      <c r="C10" s="11" t="s">
        <v>22</v>
      </c>
      <c r="D10" s="12">
        <v>8</v>
      </c>
      <c r="E10" s="12" t="s">
        <v>13</v>
      </c>
      <c r="F10" s="13">
        <v>0</v>
      </c>
      <c r="G10" s="13">
        <f t="shared" si="0"/>
        <v>0</v>
      </c>
      <c r="H10" s="13">
        <f t="shared" si="1"/>
        <v>0</v>
      </c>
      <c r="I10" s="15">
        <f t="shared" si="2"/>
        <v>0</v>
      </c>
      <c r="J10" s="16"/>
      <c r="K10" s="16"/>
      <c r="L10" s="16"/>
      <c r="M10" s="16"/>
      <c r="N10" s="16"/>
    </row>
    <row r="11" spans="1:14" ht="32.25" customHeight="1" thickBot="1" x14ac:dyDescent="0.35">
      <c r="A11" s="9">
        <v>6</v>
      </c>
      <c r="B11" s="10" t="s">
        <v>23</v>
      </c>
      <c r="C11" s="11" t="s">
        <v>24</v>
      </c>
      <c r="D11" s="12">
        <v>16</v>
      </c>
      <c r="E11" s="12" t="s">
        <v>13</v>
      </c>
      <c r="F11" s="13">
        <v>0</v>
      </c>
      <c r="G11" s="13">
        <f t="shared" si="0"/>
        <v>0</v>
      </c>
      <c r="H11" s="13">
        <f t="shared" si="1"/>
        <v>0</v>
      </c>
      <c r="I11" s="15">
        <f t="shared" si="2"/>
        <v>0</v>
      </c>
      <c r="J11" s="16"/>
      <c r="K11" s="16"/>
      <c r="L11" s="16"/>
      <c r="M11" s="16"/>
      <c r="N11" s="16"/>
    </row>
    <row r="12" spans="1:14" ht="18.75" customHeight="1" thickBot="1" x14ac:dyDescent="0.35">
      <c r="A12" s="18"/>
      <c r="B12" s="55" t="s">
        <v>25</v>
      </c>
      <c r="C12" s="55"/>
      <c r="D12" s="56"/>
      <c r="E12" s="56"/>
      <c r="F12" s="56"/>
      <c r="G12" s="19">
        <f t="shared" ref="G12:H12" si="3">SUM(G6:G11)</f>
        <v>0</v>
      </c>
      <c r="H12" s="19">
        <f t="shared" si="3"/>
        <v>0</v>
      </c>
      <c r="I12" s="19">
        <f>SUM(I6:I11)</f>
        <v>0</v>
      </c>
    </row>
    <row r="13" spans="1:14" ht="15" thickBot="1" x14ac:dyDescent="0.35">
      <c r="A13" s="20"/>
      <c r="B13" s="21"/>
      <c r="C13" s="22"/>
      <c r="D13" s="20"/>
      <c r="E13" s="1"/>
      <c r="F13" s="1"/>
      <c r="G13" s="1"/>
      <c r="H13" s="1"/>
      <c r="I13" s="1"/>
    </row>
    <row r="14" spans="1:14" ht="17.399999999999999" x14ac:dyDescent="0.3">
      <c r="A14" s="57" t="s">
        <v>26</v>
      </c>
      <c r="B14" s="58"/>
      <c r="C14" s="58"/>
      <c r="D14" s="58"/>
      <c r="E14" s="58"/>
      <c r="F14" s="58"/>
      <c r="G14" s="58"/>
      <c r="H14" s="58"/>
      <c r="I14" s="59"/>
    </row>
    <row r="15" spans="1:14" ht="26.4" x14ac:dyDescent="0.3">
      <c r="A15" s="23" t="s">
        <v>27</v>
      </c>
      <c r="B15" s="24" t="s">
        <v>3</v>
      </c>
      <c r="C15" s="25" t="s">
        <v>4</v>
      </c>
      <c r="D15" s="24" t="s">
        <v>5</v>
      </c>
      <c r="E15" s="24" t="s">
        <v>6</v>
      </c>
      <c r="F15" s="24" t="s">
        <v>7</v>
      </c>
      <c r="G15" s="26" t="s">
        <v>8</v>
      </c>
      <c r="H15" s="24" t="s">
        <v>9</v>
      </c>
      <c r="I15" s="27" t="s">
        <v>10</v>
      </c>
    </row>
    <row r="16" spans="1:14" ht="119.25" customHeight="1" x14ac:dyDescent="0.3">
      <c r="A16" s="9">
        <v>1</v>
      </c>
      <c r="B16" s="28" t="s">
        <v>28</v>
      </c>
      <c r="C16" s="29" t="s">
        <v>29</v>
      </c>
      <c r="D16" s="12">
        <v>1</v>
      </c>
      <c r="E16" s="12" t="s">
        <v>16</v>
      </c>
      <c r="F16" s="13">
        <v>0</v>
      </c>
      <c r="G16" s="14">
        <f t="shared" ref="G16:G44" si="4">F16*D16</f>
        <v>0</v>
      </c>
      <c r="H16" s="13">
        <f t="shared" ref="H16:H44" si="5">G16*0.2</f>
        <v>0</v>
      </c>
      <c r="I16" s="30">
        <f t="shared" ref="I16:I44" si="6">G16+H16</f>
        <v>0</v>
      </c>
    </row>
    <row r="17" spans="1:16" ht="354" customHeight="1" x14ac:dyDescent="0.3">
      <c r="A17" s="9">
        <v>2</v>
      </c>
      <c r="B17" s="28" t="s">
        <v>30</v>
      </c>
      <c r="C17" s="29" t="s">
        <v>83</v>
      </c>
      <c r="D17" s="12">
        <v>1</v>
      </c>
      <c r="E17" s="12" t="s">
        <v>13</v>
      </c>
      <c r="F17" s="13">
        <v>0</v>
      </c>
      <c r="G17" s="14">
        <f t="shared" si="4"/>
        <v>0</v>
      </c>
      <c r="H17" s="13">
        <f t="shared" si="5"/>
        <v>0</v>
      </c>
      <c r="I17" s="30">
        <f t="shared" si="6"/>
        <v>0</v>
      </c>
      <c r="J17" s="31"/>
      <c r="P17" t="s">
        <v>31</v>
      </c>
    </row>
    <row r="18" spans="1:16" ht="84.75" customHeight="1" x14ac:dyDescent="0.3">
      <c r="A18" s="9">
        <v>3</v>
      </c>
      <c r="B18" s="28" t="s">
        <v>32</v>
      </c>
      <c r="C18" s="29" t="s">
        <v>33</v>
      </c>
      <c r="D18" s="12">
        <v>1</v>
      </c>
      <c r="E18" s="12" t="s">
        <v>16</v>
      </c>
      <c r="F18" s="13">
        <v>0</v>
      </c>
      <c r="G18" s="14">
        <f t="shared" si="4"/>
        <v>0</v>
      </c>
      <c r="H18" s="13">
        <f t="shared" si="5"/>
        <v>0</v>
      </c>
      <c r="I18" s="30">
        <f t="shared" si="6"/>
        <v>0</v>
      </c>
      <c r="J18" s="31"/>
    </row>
    <row r="19" spans="1:16" ht="231" customHeight="1" x14ac:dyDescent="0.3">
      <c r="A19" s="9">
        <v>4</v>
      </c>
      <c r="B19" s="28" t="s">
        <v>34</v>
      </c>
      <c r="C19" s="29" t="s">
        <v>35</v>
      </c>
      <c r="D19" s="12">
        <v>5</v>
      </c>
      <c r="E19" s="12" t="s">
        <v>13</v>
      </c>
      <c r="F19" s="13">
        <v>0</v>
      </c>
      <c r="G19" s="14">
        <f t="shared" si="4"/>
        <v>0</v>
      </c>
      <c r="H19" s="13">
        <f t="shared" si="5"/>
        <v>0</v>
      </c>
      <c r="I19" s="30">
        <f t="shared" si="6"/>
        <v>0</v>
      </c>
      <c r="J19" s="31"/>
      <c r="K19" s="16"/>
      <c r="L19" s="16"/>
      <c r="M19" s="16"/>
      <c r="N19" s="16"/>
    </row>
    <row r="20" spans="1:16" ht="42" customHeight="1" x14ac:dyDescent="0.3">
      <c r="A20" s="9">
        <v>5</v>
      </c>
      <c r="B20" s="28" t="s">
        <v>36</v>
      </c>
      <c r="C20" s="29" t="s">
        <v>22</v>
      </c>
      <c r="D20" s="12">
        <v>10</v>
      </c>
      <c r="E20" s="12" t="s">
        <v>13</v>
      </c>
      <c r="F20" s="13">
        <v>0</v>
      </c>
      <c r="G20" s="14">
        <f t="shared" si="4"/>
        <v>0</v>
      </c>
      <c r="H20" s="13">
        <f t="shared" si="5"/>
        <v>0</v>
      </c>
      <c r="I20" s="30">
        <f t="shared" si="6"/>
        <v>0</v>
      </c>
      <c r="J20" s="31"/>
      <c r="K20" s="16"/>
      <c r="L20" s="16"/>
      <c r="M20" s="16"/>
      <c r="N20" s="16"/>
    </row>
    <row r="21" spans="1:16" ht="31.5" customHeight="1" x14ac:dyDescent="0.3">
      <c r="A21" s="9">
        <v>6</v>
      </c>
      <c r="B21" s="28" t="s">
        <v>37</v>
      </c>
      <c r="C21" s="29" t="s">
        <v>24</v>
      </c>
      <c r="D21" s="12">
        <v>20</v>
      </c>
      <c r="E21" s="12" t="s">
        <v>13</v>
      </c>
      <c r="F21" s="13">
        <v>0</v>
      </c>
      <c r="G21" s="14">
        <f t="shared" si="4"/>
        <v>0</v>
      </c>
      <c r="H21" s="13">
        <f t="shared" si="5"/>
        <v>0</v>
      </c>
      <c r="I21" s="30">
        <f t="shared" si="6"/>
        <v>0</v>
      </c>
      <c r="J21" s="31"/>
      <c r="K21" s="16"/>
      <c r="L21" s="16"/>
      <c r="M21" s="16"/>
      <c r="N21" s="16"/>
    </row>
    <row r="22" spans="1:16" ht="55.95" customHeight="1" thickBot="1" x14ac:dyDescent="0.35">
      <c r="A22" s="9">
        <v>7</v>
      </c>
      <c r="B22" s="28" t="s">
        <v>84</v>
      </c>
      <c r="C22" s="51" t="s">
        <v>85</v>
      </c>
      <c r="D22" s="32">
        <v>2</v>
      </c>
      <c r="E22" s="32" t="s">
        <v>13</v>
      </c>
      <c r="F22" s="13">
        <v>0</v>
      </c>
      <c r="G22" s="14">
        <f t="shared" ref="G22" si="7">F22*D22</f>
        <v>0</v>
      </c>
      <c r="H22" s="13">
        <f t="shared" ref="H22" si="8">G22*0.2</f>
        <v>0</v>
      </c>
      <c r="I22" s="30">
        <f t="shared" ref="I22" si="9">G22+H22</f>
        <v>0</v>
      </c>
    </row>
    <row r="23" spans="1:16" ht="18.75" customHeight="1" thickBot="1" x14ac:dyDescent="0.35">
      <c r="A23" s="18"/>
      <c r="B23" s="55" t="s">
        <v>25</v>
      </c>
      <c r="C23" s="55"/>
      <c r="D23" s="56"/>
      <c r="E23" s="56"/>
      <c r="F23" s="56"/>
      <c r="G23" s="19">
        <f>SUM(G16:G22)</f>
        <v>0</v>
      </c>
      <c r="H23" s="19">
        <f t="shared" ref="H23:I23" si="10">SUM(H16:H22)</f>
        <v>0</v>
      </c>
      <c r="I23" s="19">
        <f t="shared" si="10"/>
        <v>0</v>
      </c>
    </row>
    <row r="24" spans="1:16" ht="15" thickBot="1" x14ac:dyDescent="0.35">
      <c r="A24" s="20"/>
      <c r="B24" s="21"/>
      <c r="C24" s="22"/>
      <c r="D24" s="20"/>
      <c r="E24" s="1"/>
      <c r="F24" s="1"/>
      <c r="G24" s="1"/>
      <c r="H24" s="1"/>
      <c r="I24" s="1"/>
    </row>
    <row r="25" spans="1:16" ht="17.399999999999999" x14ac:dyDescent="0.3">
      <c r="A25" s="57" t="s">
        <v>38</v>
      </c>
      <c r="B25" s="58"/>
      <c r="C25" s="58"/>
      <c r="D25" s="58"/>
      <c r="E25" s="58"/>
      <c r="F25" s="58"/>
      <c r="G25" s="58"/>
      <c r="H25" s="58"/>
      <c r="I25" s="59"/>
    </row>
    <row r="26" spans="1:16" ht="26.4" x14ac:dyDescent="0.3">
      <c r="A26" s="23" t="s">
        <v>27</v>
      </c>
      <c r="B26" s="24" t="s">
        <v>3</v>
      </c>
      <c r="C26" s="25" t="s">
        <v>4</v>
      </c>
      <c r="D26" s="24" t="s">
        <v>5</v>
      </c>
      <c r="E26" s="24" t="s">
        <v>6</v>
      </c>
      <c r="F26" s="24" t="s">
        <v>7</v>
      </c>
      <c r="G26" s="26" t="s">
        <v>8</v>
      </c>
      <c r="H26" s="24" t="s">
        <v>9</v>
      </c>
      <c r="I26" s="27" t="s">
        <v>10</v>
      </c>
    </row>
    <row r="27" spans="1:16" ht="111" customHeight="1" x14ac:dyDescent="0.3">
      <c r="A27" s="9">
        <v>1</v>
      </c>
      <c r="B27" s="28" t="s">
        <v>28</v>
      </c>
      <c r="C27" s="29" t="s">
        <v>29</v>
      </c>
      <c r="D27" s="32">
        <v>1</v>
      </c>
      <c r="E27" s="32" t="s">
        <v>16</v>
      </c>
      <c r="F27" s="33">
        <v>0</v>
      </c>
      <c r="G27" s="34">
        <f t="shared" si="4"/>
        <v>0</v>
      </c>
      <c r="H27" s="33">
        <f t="shared" si="5"/>
        <v>0</v>
      </c>
      <c r="I27" s="35">
        <f t="shared" si="6"/>
        <v>0</v>
      </c>
      <c r="J27" s="31"/>
    </row>
    <row r="28" spans="1:16" ht="366" customHeight="1" x14ac:dyDescent="0.3">
      <c r="A28" s="9">
        <v>2</v>
      </c>
      <c r="B28" s="28" t="s">
        <v>30</v>
      </c>
      <c r="C28" s="36" t="s">
        <v>39</v>
      </c>
      <c r="D28" s="32">
        <v>1</v>
      </c>
      <c r="E28" s="32" t="s">
        <v>13</v>
      </c>
      <c r="F28" s="33">
        <v>0</v>
      </c>
      <c r="G28" s="34">
        <f t="shared" si="4"/>
        <v>0</v>
      </c>
      <c r="H28" s="33">
        <f t="shared" si="5"/>
        <v>0</v>
      </c>
      <c r="I28" s="35">
        <f t="shared" si="6"/>
        <v>0</v>
      </c>
      <c r="J28" s="31"/>
    </row>
    <row r="29" spans="1:16" ht="75.75" customHeight="1" x14ac:dyDescent="0.3">
      <c r="A29" s="9">
        <v>3</v>
      </c>
      <c r="B29" s="28" t="s">
        <v>32</v>
      </c>
      <c r="C29" s="36" t="s">
        <v>33</v>
      </c>
      <c r="D29" s="32">
        <v>1</v>
      </c>
      <c r="E29" s="32" t="s">
        <v>16</v>
      </c>
      <c r="F29" s="33">
        <v>0</v>
      </c>
      <c r="G29" s="34">
        <f t="shared" si="4"/>
        <v>0</v>
      </c>
      <c r="H29" s="33">
        <f t="shared" si="5"/>
        <v>0</v>
      </c>
      <c r="I29" s="35">
        <f t="shared" si="6"/>
        <v>0</v>
      </c>
      <c r="J29" s="31"/>
    </row>
    <row r="30" spans="1:16" ht="359.25" customHeight="1" x14ac:dyDescent="0.3">
      <c r="A30" s="9">
        <v>4</v>
      </c>
      <c r="B30" s="28" t="s">
        <v>34</v>
      </c>
      <c r="C30" s="36" t="s">
        <v>40</v>
      </c>
      <c r="D30" s="32">
        <v>5</v>
      </c>
      <c r="E30" s="32" t="s">
        <v>13</v>
      </c>
      <c r="F30" s="33">
        <v>0</v>
      </c>
      <c r="G30" s="34">
        <f t="shared" si="4"/>
        <v>0</v>
      </c>
      <c r="H30" s="33">
        <f t="shared" si="5"/>
        <v>0</v>
      </c>
      <c r="I30" s="35">
        <f t="shared" si="6"/>
        <v>0</v>
      </c>
      <c r="J30" s="31"/>
      <c r="K30" s="16"/>
      <c r="L30" s="16"/>
      <c r="M30" s="16"/>
      <c r="N30" s="16"/>
    </row>
    <row r="31" spans="1:16" ht="45" customHeight="1" x14ac:dyDescent="0.3">
      <c r="A31" s="9">
        <v>5</v>
      </c>
      <c r="B31" s="28" t="s">
        <v>41</v>
      </c>
      <c r="C31" s="36" t="s">
        <v>42</v>
      </c>
      <c r="D31" s="32">
        <v>4</v>
      </c>
      <c r="E31" s="32" t="s">
        <v>13</v>
      </c>
      <c r="F31" s="33">
        <v>0</v>
      </c>
      <c r="G31" s="34">
        <f t="shared" si="4"/>
        <v>0</v>
      </c>
      <c r="H31" s="33">
        <f t="shared" si="5"/>
        <v>0</v>
      </c>
      <c r="I31" s="35">
        <f t="shared" si="6"/>
        <v>0</v>
      </c>
      <c r="J31" s="31"/>
      <c r="K31" s="16"/>
      <c r="L31" s="16"/>
      <c r="M31" s="16"/>
      <c r="N31" s="16"/>
    </row>
    <row r="32" spans="1:16" ht="44.25" customHeight="1" x14ac:dyDescent="0.3">
      <c r="A32" s="9">
        <v>6</v>
      </c>
      <c r="B32" s="28" t="s">
        <v>36</v>
      </c>
      <c r="C32" s="36" t="s">
        <v>43</v>
      </c>
      <c r="D32" s="32">
        <v>6</v>
      </c>
      <c r="E32" s="32" t="s">
        <v>13</v>
      </c>
      <c r="F32" s="33">
        <v>0</v>
      </c>
      <c r="G32" s="34">
        <f t="shared" si="4"/>
        <v>0</v>
      </c>
      <c r="H32" s="33">
        <f t="shared" si="5"/>
        <v>0</v>
      </c>
      <c r="I32" s="35">
        <f t="shared" si="6"/>
        <v>0</v>
      </c>
      <c r="J32" s="31"/>
      <c r="K32" s="16"/>
      <c r="L32" s="16"/>
      <c r="M32" s="16"/>
      <c r="N32" s="16"/>
    </row>
    <row r="33" spans="1:14" ht="32.25" customHeight="1" x14ac:dyDescent="0.3">
      <c r="A33" s="9">
        <v>7</v>
      </c>
      <c r="B33" s="28" t="s">
        <v>37</v>
      </c>
      <c r="C33" s="36" t="s">
        <v>24</v>
      </c>
      <c r="D33" s="32">
        <v>24</v>
      </c>
      <c r="E33" s="32" t="s">
        <v>13</v>
      </c>
      <c r="F33" s="33">
        <v>0</v>
      </c>
      <c r="G33" s="34">
        <f t="shared" si="4"/>
        <v>0</v>
      </c>
      <c r="H33" s="33">
        <f t="shared" si="5"/>
        <v>0</v>
      </c>
      <c r="I33" s="35">
        <f t="shared" si="6"/>
        <v>0</v>
      </c>
      <c r="J33" s="31"/>
      <c r="K33" s="16"/>
      <c r="L33" s="16"/>
      <c r="M33" s="16"/>
      <c r="N33" s="16"/>
    </row>
    <row r="34" spans="1:14" ht="55.95" customHeight="1" thickBot="1" x14ac:dyDescent="0.35">
      <c r="A34" s="9">
        <v>8</v>
      </c>
      <c r="B34" s="28" t="s">
        <v>84</v>
      </c>
      <c r="C34" s="51" t="s">
        <v>85</v>
      </c>
      <c r="D34" s="32">
        <v>2</v>
      </c>
      <c r="E34" s="32" t="s">
        <v>13</v>
      </c>
      <c r="F34" s="33">
        <v>0</v>
      </c>
      <c r="G34" s="34">
        <f>F34*D34</f>
        <v>0</v>
      </c>
      <c r="H34" s="33">
        <f t="shared" ref="H34" si="11">G34*0.2</f>
        <v>0</v>
      </c>
      <c r="I34" s="35">
        <f t="shared" ref="I34" si="12">G34+H34</f>
        <v>0</v>
      </c>
    </row>
    <row r="35" spans="1:14" ht="18.75" customHeight="1" thickBot="1" x14ac:dyDescent="0.35">
      <c r="A35" s="18"/>
      <c r="B35" s="55" t="s">
        <v>25</v>
      </c>
      <c r="C35" s="55"/>
      <c r="D35" s="56"/>
      <c r="E35" s="56"/>
      <c r="F35" s="56"/>
      <c r="G35" s="19">
        <f>SUM(G27:G34)</f>
        <v>0</v>
      </c>
      <c r="H35" s="19">
        <f t="shared" ref="H35:I35" si="13">SUM(H27:H34)</f>
        <v>0</v>
      </c>
      <c r="I35" s="19">
        <f t="shared" si="13"/>
        <v>0</v>
      </c>
    </row>
    <row r="36" spans="1:14" ht="15" thickBot="1" x14ac:dyDescent="0.35">
      <c r="A36" s="20"/>
      <c r="B36" s="21"/>
      <c r="C36" s="22"/>
      <c r="D36" s="20"/>
      <c r="E36" s="1"/>
      <c r="F36" s="1"/>
      <c r="G36" s="1"/>
      <c r="H36" s="1"/>
      <c r="I36" s="1"/>
    </row>
    <row r="37" spans="1:14" ht="17.399999999999999" x14ac:dyDescent="0.3">
      <c r="A37" s="57" t="s">
        <v>44</v>
      </c>
      <c r="B37" s="58"/>
      <c r="C37" s="58"/>
      <c r="D37" s="58"/>
      <c r="E37" s="58"/>
      <c r="F37" s="58"/>
      <c r="G37" s="58"/>
      <c r="H37" s="58"/>
      <c r="I37" s="59"/>
    </row>
    <row r="38" spans="1:14" ht="26.4" x14ac:dyDescent="0.3">
      <c r="A38" s="23" t="s">
        <v>27</v>
      </c>
      <c r="B38" s="24" t="s">
        <v>3</v>
      </c>
      <c r="C38" s="25" t="s">
        <v>4</v>
      </c>
      <c r="D38" s="24" t="s">
        <v>5</v>
      </c>
      <c r="E38" s="24" t="s">
        <v>6</v>
      </c>
      <c r="F38" s="24" t="s">
        <v>7</v>
      </c>
      <c r="G38" s="26" t="s">
        <v>8</v>
      </c>
      <c r="H38" s="24" t="s">
        <v>9</v>
      </c>
      <c r="I38" s="27" t="s">
        <v>10</v>
      </c>
    </row>
    <row r="39" spans="1:14" ht="123" customHeight="1" x14ac:dyDescent="0.3">
      <c r="A39" s="9">
        <v>1</v>
      </c>
      <c r="B39" s="28" t="s">
        <v>28</v>
      </c>
      <c r="C39" s="29" t="s">
        <v>29</v>
      </c>
      <c r="D39" s="32">
        <v>1</v>
      </c>
      <c r="E39" s="32" t="s">
        <v>13</v>
      </c>
      <c r="F39" s="33">
        <v>0</v>
      </c>
      <c r="G39" s="34">
        <f t="shared" si="4"/>
        <v>0</v>
      </c>
      <c r="H39" s="33">
        <f t="shared" si="5"/>
        <v>0</v>
      </c>
      <c r="I39" s="35">
        <f t="shared" si="6"/>
        <v>0</v>
      </c>
      <c r="J39" s="31"/>
    </row>
    <row r="40" spans="1:14" ht="361.5" customHeight="1" x14ac:dyDescent="0.3">
      <c r="A40" s="9">
        <v>2</v>
      </c>
      <c r="B40" s="28" t="s">
        <v>30</v>
      </c>
      <c r="C40" s="29" t="s">
        <v>45</v>
      </c>
      <c r="D40" s="32">
        <v>1</v>
      </c>
      <c r="E40" s="32" t="s">
        <v>13</v>
      </c>
      <c r="F40" s="33">
        <v>0</v>
      </c>
      <c r="G40" s="34">
        <f t="shared" si="4"/>
        <v>0</v>
      </c>
      <c r="H40" s="33">
        <f t="shared" si="5"/>
        <v>0</v>
      </c>
      <c r="I40" s="35">
        <f t="shared" si="6"/>
        <v>0</v>
      </c>
      <c r="J40" s="31"/>
    </row>
    <row r="41" spans="1:14" ht="91.5" customHeight="1" x14ac:dyDescent="0.3">
      <c r="A41" s="9">
        <v>3</v>
      </c>
      <c r="B41" s="28" t="s">
        <v>32</v>
      </c>
      <c r="C41" s="29" t="s">
        <v>46</v>
      </c>
      <c r="D41" s="32">
        <v>1</v>
      </c>
      <c r="E41" s="32" t="s">
        <v>13</v>
      </c>
      <c r="F41" s="33">
        <v>0</v>
      </c>
      <c r="G41" s="34">
        <f t="shared" si="4"/>
        <v>0</v>
      </c>
      <c r="H41" s="33">
        <f t="shared" si="5"/>
        <v>0</v>
      </c>
      <c r="I41" s="35">
        <f t="shared" si="6"/>
        <v>0</v>
      </c>
      <c r="J41" s="31"/>
    </row>
    <row r="42" spans="1:14" ht="360" customHeight="1" x14ac:dyDescent="0.3">
      <c r="A42" s="9">
        <v>4</v>
      </c>
      <c r="B42" s="28" t="s">
        <v>34</v>
      </c>
      <c r="C42" s="29" t="s">
        <v>40</v>
      </c>
      <c r="D42" s="32">
        <v>9</v>
      </c>
      <c r="E42" s="32" t="s">
        <v>13</v>
      </c>
      <c r="F42" s="33">
        <v>0</v>
      </c>
      <c r="G42" s="34">
        <f t="shared" si="4"/>
        <v>0</v>
      </c>
      <c r="H42" s="33">
        <f t="shared" si="5"/>
        <v>0</v>
      </c>
      <c r="I42" s="35">
        <f t="shared" si="6"/>
        <v>0</v>
      </c>
      <c r="J42" s="31"/>
      <c r="K42" s="16"/>
      <c r="L42" s="16"/>
      <c r="M42" s="16"/>
      <c r="N42" s="16"/>
    </row>
    <row r="43" spans="1:14" ht="43.5" customHeight="1" x14ac:dyDescent="0.3">
      <c r="A43" s="9">
        <v>5</v>
      </c>
      <c r="B43" s="28" t="s">
        <v>36</v>
      </c>
      <c r="C43" s="29" t="s">
        <v>22</v>
      </c>
      <c r="D43" s="32">
        <v>15</v>
      </c>
      <c r="E43" s="32" t="s">
        <v>13</v>
      </c>
      <c r="F43" s="33">
        <v>0</v>
      </c>
      <c r="G43" s="34">
        <f t="shared" si="4"/>
        <v>0</v>
      </c>
      <c r="H43" s="33">
        <f t="shared" si="5"/>
        <v>0</v>
      </c>
      <c r="I43" s="35">
        <f t="shared" si="6"/>
        <v>0</v>
      </c>
      <c r="J43" s="31"/>
      <c r="K43" s="16"/>
      <c r="L43" s="16"/>
      <c r="M43" s="16"/>
      <c r="N43" s="16"/>
    </row>
    <row r="44" spans="1:14" ht="40.5" customHeight="1" x14ac:dyDescent="0.3">
      <c r="A44" s="9">
        <v>6</v>
      </c>
      <c r="B44" s="28" t="s">
        <v>37</v>
      </c>
      <c r="C44" s="72" t="s">
        <v>86</v>
      </c>
      <c r="D44" s="32">
        <v>30</v>
      </c>
      <c r="E44" s="32" t="s">
        <v>13</v>
      </c>
      <c r="F44" s="33">
        <v>0</v>
      </c>
      <c r="G44" s="34">
        <f t="shared" si="4"/>
        <v>0</v>
      </c>
      <c r="H44" s="33">
        <f t="shared" si="5"/>
        <v>0</v>
      </c>
      <c r="I44" s="35">
        <f t="shared" si="6"/>
        <v>0</v>
      </c>
      <c r="J44" s="31"/>
      <c r="K44" s="16"/>
      <c r="L44" s="16"/>
      <c r="M44" s="16"/>
      <c r="N44" s="16"/>
    </row>
    <row r="45" spans="1:14" ht="55.95" customHeight="1" thickBot="1" x14ac:dyDescent="0.35">
      <c r="A45" s="9">
        <v>7</v>
      </c>
      <c r="B45" s="28" t="s">
        <v>84</v>
      </c>
      <c r="C45" s="51" t="s">
        <v>85</v>
      </c>
      <c r="D45" s="32">
        <v>2</v>
      </c>
      <c r="E45" s="32" t="s">
        <v>13</v>
      </c>
      <c r="F45" s="33">
        <v>0</v>
      </c>
      <c r="G45" s="34">
        <f t="shared" ref="G45" si="14">F45*D45</f>
        <v>0</v>
      </c>
      <c r="H45" s="33">
        <f t="shared" ref="H45" si="15">G45*0.2</f>
        <v>0</v>
      </c>
      <c r="I45" s="35">
        <f t="shared" ref="I45" si="16">G45+H45</f>
        <v>0</v>
      </c>
    </row>
    <row r="46" spans="1:14" ht="18.75" customHeight="1" thickBot="1" x14ac:dyDescent="0.35">
      <c r="A46" s="18"/>
      <c r="B46" s="55" t="s">
        <v>25</v>
      </c>
      <c r="C46" s="55"/>
      <c r="D46" s="56"/>
      <c r="E46" s="56"/>
      <c r="F46" s="56"/>
      <c r="G46" s="19">
        <f>SUM(G39:G45)</f>
        <v>0</v>
      </c>
      <c r="H46" s="19">
        <f t="shared" ref="H46:I46" si="17">SUM(H39:H45)</f>
        <v>0</v>
      </c>
      <c r="I46" s="19">
        <f t="shared" si="17"/>
        <v>0</v>
      </c>
    </row>
    <row r="47" spans="1:14" ht="15" thickBot="1" x14ac:dyDescent="0.35">
      <c r="A47" s="20"/>
      <c r="B47" s="21"/>
      <c r="C47" s="22"/>
      <c r="D47" s="20"/>
      <c r="E47" s="1"/>
      <c r="F47" s="1"/>
      <c r="G47" s="1"/>
      <c r="H47" s="1"/>
      <c r="I47" s="1"/>
    </row>
    <row r="48" spans="1:14" ht="17.399999999999999" x14ac:dyDescent="0.3">
      <c r="A48" s="57" t="s">
        <v>47</v>
      </c>
      <c r="B48" s="58"/>
      <c r="C48" s="58"/>
      <c r="D48" s="58"/>
      <c r="E48" s="58"/>
      <c r="F48" s="58"/>
      <c r="G48" s="58"/>
      <c r="H48" s="58"/>
      <c r="I48" s="59"/>
    </row>
    <row r="49" spans="1:14" ht="26.4" x14ac:dyDescent="0.3">
      <c r="A49" s="23" t="s">
        <v>27</v>
      </c>
      <c r="B49" s="24" t="s">
        <v>3</v>
      </c>
      <c r="C49" s="25" t="s">
        <v>4</v>
      </c>
      <c r="D49" s="24" t="s">
        <v>5</v>
      </c>
      <c r="E49" s="24" t="s">
        <v>6</v>
      </c>
      <c r="F49" s="24" t="s">
        <v>7</v>
      </c>
      <c r="G49" s="26" t="s">
        <v>8</v>
      </c>
      <c r="H49" s="24" t="s">
        <v>9</v>
      </c>
      <c r="I49" s="27" t="s">
        <v>10</v>
      </c>
    </row>
    <row r="50" spans="1:14" ht="118.5" customHeight="1" x14ac:dyDescent="0.3">
      <c r="A50" s="37">
        <v>1</v>
      </c>
      <c r="B50" s="28" t="s">
        <v>48</v>
      </c>
      <c r="C50" s="29" t="s">
        <v>49</v>
      </c>
      <c r="D50" s="32">
        <v>1</v>
      </c>
      <c r="E50" s="32" t="s">
        <v>13</v>
      </c>
      <c r="F50" s="33">
        <v>0</v>
      </c>
      <c r="G50" s="34">
        <f t="shared" ref="G50:G67" si="18">F50*D50</f>
        <v>0</v>
      </c>
      <c r="H50" s="33">
        <f t="shared" ref="H50:H67" si="19">G50*0.2</f>
        <v>0</v>
      </c>
      <c r="I50" s="35">
        <f t="shared" ref="I50:I67" si="20">G50+H50</f>
        <v>0</v>
      </c>
    </row>
    <row r="51" spans="1:14" s="38" customFormat="1" ht="68.25" customHeight="1" x14ac:dyDescent="0.3">
      <c r="A51" s="37">
        <v>2</v>
      </c>
      <c r="B51" s="28" t="s">
        <v>50</v>
      </c>
      <c r="C51" s="29" t="s">
        <v>51</v>
      </c>
      <c r="D51" s="32">
        <v>9</v>
      </c>
      <c r="E51" s="32" t="s">
        <v>13</v>
      </c>
      <c r="F51" s="33">
        <v>0</v>
      </c>
      <c r="G51" s="34">
        <f t="shared" si="18"/>
        <v>0</v>
      </c>
      <c r="H51" s="33">
        <f t="shared" si="19"/>
        <v>0</v>
      </c>
      <c r="I51" s="35">
        <f t="shared" si="20"/>
        <v>0</v>
      </c>
      <c r="K51" s="16"/>
      <c r="L51" s="16"/>
      <c r="M51" s="16"/>
      <c r="N51" s="16"/>
    </row>
    <row r="52" spans="1:14" s="40" customFormat="1" ht="40.5" customHeight="1" x14ac:dyDescent="0.3">
      <c r="A52" s="37">
        <v>3</v>
      </c>
      <c r="B52" s="28" t="s">
        <v>52</v>
      </c>
      <c r="C52" s="29" t="s">
        <v>53</v>
      </c>
      <c r="D52" s="32">
        <v>17</v>
      </c>
      <c r="E52" s="32" t="s">
        <v>13</v>
      </c>
      <c r="F52" s="33">
        <v>0</v>
      </c>
      <c r="G52" s="34">
        <f t="shared" si="18"/>
        <v>0</v>
      </c>
      <c r="H52" s="33">
        <f t="shared" si="19"/>
        <v>0</v>
      </c>
      <c r="I52" s="35">
        <f t="shared" si="20"/>
        <v>0</v>
      </c>
      <c r="J52" s="39"/>
    </row>
    <row r="53" spans="1:14" s="40" customFormat="1" ht="40.5" customHeight="1" thickBot="1" x14ac:dyDescent="0.35">
      <c r="A53" s="37">
        <v>4</v>
      </c>
      <c r="B53" s="28" t="s">
        <v>52</v>
      </c>
      <c r="C53" s="29" t="s">
        <v>53</v>
      </c>
      <c r="D53" s="32">
        <v>1</v>
      </c>
      <c r="E53" s="32" t="s">
        <v>13</v>
      </c>
      <c r="F53" s="33">
        <v>0</v>
      </c>
      <c r="G53" s="34">
        <f t="shared" si="18"/>
        <v>0</v>
      </c>
      <c r="H53" s="33">
        <f t="shared" si="19"/>
        <v>0</v>
      </c>
      <c r="I53" s="35">
        <f t="shared" si="20"/>
        <v>0</v>
      </c>
      <c r="J53" s="39"/>
    </row>
    <row r="54" spans="1:14" ht="18.75" customHeight="1" thickBot="1" x14ac:dyDescent="0.35">
      <c r="A54" s="18"/>
      <c r="B54" s="55" t="s">
        <v>25</v>
      </c>
      <c r="C54" s="55"/>
      <c r="D54" s="56"/>
      <c r="E54" s="56"/>
      <c r="F54" s="56"/>
      <c r="G54" s="19">
        <f t="shared" ref="G54:H54" si="21">SUM(G50:G53)</f>
        <v>0</v>
      </c>
      <c r="H54" s="19">
        <f t="shared" si="21"/>
        <v>0</v>
      </c>
      <c r="I54" s="19">
        <f>SUM(I50:I53)</f>
        <v>0</v>
      </c>
    </row>
    <row r="55" spans="1:14" ht="15" thickBot="1" x14ac:dyDescent="0.35">
      <c r="A55" s="20"/>
      <c r="B55" s="21"/>
      <c r="C55" s="22"/>
      <c r="D55" s="20"/>
      <c r="E55" s="1"/>
      <c r="F55" s="1"/>
      <c r="G55" s="1"/>
      <c r="H55" s="1"/>
      <c r="I55" s="1"/>
    </row>
    <row r="56" spans="1:14" ht="17.399999999999999" x14ac:dyDescent="0.3">
      <c r="A56" s="57" t="s">
        <v>54</v>
      </c>
      <c r="B56" s="58"/>
      <c r="C56" s="58"/>
      <c r="D56" s="58"/>
      <c r="E56" s="58"/>
      <c r="F56" s="58"/>
      <c r="G56" s="58"/>
      <c r="H56" s="58"/>
      <c r="I56" s="59"/>
    </row>
    <row r="57" spans="1:14" ht="26.4" x14ac:dyDescent="0.3">
      <c r="A57" s="23" t="s">
        <v>27</v>
      </c>
      <c r="B57" s="24" t="s">
        <v>3</v>
      </c>
      <c r="C57" s="25" t="s">
        <v>4</v>
      </c>
      <c r="D57" s="24" t="s">
        <v>5</v>
      </c>
      <c r="E57" s="24" t="s">
        <v>6</v>
      </c>
      <c r="F57" s="24" t="s">
        <v>7</v>
      </c>
      <c r="G57" s="26" t="s">
        <v>8</v>
      </c>
      <c r="H57" s="24" t="s">
        <v>9</v>
      </c>
      <c r="I57" s="27" t="s">
        <v>10</v>
      </c>
    </row>
    <row r="58" spans="1:14" ht="117" customHeight="1" x14ac:dyDescent="0.3">
      <c r="A58" s="37">
        <v>1</v>
      </c>
      <c r="B58" s="28" t="s">
        <v>48</v>
      </c>
      <c r="C58" s="29" t="s">
        <v>49</v>
      </c>
      <c r="D58" s="32">
        <v>1</v>
      </c>
      <c r="E58" s="32" t="s">
        <v>13</v>
      </c>
      <c r="F58" s="33">
        <v>0</v>
      </c>
      <c r="G58" s="34">
        <f t="shared" si="18"/>
        <v>0</v>
      </c>
      <c r="H58" s="33">
        <f t="shared" si="19"/>
        <v>0</v>
      </c>
      <c r="I58" s="35">
        <f t="shared" si="20"/>
        <v>0</v>
      </c>
    </row>
    <row r="59" spans="1:14" ht="65.25" customHeight="1" x14ac:dyDescent="0.3">
      <c r="A59" s="37">
        <v>2</v>
      </c>
      <c r="B59" s="28" t="s">
        <v>50</v>
      </c>
      <c r="C59" s="29" t="s">
        <v>51</v>
      </c>
      <c r="D59" s="32">
        <v>8</v>
      </c>
      <c r="E59" s="32" t="s">
        <v>13</v>
      </c>
      <c r="F59" s="33">
        <v>0</v>
      </c>
      <c r="G59" s="34">
        <f t="shared" si="18"/>
        <v>0</v>
      </c>
      <c r="H59" s="33">
        <f t="shared" si="19"/>
        <v>0</v>
      </c>
      <c r="I59" s="35">
        <f t="shared" si="20"/>
        <v>0</v>
      </c>
      <c r="K59" s="16"/>
      <c r="L59" s="16"/>
      <c r="M59" s="16"/>
      <c r="N59" s="16"/>
    </row>
    <row r="60" spans="1:14" ht="45" customHeight="1" thickBot="1" x14ac:dyDescent="0.35">
      <c r="A60" s="37">
        <v>3</v>
      </c>
      <c r="B60" s="28" t="s">
        <v>52</v>
      </c>
      <c r="C60" s="29" t="s">
        <v>53</v>
      </c>
      <c r="D60" s="32">
        <v>16</v>
      </c>
      <c r="E60" s="32" t="s">
        <v>13</v>
      </c>
      <c r="F60" s="33">
        <v>0</v>
      </c>
      <c r="G60" s="34">
        <f t="shared" si="18"/>
        <v>0</v>
      </c>
      <c r="H60" s="33">
        <f t="shared" si="19"/>
        <v>0</v>
      </c>
      <c r="I60" s="35">
        <f t="shared" si="20"/>
        <v>0</v>
      </c>
    </row>
    <row r="61" spans="1:14" ht="18.75" customHeight="1" thickBot="1" x14ac:dyDescent="0.35">
      <c r="A61" s="18"/>
      <c r="B61" s="55" t="s">
        <v>25</v>
      </c>
      <c r="C61" s="55"/>
      <c r="D61" s="56"/>
      <c r="E61" s="56"/>
      <c r="F61" s="56"/>
      <c r="G61" s="19">
        <f t="shared" ref="G61:H61" si="22">SUM(G58:G60)</f>
        <v>0</v>
      </c>
      <c r="H61" s="19">
        <f t="shared" si="22"/>
        <v>0</v>
      </c>
      <c r="I61" s="19">
        <f>SUM(I58:I60)</f>
        <v>0</v>
      </c>
    </row>
    <row r="62" spans="1:14" ht="15" thickBot="1" x14ac:dyDescent="0.35">
      <c r="A62" s="20"/>
      <c r="B62" s="21"/>
      <c r="C62" s="22"/>
      <c r="D62" s="20"/>
      <c r="E62" s="1"/>
      <c r="F62" s="1"/>
      <c r="G62" s="1"/>
      <c r="H62" s="1"/>
      <c r="I62" s="1"/>
    </row>
    <row r="63" spans="1:14" ht="17.399999999999999" x14ac:dyDescent="0.3">
      <c r="A63" s="57" t="s">
        <v>55</v>
      </c>
      <c r="B63" s="58"/>
      <c r="C63" s="58"/>
      <c r="D63" s="58"/>
      <c r="E63" s="58"/>
      <c r="F63" s="58"/>
      <c r="G63" s="58"/>
      <c r="H63" s="58"/>
      <c r="I63" s="59"/>
    </row>
    <row r="64" spans="1:14" ht="26.4" x14ac:dyDescent="0.3">
      <c r="A64" s="23" t="s">
        <v>27</v>
      </c>
      <c r="B64" s="24" t="s">
        <v>3</v>
      </c>
      <c r="C64" s="25" t="s">
        <v>4</v>
      </c>
      <c r="D64" s="24" t="s">
        <v>5</v>
      </c>
      <c r="E64" s="24" t="s">
        <v>6</v>
      </c>
      <c r="F64" s="24" t="s">
        <v>7</v>
      </c>
      <c r="G64" s="26" t="s">
        <v>8</v>
      </c>
      <c r="H64" s="24" t="s">
        <v>9</v>
      </c>
      <c r="I64" s="27" t="s">
        <v>10</v>
      </c>
    </row>
    <row r="65" spans="1:14" ht="114.75" customHeight="1" x14ac:dyDescent="0.3">
      <c r="A65" s="37">
        <v>1</v>
      </c>
      <c r="B65" s="28" t="s">
        <v>48</v>
      </c>
      <c r="C65" s="29" t="s">
        <v>49</v>
      </c>
      <c r="D65" s="32">
        <v>1</v>
      </c>
      <c r="E65" s="32" t="s">
        <v>13</v>
      </c>
      <c r="F65" s="33">
        <v>0</v>
      </c>
      <c r="G65" s="34">
        <f t="shared" si="18"/>
        <v>0</v>
      </c>
      <c r="H65" s="33">
        <f t="shared" si="19"/>
        <v>0</v>
      </c>
      <c r="I65" s="35">
        <f t="shared" si="20"/>
        <v>0</v>
      </c>
    </row>
    <row r="66" spans="1:14" ht="62.25" customHeight="1" x14ac:dyDescent="0.3">
      <c r="A66" s="37">
        <v>2</v>
      </c>
      <c r="B66" s="28" t="s">
        <v>50</v>
      </c>
      <c r="C66" s="29" t="s">
        <v>56</v>
      </c>
      <c r="D66" s="32">
        <v>9</v>
      </c>
      <c r="E66" s="32" t="s">
        <v>13</v>
      </c>
      <c r="F66" s="33">
        <v>0</v>
      </c>
      <c r="G66" s="34">
        <f t="shared" si="18"/>
        <v>0</v>
      </c>
      <c r="H66" s="33">
        <f t="shared" si="19"/>
        <v>0</v>
      </c>
      <c r="I66" s="35">
        <f t="shared" si="20"/>
        <v>0</v>
      </c>
      <c r="K66" s="16"/>
      <c r="L66" s="16"/>
      <c r="M66" s="16"/>
      <c r="N66" s="16"/>
    </row>
    <row r="67" spans="1:14" ht="42" customHeight="1" thickBot="1" x14ac:dyDescent="0.35">
      <c r="A67" s="37">
        <v>3</v>
      </c>
      <c r="B67" s="28" t="s">
        <v>52</v>
      </c>
      <c r="C67" s="29" t="s">
        <v>53</v>
      </c>
      <c r="D67" s="32">
        <v>18</v>
      </c>
      <c r="E67" s="32" t="s">
        <v>13</v>
      </c>
      <c r="F67" s="33">
        <v>0</v>
      </c>
      <c r="G67" s="34">
        <f t="shared" si="18"/>
        <v>0</v>
      </c>
      <c r="H67" s="33">
        <f t="shared" si="19"/>
        <v>0</v>
      </c>
      <c r="I67" s="35">
        <f t="shared" si="20"/>
        <v>0</v>
      </c>
    </row>
    <row r="68" spans="1:14" ht="18.75" customHeight="1" thickBot="1" x14ac:dyDescent="0.35">
      <c r="A68" s="18"/>
      <c r="B68" s="55" t="s">
        <v>25</v>
      </c>
      <c r="C68" s="55"/>
      <c r="D68" s="56"/>
      <c r="E68" s="56"/>
      <c r="F68" s="56"/>
      <c r="G68" s="19">
        <f>SUM(G65:G67)</f>
        <v>0</v>
      </c>
      <c r="H68" s="19">
        <f>SUM(H65:H67)</f>
        <v>0</v>
      </c>
      <c r="I68" s="19">
        <f>SUM(I65:I67)</f>
        <v>0</v>
      </c>
    </row>
    <row r="69" spans="1:14" ht="15" thickBot="1" x14ac:dyDescent="0.35">
      <c r="A69" s="1"/>
      <c r="B69" s="1"/>
      <c r="C69" s="41"/>
      <c r="D69" s="1"/>
      <c r="E69" s="1"/>
      <c r="F69" s="1"/>
      <c r="G69" s="1"/>
      <c r="H69" s="1"/>
      <c r="I69" s="1"/>
      <c r="J69" s="31"/>
    </row>
    <row r="70" spans="1:14" ht="17.399999999999999" x14ac:dyDescent="0.3">
      <c r="A70" s="60" t="s">
        <v>57</v>
      </c>
      <c r="B70" s="61"/>
      <c r="C70" s="61"/>
      <c r="D70" s="61"/>
      <c r="E70" s="61"/>
      <c r="F70" s="61"/>
      <c r="G70" s="61"/>
      <c r="H70" s="61"/>
      <c r="I70" s="62"/>
      <c r="J70" s="31"/>
    </row>
    <row r="71" spans="1:14" ht="26.4" x14ac:dyDescent="0.3">
      <c r="A71" s="4" t="s">
        <v>27</v>
      </c>
      <c r="B71" s="5" t="s">
        <v>3</v>
      </c>
      <c r="C71" s="6" t="s">
        <v>4</v>
      </c>
      <c r="D71" s="5" t="s">
        <v>5</v>
      </c>
      <c r="E71" s="5" t="s">
        <v>6</v>
      </c>
      <c r="F71" s="5" t="s">
        <v>7</v>
      </c>
      <c r="G71" s="7" t="s">
        <v>8</v>
      </c>
      <c r="H71" s="5" t="s">
        <v>9</v>
      </c>
      <c r="I71" s="8" t="s">
        <v>10</v>
      </c>
      <c r="J71" s="31"/>
    </row>
    <row r="72" spans="1:14" ht="132" customHeight="1" x14ac:dyDescent="0.3">
      <c r="A72" s="9">
        <v>1</v>
      </c>
      <c r="B72" s="10" t="s">
        <v>58</v>
      </c>
      <c r="C72" s="11" t="s">
        <v>59</v>
      </c>
      <c r="D72" s="12">
        <v>1</v>
      </c>
      <c r="E72" s="12" t="s">
        <v>16</v>
      </c>
      <c r="F72" s="13">
        <v>0</v>
      </c>
      <c r="G72" s="13">
        <f t="shared" ref="G72:G78" si="23">F72*D72</f>
        <v>0</v>
      </c>
      <c r="H72" s="14">
        <f t="shared" ref="H72:H78" si="24">G72*0.2</f>
        <v>0</v>
      </c>
      <c r="I72" s="15">
        <f t="shared" ref="I72:I78" si="25">G72+H72</f>
        <v>0</v>
      </c>
      <c r="J72" s="31"/>
    </row>
    <row r="73" spans="1:14" ht="209.25" customHeight="1" x14ac:dyDescent="0.3">
      <c r="A73" s="9">
        <v>2</v>
      </c>
      <c r="B73" s="10" t="s">
        <v>60</v>
      </c>
      <c r="C73" s="11" t="s">
        <v>61</v>
      </c>
      <c r="D73" s="12">
        <v>1</v>
      </c>
      <c r="E73" s="12" t="s">
        <v>13</v>
      </c>
      <c r="F73" s="13">
        <v>0</v>
      </c>
      <c r="G73" s="13">
        <f t="shared" si="23"/>
        <v>0</v>
      </c>
      <c r="H73" s="14">
        <f t="shared" si="24"/>
        <v>0</v>
      </c>
      <c r="I73" s="15">
        <f t="shared" si="25"/>
        <v>0</v>
      </c>
      <c r="J73" s="31"/>
    </row>
    <row r="74" spans="1:14" ht="78" customHeight="1" x14ac:dyDescent="0.3">
      <c r="A74" s="9">
        <v>3</v>
      </c>
      <c r="B74" s="10" t="s">
        <v>62</v>
      </c>
      <c r="C74" s="11" t="s">
        <v>63</v>
      </c>
      <c r="D74" s="12">
        <v>2</v>
      </c>
      <c r="E74" s="12" t="s">
        <v>13</v>
      </c>
      <c r="F74" s="13">
        <v>0</v>
      </c>
      <c r="G74" s="13">
        <f t="shared" si="23"/>
        <v>0</v>
      </c>
      <c r="H74" s="14">
        <f t="shared" si="24"/>
        <v>0</v>
      </c>
      <c r="I74" s="15">
        <f t="shared" si="25"/>
        <v>0</v>
      </c>
      <c r="J74" s="31"/>
    </row>
    <row r="75" spans="1:14" ht="248.25" customHeight="1" x14ac:dyDescent="0.3">
      <c r="A75" s="9">
        <v>4</v>
      </c>
      <c r="B75" s="10" t="s">
        <v>64</v>
      </c>
      <c r="C75" s="11" t="s">
        <v>65</v>
      </c>
      <c r="D75" s="12">
        <v>5</v>
      </c>
      <c r="E75" s="12" t="s">
        <v>13</v>
      </c>
      <c r="F75" s="13">
        <v>0</v>
      </c>
      <c r="G75" s="13">
        <f t="shared" si="23"/>
        <v>0</v>
      </c>
      <c r="H75" s="13">
        <f t="shared" si="24"/>
        <v>0</v>
      </c>
      <c r="I75" s="15">
        <f t="shared" si="25"/>
        <v>0</v>
      </c>
      <c r="J75" s="31"/>
    </row>
    <row r="76" spans="1:14" ht="247.5" customHeight="1" x14ac:dyDescent="0.3">
      <c r="A76" s="9">
        <v>5</v>
      </c>
      <c r="B76" s="10" t="s">
        <v>66</v>
      </c>
      <c r="C76" s="11" t="s">
        <v>67</v>
      </c>
      <c r="D76" s="12">
        <v>5</v>
      </c>
      <c r="E76" s="12" t="s">
        <v>13</v>
      </c>
      <c r="F76" s="13">
        <v>0</v>
      </c>
      <c r="G76" s="13">
        <f t="shared" si="23"/>
        <v>0</v>
      </c>
      <c r="H76" s="13">
        <f t="shared" si="24"/>
        <v>0</v>
      </c>
      <c r="I76" s="15">
        <f t="shared" si="25"/>
        <v>0</v>
      </c>
      <c r="J76" s="31"/>
    </row>
    <row r="77" spans="1:14" ht="98.25" customHeight="1" x14ac:dyDescent="0.3">
      <c r="A77" s="9">
        <v>6</v>
      </c>
      <c r="B77" s="10" t="s">
        <v>68</v>
      </c>
      <c r="C77" s="11" t="s">
        <v>69</v>
      </c>
      <c r="D77" s="12">
        <v>3</v>
      </c>
      <c r="E77" s="12" t="s">
        <v>13</v>
      </c>
      <c r="F77" s="13">
        <v>0</v>
      </c>
      <c r="G77" s="13">
        <f t="shared" si="23"/>
        <v>0</v>
      </c>
      <c r="H77" s="13">
        <f t="shared" si="24"/>
        <v>0</v>
      </c>
      <c r="I77" s="15">
        <f t="shared" si="25"/>
        <v>0</v>
      </c>
      <c r="J77" s="31"/>
    </row>
    <row r="78" spans="1:14" ht="52.95" customHeight="1" thickBot="1" x14ac:dyDescent="0.35">
      <c r="A78" s="9">
        <v>7</v>
      </c>
      <c r="B78" s="10" t="s">
        <v>70</v>
      </c>
      <c r="C78" s="11" t="s">
        <v>71</v>
      </c>
      <c r="D78" s="12">
        <v>16</v>
      </c>
      <c r="E78" s="12" t="s">
        <v>13</v>
      </c>
      <c r="F78" s="13">
        <v>0</v>
      </c>
      <c r="G78" s="13">
        <f t="shared" si="23"/>
        <v>0</v>
      </c>
      <c r="H78" s="13">
        <f t="shared" si="24"/>
        <v>0</v>
      </c>
      <c r="I78" s="15">
        <f t="shared" si="25"/>
        <v>0</v>
      </c>
      <c r="J78" s="31"/>
    </row>
    <row r="79" spans="1:14" ht="18.75" customHeight="1" thickBot="1" x14ac:dyDescent="0.35">
      <c r="A79" s="18"/>
      <c r="B79" s="55" t="s">
        <v>25</v>
      </c>
      <c r="C79" s="55"/>
      <c r="D79" s="56"/>
      <c r="E79" s="56"/>
      <c r="F79" s="56"/>
      <c r="G79" s="19">
        <f t="shared" ref="G79:H79" si="26">SUM(G72:G78)</f>
        <v>0</v>
      </c>
      <c r="H79" s="19">
        <f t="shared" si="26"/>
        <v>0</v>
      </c>
      <c r="I79" s="19">
        <f>SUM(I72:I78)</f>
        <v>0</v>
      </c>
    </row>
    <row r="80" spans="1:14" ht="15" thickBot="1" x14ac:dyDescent="0.35">
      <c r="A80" s="1"/>
      <c r="B80" s="1"/>
      <c r="C80" s="41"/>
      <c r="D80" s="1"/>
      <c r="E80" s="1"/>
      <c r="F80" s="1"/>
      <c r="G80" s="1"/>
      <c r="H80" s="1"/>
      <c r="I80" s="1"/>
      <c r="J80" s="31"/>
    </row>
    <row r="81" spans="1:9" ht="18.75" customHeight="1" thickBot="1" x14ac:dyDescent="0.35">
      <c r="A81" s="42"/>
      <c r="B81" s="63" t="s">
        <v>72</v>
      </c>
      <c r="C81" s="64"/>
      <c r="D81" s="65"/>
      <c r="E81" s="65"/>
      <c r="F81" s="65"/>
      <c r="G81" s="19">
        <f t="shared" ref="G81:H81" si="27">G79+G68+G61+G54+G46+G35+G23+G12</f>
        <v>0</v>
      </c>
      <c r="H81" s="19">
        <f t="shared" si="27"/>
        <v>0</v>
      </c>
      <c r="I81" s="19">
        <f>I79+I68+I61+I54+I46+I35+I23+I12</f>
        <v>0</v>
      </c>
    </row>
    <row r="82" spans="1:9" x14ac:dyDescent="0.3">
      <c r="C82" s="43"/>
    </row>
    <row r="83" spans="1:9" ht="15" thickBot="1" x14ac:dyDescent="0.35">
      <c r="C83" s="43"/>
    </row>
    <row r="84" spans="1:9" ht="16.5" customHeight="1" x14ac:dyDescent="0.3">
      <c r="A84" s="52" t="s">
        <v>73</v>
      </c>
      <c r="B84" s="44" t="s">
        <v>73</v>
      </c>
      <c r="C84" s="45"/>
      <c r="E84" t="s">
        <v>74</v>
      </c>
    </row>
    <row r="85" spans="1:9" ht="16.8" x14ac:dyDescent="0.3">
      <c r="A85" s="53"/>
      <c r="B85" s="46" t="s">
        <v>75</v>
      </c>
      <c r="C85" s="47"/>
    </row>
    <row r="86" spans="1:9" ht="16.8" x14ac:dyDescent="0.3">
      <c r="A86" s="53"/>
      <c r="B86" s="46" t="s">
        <v>76</v>
      </c>
      <c r="C86" s="47"/>
    </row>
    <row r="87" spans="1:9" ht="16.8" x14ac:dyDescent="0.3">
      <c r="A87" s="53"/>
      <c r="B87" s="46" t="s">
        <v>77</v>
      </c>
      <c r="C87" s="47"/>
    </row>
    <row r="88" spans="1:9" ht="16.8" x14ac:dyDescent="0.3">
      <c r="A88" s="53"/>
      <c r="B88" s="46" t="s">
        <v>78</v>
      </c>
      <c r="C88" s="47"/>
      <c r="E88" t="s">
        <v>79</v>
      </c>
    </row>
    <row r="89" spans="1:9" ht="16.8" x14ac:dyDescent="0.3">
      <c r="A89" s="53"/>
      <c r="B89" s="46" t="s">
        <v>80</v>
      </c>
      <c r="C89" s="47"/>
    </row>
    <row r="90" spans="1:9" ht="16.8" x14ac:dyDescent="0.3">
      <c r="A90" s="53"/>
      <c r="B90" s="46" t="s">
        <v>81</v>
      </c>
      <c r="C90" s="47"/>
    </row>
    <row r="91" spans="1:9" ht="17.399999999999999" thickBot="1" x14ac:dyDescent="0.35">
      <c r="A91" s="54"/>
      <c r="B91" s="48" t="s">
        <v>82</v>
      </c>
      <c r="C91" s="49"/>
    </row>
  </sheetData>
  <mergeCells count="19">
    <mergeCell ref="A56:I56"/>
    <mergeCell ref="A2:I3"/>
    <mergeCell ref="A4:I4"/>
    <mergeCell ref="B12:F12"/>
    <mergeCell ref="A14:I14"/>
    <mergeCell ref="B23:F23"/>
    <mergeCell ref="A25:I25"/>
    <mergeCell ref="B35:F35"/>
    <mergeCell ref="A37:I37"/>
    <mergeCell ref="B46:F46"/>
    <mergeCell ref="A48:I48"/>
    <mergeCell ref="B54:F54"/>
    <mergeCell ref="A84:A91"/>
    <mergeCell ref="B61:F61"/>
    <mergeCell ref="A63:I63"/>
    <mergeCell ref="B68:F68"/>
    <mergeCell ref="A70:I70"/>
    <mergeCell ref="B79:F79"/>
    <mergeCell ref="B81:F81"/>
  </mergeCell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Nábytok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ASUS</cp:lastModifiedBy>
  <dcterms:created xsi:type="dcterms:W3CDTF">2020-08-25T12:38:42Z</dcterms:created>
  <dcterms:modified xsi:type="dcterms:W3CDTF">2021-03-18T09:25:57Z</dcterms:modified>
</cp:coreProperties>
</file>