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0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<sst xmlns="http://schemas.openxmlformats.org/spreadsheetml/2006/main" count="1320" uniqueCount="680">
  <si>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</si>
  <si>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</si>
  <si>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</si>
  <si>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</si>
  <si>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</si>
  <si>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</si>
  <si>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</si>
  <si>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</si>
  <si>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</si>
  <si>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</si>
  <si>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</si>
  <si>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</si>
  <si>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JKSO: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</si>
  <si>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</si>
  <si>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</si>
  <si>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</si>
  <si>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</si>
  <si>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</si>
  <si>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</si>
  <si>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</si>
  <si>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</si>
  <si>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</si>
  <si>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</si>
  <si>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</si>
  <si>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</si>
  <si>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</si>
  <si>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</si>
  <si>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</si>
  <si>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</si>
  <si>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</si>
  <si>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</si>
  <si>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</si>
  <si>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</si>
  <si>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</si>
  <si>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</si>
  <si>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</si>
  <si>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</si>
  <si>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</si>
  <si>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</si>
  <si>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</si>
  <si>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</si>
  <si>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</si>
  <si>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</si>
  <si>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</si>
  <si>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</si>
  <si>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</si>
  <si>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</si>
  <si>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</si>
  <si>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</si>
  <si>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</si>
  <si>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</si>
  <si>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</si>
  <si>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</si>
  <si>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</si>
  <si>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</si>
  <si>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</si>
  <si>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</si>
  <si>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</si>
  <si>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</si>
  <si>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Rekapitulácia rozpočtu v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</si>
  <si>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</si>
  <si>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</si>
  <si>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</si>
  <si>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</si>
  <si>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</si>
  <si>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</si>
  <si>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</si>
  <si>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</si>
  <si>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</si>
  <si>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</si>
  <si>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</si>
  <si>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</si>
  <si>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</si>
  <si>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</si>
  <si>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</si>
  <si>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</si>
  <si>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</si>
  <si>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</si>
  <si>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</si>
  <si>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</si>
  <si>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</si>
  <si>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</si>
  <si>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</si>
  <si>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</si>
  <si>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</si>
  <si>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</si>
  <si>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</si>
  <si>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</si>
  <si>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</si>
  <si>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</si>
  <si>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</si>
  <si>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</si>
  <si>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</si>
  <si>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</si>
  <si>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</si>
  <si>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</si>
  <si>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</si>
  <si>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</si>
  <si>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</si>
  <si>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</si>
  <si>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</si>
  <si>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</si>
  <si>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</si>
  <si>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</si>
  <si>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</si>
  <si>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Stredná odborná škola v Źarnovici </t>
  </si>
  <si>
    <t xml:space="preserve">Dodávateľ: Neurčený -stavebno montážna firma bude vybratá neskôr </t>
  </si>
  <si>
    <t>Výmeny stúpacích,ležatých rozvodov splaškovej kanal.rozvodov vody studenej,TUV ,zmeny sociál.zariade</t>
  </si>
  <si>
    <t>Objekt : SO 01 internát</t>
  </si>
  <si>
    <t>Demontáž potrubia kanalizačného z liatiny,demontáž potrubia vody studenej a teplej,vyhot.nových rozv</t>
  </si>
  <si>
    <t>Ceny</t>
  </si>
  <si>
    <t xml:space="preserve"> Výmeny stúpacích,ležatých rozvodov splaškovej kanal.rozvodov vody studenej,TUV ,zmeny sociál.zariade</t>
  </si>
  <si>
    <t>Rekonštrukcia,Internát SOŚ Źarnovic</t>
  </si>
  <si>
    <t xml:space="preserve"> Objekt : SO 01 internát</t>
  </si>
  <si>
    <t xml:space="preserve"> Demontáž potrubia kanalizačného z liatiny,demontáž potrubia vody studenej a teplej,vyhot.nových rozv</t>
  </si>
  <si>
    <t>25.09.2018</t>
  </si>
  <si>
    <t xml:space="preserve">Stredná odborná škola v Źarnovici </t>
  </si>
  <si>
    <t/>
  </si>
  <si>
    <t>Źarnovica</t>
  </si>
  <si>
    <t xml:space="preserve">Neurčený -stavebno montážna firma bude vybratá neskôr </t>
  </si>
  <si>
    <t>Źiar nad Hronom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</si>
  <si>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</si>
  <si>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</si>
  <si>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</si>
  <si>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</si>
  <si>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</si>
  <si>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</si>
  <si>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</si>
  <si>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</si>
  <si>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</si>
  <si>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</si>
  <si>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</si>
  <si>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</si>
  <si>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3 - ZVISLÉ A KOMPLETNÉ KONŠTRUKCIE</t>
  </si>
  <si>
    <t xml:space="preserve">       </t>
  </si>
  <si>
    <t>011</t>
  </si>
  <si>
    <t xml:space="preserve">31735-1105   </t>
  </si>
  <si>
    <t>Debnenie stropu s podper. konštr. do 4m zhotovenie</t>
  </si>
  <si>
    <t>m2</t>
  </si>
  <si>
    <t xml:space="preserve">                    </t>
  </si>
  <si>
    <t>0,450*0,450*6,0*5,00 =   6,075</t>
  </si>
  <si>
    <t>pre požiarnu zátku z betónu/prestupov potrubí/</t>
  </si>
  <si>
    <t xml:space="preserve">31735-1106   </t>
  </si>
  <si>
    <t>Debnenie stropu s podper. konštr. do 4m odstránenie</t>
  </si>
  <si>
    <t xml:space="preserve">3 - ZVISLÉ A KOMPLETNÉ KONŠTRUKCIE  spolu: </t>
  </si>
  <si>
    <t>9 - OSTATNÉ KONŠTRUKCIE A PRÁCE</t>
  </si>
  <si>
    <t>003</t>
  </si>
  <si>
    <t xml:space="preserve">94195-5003   </t>
  </si>
  <si>
    <t>Lešenie ľahké prac. pomocné výš. podlahy do 2,5 m</t>
  </si>
  <si>
    <t>1,50*2,95*4,00*5,00 =   88,500</t>
  </si>
  <si>
    <t>.</t>
  </si>
  <si>
    <t>013</t>
  </si>
  <si>
    <t xml:space="preserve">96204-23341  </t>
  </si>
  <si>
    <t>Navrtanie otvorov d 20 pre vloženie výstuž.ocele  d 12</t>
  </si>
  <si>
    <t>kus/otv</t>
  </si>
  <si>
    <t>12,000*6,00*5,00 =   360,000</t>
  </si>
  <si>
    <t>pre požiarnu zátku v prestupe stropov</t>
  </si>
  <si>
    <t>383</t>
  </si>
  <si>
    <t xml:space="preserve">03283-8110   </t>
  </si>
  <si>
    <t>Betonáž krycích dosiek do 10m3 z betónu želez.</t>
  </si>
  <si>
    <t>m3</t>
  </si>
  <si>
    <t>0,200*0,200*0,30*5,0*5,00*1,03 =   0,309</t>
  </si>
  <si>
    <t>211</t>
  </si>
  <si>
    <t xml:space="preserve">27436-1316   </t>
  </si>
  <si>
    <t>Výstuž dosiek, oceľ 10 505 nad 12 mm</t>
  </si>
  <si>
    <t>t</t>
  </si>
  <si>
    <t>0,35*12,00*6,00*5,0*1,14*0,002 =   0,287</t>
  </si>
  <si>
    <t>vloženie betronár.výstuže do protipož.zátok v stropoch/v otvoroch/</t>
  </si>
  <si>
    <t xml:space="preserve">96301-2510   </t>
  </si>
  <si>
    <t>Búranie stropov zo želb. prefa dosiek š. do 30 hr. do 25 cm</t>
  </si>
  <si>
    <t>(0,20*0,200*0,30*5,00)*6,00 =   0,360</t>
  </si>
  <si>
    <t>1,NP-2NP,2-3NP,3-4.NP,4-5NP,5-6NP</t>
  </si>
  <si>
    <t xml:space="preserve">95290-1411   </t>
  </si>
  <si>
    <t>Vyčistenie ostatných objektov</t>
  </si>
  <si>
    <t>4,50*3,50 =   15,750</t>
  </si>
  <si>
    <t>015</t>
  </si>
  <si>
    <t xml:space="preserve">95290-3119   </t>
  </si>
  <si>
    <t>Príplatok za vyčistenie priestorov v. nad 3,5 m</t>
  </si>
  <si>
    <t>15,750 =   15,750</t>
  </si>
  <si>
    <t xml:space="preserve">03597-8111   </t>
  </si>
  <si>
    <t>Odvoz sute na skládku do 1 km</t>
  </si>
  <si>
    <t>1,380 =   1,380</t>
  </si>
  <si>
    <t xml:space="preserve">03597-8121   </t>
  </si>
  <si>
    <t>Odvoz sute na skládku za každý ďalší 1 km</t>
  </si>
  <si>
    <t>skládka TKO Bzenica Uhliská</t>
  </si>
  <si>
    <t>1,380*9,00 =   12,420</t>
  </si>
  <si>
    <t xml:space="preserve">03597-9121   </t>
  </si>
  <si>
    <t>Vnútrostavenisková doprava sute za každých ďalších 5 m</t>
  </si>
  <si>
    <t xml:space="preserve">97913-1409   </t>
  </si>
  <si>
    <t>Poplatok za ulož.a znešk.staveb.sute na vymedzených skládkach "O"-ostatný odpad</t>
  </si>
  <si>
    <t>*    Položky nahradené skupinami  položiek :</t>
  </si>
  <si>
    <t>*    9951 Uskladnenie stavebných odpadov,</t>
  </si>
  <si>
    <t>*    9952 Recyklácia stavebných odpadov,</t>
  </si>
  <si>
    <t>*    9953 Dekontaminácia stavebných odpadov (obsahujúcich nebezpečné látky),</t>
  </si>
  <si>
    <t>*    9954 Zneškodnenie odpadov neznečistených škodlivinami,</t>
  </si>
  <si>
    <t>*    9955 Zneškodnenie nebezpečných odpadov.</t>
  </si>
  <si>
    <t xml:space="preserve">9 - OSTATNÉ KONŠTRUKCIE A PRÁCE  spolu: </t>
  </si>
  <si>
    <t xml:space="preserve">PRÁCE A DODÁVKY HSV  spolu: </t>
  </si>
  <si>
    <t>PRÁCE A DODÁVKY PSV</t>
  </si>
  <si>
    <t>713 - Izolácie tepelné</t>
  </si>
  <si>
    <t>713</t>
  </si>
  <si>
    <t xml:space="preserve">71311-11221  </t>
  </si>
  <si>
    <t>Montáž tep. izolácie potrubia -stiahnutie tepeln.pásov páskou š.50 mm</t>
  </si>
  <si>
    <t>kus</t>
  </si>
  <si>
    <t xml:space="preserve">713 - Izolácie tepelné  spolu: </t>
  </si>
  <si>
    <t>721 - Vnútorná kanalizácia</t>
  </si>
  <si>
    <t>721</t>
  </si>
  <si>
    <t xml:space="preserve">72114-0806   </t>
  </si>
  <si>
    <t>Demontáž potrubia z liatinových rúr DN do 200/stúpacieho potrubia/</t>
  </si>
  <si>
    <t>m</t>
  </si>
  <si>
    <t>3,700*6,00 =   22,200</t>
  </si>
  <si>
    <t>zvslé potrubie,v strope</t>
  </si>
  <si>
    <t xml:space="preserve">72211-0825   </t>
  </si>
  <si>
    <t>Demontáž potrubia liatinového hrdlového do DN 125</t>
  </si>
  <si>
    <t>4,50*3,0+4,70+5,80 =   24,000</t>
  </si>
  <si>
    <t>pripojovacie potrubie z vetiev</t>
  </si>
  <si>
    <t xml:space="preserve">72211-0828   </t>
  </si>
  <si>
    <t>Demontáž potrubia liatinového hrdlového do DN 200</t>
  </si>
  <si>
    <t>2,90+2,70*4,0+0,40*4,0+1,50*2,0+3,70+2,50 =   24,500</t>
  </si>
  <si>
    <t>stúpacie potrubie a ležaté na 1.NP,2.NP,3.NP.4.NP</t>
  </si>
  <si>
    <t xml:space="preserve">72212-0811   </t>
  </si>
  <si>
    <t>Demontáž potrubia z liatinových rúr hrdlových DN do 80 od vpuste podlahovej</t>
  </si>
  <si>
    <t xml:space="preserve">72212-19151  </t>
  </si>
  <si>
    <t>Demont. potr. liat s odstránením. hrdla do DN125 od WC</t>
  </si>
  <si>
    <t>12,00 =   12,000</t>
  </si>
  <si>
    <t xml:space="preserve">72212-19171  </t>
  </si>
  <si>
    <t>Demont  potr. liat s odstránením. hrdla do DN200</t>
  </si>
  <si>
    <t xml:space="preserve">72117-0906   </t>
  </si>
  <si>
    <t>Opr. PVC potrubia, vsadenie odbočky do potrubia D 63</t>
  </si>
  <si>
    <t>4,00*2,00 =   8,000</t>
  </si>
  <si>
    <t xml:space="preserve">72117-0952   </t>
  </si>
  <si>
    <t>Opr. PVC potrubia, vsadenie odbočky do potrubia hrdl. D 63</t>
  </si>
  <si>
    <t>2,00*4,000 =   8,000</t>
  </si>
  <si>
    <t xml:space="preserve">72117-0955   </t>
  </si>
  <si>
    <t>Opr. PVC potrubia, vsadenie odbočky do potrubia hrdl. D 110</t>
  </si>
  <si>
    <t>3,000*2,00 =   6,000</t>
  </si>
  <si>
    <t xml:space="preserve">72117-1624   </t>
  </si>
  <si>
    <t>Potrubie z rúr PP Poloplast NG odhlučnené 110/3,4 odpadné prípojné</t>
  </si>
  <si>
    <t>6,500*3,00*3,00 =   58,500</t>
  </si>
  <si>
    <t xml:space="preserve">72117-1625   </t>
  </si>
  <si>
    <t>Potrubie z rúr PP Poloplast NG odhlučnené 125/3,9 odpadné prípojné</t>
  </si>
  <si>
    <t>3,00*3,00 =   9,000</t>
  </si>
  <si>
    <t xml:space="preserve">72117-1662   </t>
  </si>
  <si>
    <t>Potrubie z rúr PP Poloplast 3S trojvrstv. odhlučnené 110/4.8 odpadné zvislé</t>
  </si>
  <si>
    <t>3,80*4,00 =   15,200</t>
  </si>
  <si>
    <t xml:space="preserve">72117-1663   </t>
  </si>
  <si>
    <t>Potrubie z rúr PP Poloplast 3S trojvrstv. odhlučnené 125/5.3 odpadné zvislé</t>
  </si>
  <si>
    <t>2,90*3,00 =   8,700</t>
  </si>
  <si>
    <t xml:space="preserve">72117-1664   </t>
  </si>
  <si>
    <t>Potrubie z rúr PP Poloplast 3S trojvrstv. odhlučnené 160/7.5 odpadné zvislé</t>
  </si>
  <si>
    <t>4,20*3,00 =   12,600</t>
  </si>
  <si>
    <t xml:space="preserve">72117-8116   </t>
  </si>
  <si>
    <t>Montáž odpadného potrubia PP-HT systém vodorovného DN 125</t>
  </si>
  <si>
    <t>MAT</t>
  </si>
  <si>
    <t xml:space="preserve">286 566130   </t>
  </si>
  <si>
    <t>Čistiaca tvarovka HTRE, DN 150</t>
  </si>
  <si>
    <t>5,000 =   5,000</t>
  </si>
  <si>
    <t xml:space="preserve">72117-8446   </t>
  </si>
  <si>
    <t>Montáž čistiacej tvarovky pre potrubia PP-HT systém tichý DN 125</t>
  </si>
  <si>
    <t xml:space="preserve">286 102095   </t>
  </si>
  <si>
    <t>Poloplast NG redukcia 125/110</t>
  </si>
  <si>
    <t xml:space="preserve">72117-8465   </t>
  </si>
  <si>
    <t>Montáž presuvky pre potrubia PP-HT systém tichý DN 100</t>
  </si>
  <si>
    <t xml:space="preserve">72119-4105   </t>
  </si>
  <si>
    <t>Vyvedenie a upevnenie kanal. výpustiek D 50x1.8</t>
  </si>
  <si>
    <t xml:space="preserve">72119-4106   </t>
  </si>
  <si>
    <t>Vyvedenie a upevnenie kanal. výpustiek D 63x1.8</t>
  </si>
  <si>
    <t>3,000*3,000 =   9,000</t>
  </si>
  <si>
    <t xml:space="preserve">72119-4109   </t>
  </si>
  <si>
    <t>Vyvedenie a upevnenie kanal. výpustiek D 110x2.3</t>
  </si>
  <si>
    <t>4,00*3,00 =   12,000</t>
  </si>
  <si>
    <t xml:space="preserve">72123-21061  </t>
  </si>
  <si>
    <t>Pretmelenie spoja kanalizač.potrubia so zaústením do liatinového potr.DN 125</t>
  </si>
  <si>
    <t>6,00*1,00 =   6,000</t>
  </si>
  <si>
    <t>zaústenie stávajúceho potrubia vo výške 1.00 m  nad podlahou prízemia</t>
  </si>
  <si>
    <t xml:space="preserve">246 3F0301   </t>
  </si>
  <si>
    <t>Tmel Sikaflex T68 (W), bal.10 kg</t>
  </si>
  <si>
    <t>kg</t>
  </si>
  <si>
    <t xml:space="preserve">72129-0112   </t>
  </si>
  <si>
    <t>Skúška tesnosti kanalizácie vodou DN 125-200</t>
  </si>
  <si>
    <t>104,20 =   104,200</t>
  </si>
  <si>
    <t xml:space="preserve">72129-0823   </t>
  </si>
  <si>
    <t>Vnútrost. prem. vybúr. kanaliz. vodor. do 100m v obj. do 24m</t>
  </si>
  <si>
    <t xml:space="preserve">72199-9904   </t>
  </si>
  <si>
    <t>Vnútorná kanalizácia HZS T4</t>
  </si>
  <si>
    <t>hod</t>
  </si>
  <si>
    <t>8,000 =   8,000</t>
  </si>
  <si>
    <t xml:space="preserve">99872-1103   </t>
  </si>
  <si>
    <t>Presun hmôt pre vnút. kanalizáciu v objektoch výšky do 24 m</t>
  </si>
  <si>
    <t xml:space="preserve">721 - Vnútorná kanalizácia  spolu: </t>
  </si>
  <si>
    <t>722 - Vnútorný vodovod</t>
  </si>
  <si>
    <t xml:space="preserve">72213-0801   </t>
  </si>
  <si>
    <t>Demontáž potrubia z oceľ. rúrok závitových DN do 25</t>
  </si>
  <si>
    <t>(3,750*6,00+0,250*6,00+1,90*4,00) =   31,600</t>
  </si>
  <si>
    <t xml:space="preserve">72213-0802   </t>
  </si>
  <si>
    <t>Demontáž potrubia z oceľ. rúrok závitových DN do 40</t>
  </si>
  <si>
    <t>3,80*6,00+0,250*6,0+1,20*4,0 =   29,100</t>
  </si>
  <si>
    <t xml:space="preserve">72213-0821   </t>
  </si>
  <si>
    <t>Demontáž šróbenia do G 6/4</t>
  </si>
  <si>
    <t>18,000 =   18,000</t>
  </si>
  <si>
    <t xml:space="preserve">72213-09131  </t>
  </si>
  <si>
    <t>Odstr. vodov. ocel. potrubia závit. prerezanie rúrky do DN 25</t>
  </si>
  <si>
    <t>6,0*5,0 =   30,000</t>
  </si>
  <si>
    <t xml:space="preserve">72213-0916   </t>
  </si>
  <si>
    <t>Opr. vodov. ocel. potrubia závit. prerezanie rúrky do DN 50</t>
  </si>
  <si>
    <t>6,00*2,0 =   12,000</t>
  </si>
  <si>
    <t xml:space="preserve">72213-19111  </t>
  </si>
  <si>
    <t>Montáž vsadenie odbočky do potr. PEXALPE Rautian Rehau DN 20</t>
  </si>
  <si>
    <t>súbor</t>
  </si>
  <si>
    <t xml:space="preserve">72213-19121  </t>
  </si>
  <si>
    <t>Montáž vsadenie odbočky do potr. PEXALPE Rautian Rehau DN 25</t>
  </si>
  <si>
    <t>2,00*3,00 =   6,000</t>
  </si>
  <si>
    <t xml:space="preserve">72213-19151  </t>
  </si>
  <si>
    <t>Montáž vsadenie odbočky do potr. PEXALPE  Rautian Rehau DN 40</t>
  </si>
  <si>
    <t xml:space="preserve">286 545400   </t>
  </si>
  <si>
    <t>Redukcia tlaková kPP d 25/20mm na rozvod teplej užitk. vody</t>
  </si>
  <si>
    <t>5,00*3,00 =   15,000</t>
  </si>
  <si>
    <t xml:space="preserve">286 545410   </t>
  </si>
  <si>
    <t>Redukcia tlaková kPP d 32/20mm na rozvod teplej užitk. vody</t>
  </si>
  <si>
    <t xml:space="preserve">286 546560   </t>
  </si>
  <si>
    <t>Príchytka plastová priemer 25mm</t>
  </si>
  <si>
    <t>4,00*18,000 =   72,000</t>
  </si>
  <si>
    <t xml:space="preserve">286 546600   </t>
  </si>
  <si>
    <t>Príchytka plastová priemer 32mm</t>
  </si>
  <si>
    <t>5,00*6,00 =   30,000</t>
  </si>
  <si>
    <t xml:space="preserve">286 567660   </t>
  </si>
  <si>
    <t>Inštalačná objímka pevná dvojskrutková HTPO DN 110</t>
  </si>
  <si>
    <t>4,00*5,00 =   20,000</t>
  </si>
  <si>
    <t xml:space="preserve">286 567680   </t>
  </si>
  <si>
    <t>Inštalačná objímka pevná dvojskrutková HTPO DN 125</t>
  </si>
  <si>
    <t>8,00*5,00 =   40,000</t>
  </si>
  <si>
    <t xml:space="preserve">72217-3102   </t>
  </si>
  <si>
    <t>Potrubie vodovodné plastové PE-Xa spoj násuvnou objímkou plastovou D 16x2,2 mm Wirsbo</t>
  </si>
  <si>
    <t>9,50*6,00 =   57,000</t>
  </si>
  <si>
    <t xml:space="preserve">72217-3103   </t>
  </si>
  <si>
    <t>Potrubie vodovodné plastové PE-Xa spoj násuvnou objímkou plastovou D 20x2,8 mm Wirsbo</t>
  </si>
  <si>
    <t>9,30*6,0 =   55,800</t>
  </si>
  <si>
    <t xml:space="preserve">72217-3104   </t>
  </si>
  <si>
    <t>Potrubie vodovodné plastové PE-Xa spoj násuvnou objímkou plastovou D 25x3,5 mm Wirsbo</t>
  </si>
  <si>
    <t>3,750*6,00*1,08 =   24,300</t>
  </si>
  <si>
    <t xml:space="preserve">72217-3105   </t>
  </si>
  <si>
    <t>Potrubie vodovodné plastové PE-Xa spoj násuvnou objímkou plastovou D 32x4,4 mm Wirsbo</t>
  </si>
  <si>
    <t>3,700*6,00*1,08 =   23,976</t>
  </si>
  <si>
    <t xml:space="preserve">72217-3351   </t>
  </si>
  <si>
    <t>Príplatok k potrubiu vodovodnému plastovému s násuvnou objímkou kovovou za členitý rozvod D 16x2,2 mm</t>
  </si>
  <si>
    <t>57,000 =   57,000</t>
  </si>
  <si>
    <t xml:space="preserve">72217-3352   </t>
  </si>
  <si>
    <t>Príplatok k potrubiu vodovodnému plastovému s násuvnou objímkou kovovou za členitý rozvod D 20x2,8 mm</t>
  </si>
  <si>
    <t>55,80 =   55,800</t>
  </si>
  <si>
    <t xml:space="preserve">72217-3354   </t>
  </si>
  <si>
    <t>Príplatok k potrubiu vodovodnému plastovému s násuvnou objímkou kovovou za členitý rozvod D 32x4,4 mm</t>
  </si>
  <si>
    <t>23,97 =   23,970</t>
  </si>
  <si>
    <t>23,50 =   23,500</t>
  </si>
  <si>
    <t xml:space="preserve">286 3A48571  </t>
  </si>
  <si>
    <t>T-kus odbočný pre potrubie PEAL pex 20/20/20</t>
  </si>
  <si>
    <t>4,0*3,0 =   12,000</t>
  </si>
  <si>
    <t xml:space="preserve">286 3A48611  </t>
  </si>
  <si>
    <t>T-kus odbočný pre potrubie PEALPex 25/25/20</t>
  </si>
  <si>
    <t xml:space="preserve">286 3A48621  </t>
  </si>
  <si>
    <t>T-kus odbočný pre potrubie PEAL pex 32/32/20</t>
  </si>
  <si>
    <t>7,0*4,00 =   28,000</t>
  </si>
  <si>
    <t xml:space="preserve">286 3A49151  </t>
  </si>
  <si>
    <t>Koleno 90° pre potr.PEALPEX  Rautian Rehau DN 20</t>
  </si>
  <si>
    <t xml:space="preserve">286 3A49181  </t>
  </si>
  <si>
    <t>Koleno 90° pre potr. PEALPEX Rautian Rehau DN 25</t>
  </si>
  <si>
    <t xml:space="preserve">72218-2111   </t>
  </si>
  <si>
    <t>Ochrana potrubia izoláciou Mirelon DN 16</t>
  </si>
  <si>
    <t xml:space="preserve">72218-2112   </t>
  </si>
  <si>
    <t>Ochrana potrubia izoláciou Mirelon DN 20</t>
  </si>
  <si>
    <t xml:space="preserve">72218-2113   </t>
  </si>
  <si>
    <t>Ochrana potrubia izoláciou Mirelon DN 25</t>
  </si>
  <si>
    <t>67,50 =   67,500</t>
  </si>
  <si>
    <t xml:space="preserve">72218-2114   </t>
  </si>
  <si>
    <t>Ochrana potrubia izoláciou Mirelon DN 32</t>
  </si>
  <si>
    <t>72,50 =   72,500</t>
  </si>
  <si>
    <t xml:space="preserve">283 771009   </t>
  </si>
  <si>
    <t>Izolácia potrubia Mirelon Pro 18 x 25 mm</t>
  </si>
  <si>
    <t>57,0*1,02 =   58,140</t>
  </si>
  <si>
    <t xml:space="preserve">283 771020   </t>
  </si>
  <si>
    <t>Izolácia potrubia MIRELON 22x10mm</t>
  </si>
  <si>
    <t>56,80*1,02 =   57,936</t>
  </si>
  <si>
    <t xml:space="preserve">283 771080   </t>
  </si>
  <si>
    <t>Izolácia potrubia MIRELON 27x10mm</t>
  </si>
  <si>
    <t>67,50*1,02 =   68,850</t>
  </si>
  <si>
    <t xml:space="preserve">283 771120   </t>
  </si>
  <si>
    <t>Izolácia potrubia MIRELON 35x10mm</t>
  </si>
  <si>
    <t>72,50*1,02 =   73,950</t>
  </si>
  <si>
    <t xml:space="preserve">72222-0861   </t>
  </si>
  <si>
    <t>Demontáž armatúr vodov. s 2 závitmi G do 3/4</t>
  </si>
  <si>
    <t>7,00*6,00 =   42,000</t>
  </si>
  <si>
    <t xml:space="preserve">72222-0862   </t>
  </si>
  <si>
    <t>Demontáž armatúr vodov. s 2 závitmi G do 5/4</t>
  </si>
  <si>
    <t>4,000*6,00 =   24,000</t>
  </si>
  <si>
    <t xml:space="preserve">422 104560   </t>
  </si>
  <si>
    <t>Ventil uzatvárací V10-131-606 DN 20</t>
  </si>
  <si>
    <t>2,000*4,00 =   8,000</t>
  </si>
  <si>
    <t xml:space="preserve">422 104590   </t>
  </si>
  <si>
    <t>Ventil uzatvárací V10-131-606 DN 25</t>
  </si>
  <si>
    <t>2,00*4,00 =   8,000</t>
  </si>
  <si>
    <t xml:space="preserve">422 104620   </t>
  </si>
  <si>
    <t>Ventil uzatvárací V10-131-606 DN 32</t>
  </si>
  <si>
    <t>5,00 =   5,000</t>
  </si>
  <si>
    <t xml:space="preserve">422 106590   </t>
  </si>
  <si>
    <t>Ventil horúcovodný G13.1 181-616 PN16 DN 25</t>
  </si>
  <si>
    <t xml:space="preserve">422 106620   </t>
  </si>
  <si>
    <t>Ventil horúcovodný G13.1 181-616 PN16 DN 32</t>
  </si>
  <si>
    <t>3,000 =   3,000</t>
  </si>
  <si>
    <t xml:space="preserve">422 1D0104   </t>
  </si>
  <si>
    <t>Ventil odvzdušňovací automatický IVAR.VARIA 3/4"</t>
  </si>
  <si>
    <t xml:space="preserve">422 1D0131   </t>
  </si>
  <si>
    <t>Ventil odvzdušňovací automatický IVAR.ROBOCAL 5024 3/8"</t>
  </si>
  <si>
    <t xml:space="preserve">551 2E3101   </t>
  </si>
  <si>
    <t>Ventil  dvojcestný, guľový, 3/4 " FF páka PN 40</t>
  </si>
  <si>
    <t xml:space="preserve">72223-9101   </t>
  </si>
  <si>
    <t>Montáž vodov. armatúr s 2 závitmi G 1/2</t>
  </si>
  <si>
    <t>4,000*8,000 =   32,000</t>
  </si>
  <si>
    <t xml:space="preserve">72223-9102   </t>
  </si>
  <si>
    <t>Montáž vodov. armatúr s 2 závitmi G 3/4</t>
  </si>
  <si>
    <t>5,000*6,00 =   30,000</t>
  </si>
  <si>
    <t xml:space="preserve">72223-9103   </t>
  </si>
  <si>
    <t>Montáž vodov. armatúr s 2 závitmi G 1</t>
  </si>
  <si>
    <t xml:space="preserve">72223-9104   </t>
  </si>
  <si>
    <t>Montáž vodov. armatúr s 2 závitmi G 5/4</t>
  </si>
  <si>
    <t>28,000 =   28,000</t>
  </si>
  <si>
    <t xml:space="preserve">72229-0226   </t>
  </si>
  <si>
    <t>Tlakové skúšky vodov. potrubia závitového do DN 50</t>
  </si>
  <si>
    <t xml:space="preserve">72229-0234   </t>
  </si>
  <si>
    <t>Preplachovanie a dezinfekcia vodov. potrubia do DN 80</t>
  </si>
  <si>
    <t>45,000 =   45,000</t>
  </si>
  <si>
    <t xml:space="preserve">72250-9901   </t>
  </si>
  <si>
    <t>Uzatvorenie-otvorenie vodovodného potrubia</t>
  </si>
  <si>
    <t xml:space="preserve">72299-9905   </t>
  </si>
  <si>
    <t>Vnútorný vodovod HZS T5 zatiaĺ nešpecifikované práce</t>
  </si>
  <si>
    <t xml:space="preserve">99872-2102   </t>
  </si>
  <si>
    <t>Presun hmôt pre vnút. vodovod v objektoch výšky do 12 m</t>
  </si>
  <si>
    <t xml:space="preserve">722 - Vnútorný vodovod  spolu: </t>
  </si>
  <si>
    <t>766 - Konštrukcie stolárske</t>
  </si>
  <si>
    <t>766</t>
  </si>
  <si>
    <t xml:space="preserve">76611-1210   </t>
  </si>
  <si>
    <t>Montáž drev. stien nekompl. plných s výplňou v. do 2,75m</t>
  </si>
  <si>
    <t>(0,60*3,7*12,0+0,50*2,90*6,00)+(0,45*2,80*4,0) =   40,380</t>
  </si>
  <si>
    <t xml:space="preserve">516 8530001  </t>
  </si>
  <si>
    <t>Drevotriesková doska  rozm2,05/0,65/18 impregnovaná</t>
  </si>
  <si>
    <t>(40,38*1,14) =   46,033</t>
  </si>
  <si>
    <t>obklad pre stúpacie potrubia 1.NP,2.NP,3.NP.4.NP</t>
  </si>
  <si>
    <t>obklad pre ležaté potrubia pod stropmi v soc.zariadeniach a sklade prádla</t>
  </si>
  <si>
    <t xml:space="preserve">611 948010   </t>
  </si>
  <si>
    <t>Hranolčeky hobľované 40/70-80 smrek I.tr.dl.2;3;4m</t>
  </si>
  <si>
    <t>2,80*28,00*1,15+3,60*22,00*1,15 =   181,240</t>
  </si>
  <si>
    <t xml:space="preserve">920 AN42509  </t>
  </si>
  <si>
    <t>Spojovací material pre drevotriesk.obloženie stien</t>
  </si>
  <si>
    <t>kpl</t>
  </si>
  <si>
    <t xml:space="preserve">99876-6102   </t>
  </si>
  <si>
    <t>Presun hmôt pre konštr. stolárske v objektoch výšky do 12 m</t>
  </si>
  <si>
    <t xml:space="preserve">766 - Konštrukcie stolárske  spolu: </t>
  </si>
  <si>
    <t>767 - Konštrukcie doplnk. kovové stavebné</t>
  </si>
  <si>
    <t>767</t>
  </si>
  <si>
    <t xml:space="preserve">76711-22521  </t>
  </si>
  <si>
    <t>Montáž pomocnej kotviacej konštrukcie pre stúpacie a ležaté potrubia/pod stropom/</t>
  </si>
  <si>
    <t>1,00 =   1,000</t>
  </si>
  <si>
    <t xml:space="preserve">319 1A0201   </t>
  </si>
  <si>
    <t>Objímka pre 3 skrutky, DN 20</t>
  </si>
  <si>
    <t xml:space="preserve">319 1A0202   </t>
  </si>
  <si>
    <t>Objímka pre 3 skrutky, DN 25</t>
  </si>
  <si>
    <t xml:space="preserve">319 1A0203   </t>
  </si>
  <si>
    <t>Objímka pre 3 skrutky, DN 32</t>
  </si>
  <si>
    <t xml:space="preserve">319 1A0402   </t>
  </si>
  <si>
    <t>Rozpierka 3/4", DN 100-150</t>
  </si>
  <si>
    <t xml:space="preserve">319 1A0502   </t>
  </si>
  <si>
    <t>Polobjímka pre 4 skrutky, DN 25</t>
  </si>
  <si>
    <t xml:space="preserve">319 1A0503   </t>
  </si>
  <si>
    <t>Polobjímka pre 4 skrutky, DN 32</t>
  </si>
  <si>
    <t xml:space="preserve">319 1A0804   </t>
  </si>
  <si>
    <t>Strmeň z kruh.oceli, DN 15</t>
  </si>
  <si>
    <t xml:space="preserve">319 1A0805   </t>
  </si>
  <si>
    <t>Strmeň z kruh.oceli, DN 18</t>
  </si>
  <si>
    <t>14,00 =   14,000</t>
  </si>
  <si>
    <t xml:space="preserve">553 000111   </t>
  </si>
  <si>
    <t>Závesná kov. konštr.-hlavný profil</t>
  </si>
  <si>
    <t>3,70*6,00*1,06 =   23,532</t>
  </si>
  <si>
    <t xml:space="preserve">553 000112   </t>
  </si>
  <si>
    <t>Závesná kov. konštr.-priečný profil</t>
  </si>
  <si>
    <t>22,50/2,5 =   9,000</t>
  </si>
  <si>
    <t xml:space="preserve">99876-7101   </t>
  </si>
  <si>
    <t>Presun hmôt pre kovové stav. doplnk. konštr. v objektoch výšky do 6 m</t>
  </si>
  <si>
    <t xml:space="preserve">767 - Konštrukcie doplnk. kovové stavebné  spolu: </t>
  </si>
  <si>
    <t>783 - Nátery</t>
  </si>
  <si>
    <t>783</t>
  </si>
  <si>
    <t xml:space="preserve">78310-3811   </t>
  </si>
  <si>
    <t>Odstránenie náterov z ocel. konštr. ľahkých C, CC oškrabaním/liatin,potr.na 1.NP-stávaj.potrubie/</t>
  </si>
  <si>
    <t>0,120*2,0*3,14*1,50 =   1,130</t>
  </si>
  <si>
    <t xml:space="preserve">78312-2110   </t>
  </si>
  <si>
    <t>Nátery ocel. konštr. ťažkých A syntetické dvojnásobné</t>
  </si>
  <si>
    <t xml:space="preserve">78365-1101   </t>
  </si>
  <si>
    <t>Nátery stolár. výrobkov epoxidové napustenie</t>
  </si>
  <si>
    <t>40,380 =   40,380</t>
  </si>
  <si>
    <t xml:space="preserve">783 - Nátery  spolu: </t>
  </si>
  <si>
    <t xml:space="preserve">PRÁCE A DODÁVKY PSV  spolu: </t>
  </si>
  <si>
    <t>Za rozpočet celkom</t>
  </si>
  <si>
    <t>Figura</t>
  </si>
  <si>
    <t>hms</t>
  </si>
  <si>
    <t>hrúbka muriva v suteréne</t>
  </si>
  <si>
    <t>0,44</t>
  </si>
  <si>
    <t>vms</t>
  </si>
  <si>
    <t>výška muriva v suteréne</t>
  </si>
  <si>
    <t>2,61</t>
  </si>
  <si>
    <t>o1</t>
  </si>
  <si>
    <t>okno 1</t>
  </si>
  <si>
    <t>0,90*0,45</t>
  </si>
  <si>
    <t>o2</t>
  </si>
  <si>
    <t>okno 2</t>
  </si>
  <si>
    <t>0,90*0,90</t>
  </si>
  <si>
    <t>o3</t>
  </si>
  <si>
    <t>okno 3</t>
  </si>
  <si>
    <t>0,90*0,60</t>
  </si>
  <si>
    <t>o4</t>
  </si>
  <si>
    <t>okno 4</t>
  </si>
  <si>
    <t>1,20*1,40</t>
  </si>
  <si>
    <t>o5</t>
  </si>
  <si>
    <t>fr. okno 5</t>
  </si>
  <si>
    <t>1,80*2,25</t>
  </si>
  <si>
    <t>o6</t>
  </si>
  <si>
    <t>fr. okno 6</t>
  </si>
  <si>
    <t>1,80*2,15</t>
  </si>
  <si>
    <t>o7</t>
  </si>
  <si>
    <t>okno 7</t>
  </si>
  <si>
    <t>o8</t>
  </si>
  <si>
    <t>fr. okno</t>
  </si>
  <si>
    <t>0,60*2,15</t>
  </si>
  <si>
    <t>o9</t>
  </si>
  <si>
    <t>okno a balk. dvere</t>
  </si>
  <si>
    <t>1,50*1,35+1,00*2,15</t>
  </si>
  <si>
    <t>o10</t>
  </si>
  <si>
    <t>okno</t>
  </si>
  <si>
    <t>0,90*1,97</t>
  </si>
  <si>
    <t>o11</t>
  </si>
  <si>
    <t>okno strešné</t>
  </si>
  <si>
    <t>1,10*2,20</t>
  </si>
  <si>
    <t>o12</t>
  </si>
  <si>
    <t>1,10*1,70</t>
  </si>
  <si>
    <t>o13</t>
  </si>
  <si>
    <t>1,10*1,10</t>
  </si>
  <si>
    <t>d14</t>
  </si>
  <si>
    <t>vstupné dvere do suterénu</t>
  </si>
  <si>
    <t>d15</t>
  </si>
  <si>
    <t>dvere</t>
  </si>
  <si>
    <t>0,80*1,97</t>
  </si>
  <si>
    <t>d16</t>
  </si>
  <si>
    <t>0,60*1,97</t>
  </si>
  <si>
    <t>d17</t>
  </si>
  <si>
    <t>vstupné dvere</t>
  </si>
  <si>
    <t>1,50*2,40</t>
  </si>
  <si>
    <t>d18</t>
  </si>
  <si>
    <t>garážové dvere</t>
  </si>
  <si>
    <t>2,50*2,20</t>
  </si>
  <si>
    <t>d19</t>
  </si>
  <si>
    <t>vmp</t>
  </si>
  <si>
    <t>výška muriva v prízemí</t>
  </si>
  <si>
    <t>2,69</t>
  </si>
  <si>
    <t>hmp</t>
  </si>
  <si>
    <t>hrúbka muriva prízemie, podkr.</t>
  </si>
  <si>
    <t>vs</t>
  </si>
  <si>
    <t>výška pre omietky suterénu</t>
  </si>
  <si>
    <t>2,49</t>
  </si>
  <si>
    <t>vp</t>
  </si>
  <si>
    <t>výška pre omietky prízemia</t>
  </si>
  <si>
    <t>vpo</t>
  </si>
  <si>
    <t>výška pre omietky podkrovia</t>
  </si>
  <si>
    <t>2,60</t>
  </si>
  <si>
    <t>omietky suterén,miestnosť 002</t>
  </si>
  <si>
    <t>+(3,55+2,00+3,90+1,00)*vs</t>
  </si>
  <si>
    <t>+(2,40+1,46+1,50+1,40+0,55)*vs</t>
  </si>
  <si>
    <t>004</t>
  </si>
  <si>
    <t>+(3,55+3,00)*2*vs</t>
  </si>
  <si>
    <t>005</t>
  </si>
  <si>
    <t>+(8,46+8,97)*2*vs</t>
  </si>
  <si>
    <t>007</t>
  </si>
  <si>
    <t>+(5,30*2+1,10*3+1,75+1,35)*vs</t>
  </si>
  <si>
    <t>008</t>
  </si>
  <si>
    <t>+(3,06+3,47)*2*vs</t>
  </si>
  <si>
    <t>009</t>
  </si>
  <si>
    <t>+(3,01+2,50)*2*0,69</t>
  </si>
  <si>
    <t>oss</t>
  </si>
  <si>
    <t>omietky stien suterén</t>
  </si>
  <si>
    <t>++ Medzisuma :</t>
  </si>
  <si>
    <t>os</t>
  </si>
  <si>
    <t>odpočet otvorov suterén</t>
  </si>
  <si>
    <t>(o1*6+d14+d15*12)</t>
  </si>
  <si>
    <t>osts</t>
  </si>
  <si>
    <t>prípočet ostenia suterén</t>
  </si>
  <si>
    <t>(0,90+2*0,45)*0,20*6</t>
  </si>
  <si>
    <t>omietky prízemie,miestnosť104</t>
  </si>
  <si>
    <t>+(2,83+0,60+5,51)*2*vp</t>
  </si>
  <si>
    <t>105</t>
  </si>
  <si>
    <t>+(2,50+1,40+0,60)*2*0,89+0,10*0,89</t>
  </si>
  <si>
    <t>106+110+112</t>
  </si>
  <si>
    <t>+(8,46+6,70+0,60+3,91+2,62)*2*vp</t>
  </si>
  <si>
    <t>107</t>
  </si>
  <si>
    <t>+(4,50+3,47)*2*vp</t>
  </si>
  <si>
    <t>108</t>
  </si>
  <si>
    <t>+(3,00+2,50+0,60)*2*0,89+0,10*0,89</t>
  </si>
  <si>
    <t>109</t>
  </si>
  <si>
    <t>+(4,37+3,47)*2*vp</t>
  </si>
  <si>
    <t>111</t>
  </si>
  <si>
    <t>+(1,10+1,20)*2*vp</t>
  </si>
  <si>
    <t>114</t>
  </si>
  <si>
    <t>+(2,38*2+3,01*2+1,20)*vp</t>
  </si>
  <si>
    <t>116</t>
  </si>
  <si>
    <t>+(1,775*2+1,20)*vp</t>
  </si>
  <si>
    <t>osp</t>
  </si>
  <si>
    <t>omietka stien prízemie</t>
  </si>
  <si>
    <t>odpočet otvorov prízemie</t>
  </si>
  <si>
    <t>+(o3+o4*3+o5*5+d15*5*2+d16*3+d17*2+d19)</t>
  </si>
  <si>
    <t>+1,80*2,00*2+2,00*2,00*2</t>
  </si>
  <si>
    <t>op</t>
  </si>
  <si>
    <t>o3+o4</t>
  </si>
  <si>
    <t>+(0,90+2*0,60)*0,20+(1,20+2*1,40)*0,20*3</t>
  </si>
  <si>
    <t>o5+d17</t>
  </si>
  <si>
    <t>+(1,80+2*2,25)*0,20*5+(1,50+2*2,40)*0,20*2</t>
  </si>
  <si>
    <t>ostp</t>
  </si>
  <si>
    <t>prípočet ostenia prízemie</t>
  </si>
  <si>
    <t>omietky stien podkrovie 202</t>
  </si>
  <si>
    <t>+(1,10+2,96*2+1,96+0,75*2+0,60*5+1,20+2,20+1,10)*vpo</t>
  </si>
  <si>
    <t>203</t>
  </si>
  <si>
    <t>+2,00*4*vpo</t>
  </si>
  <si>
    <t>204</t>
  </si>
  <si>
    <t>+(5,35+3,25)*0,77</t>
  </si>
  <si>
    <t>+(3,00+4,00+2,00+1,70)*vpo+2,60*(2,60+0,77)*0,5*vpo</t>
  </si>
  <si>
    <t>205</t>
  </si>
  <si>
    <t>+(2,90+3,25)*0,77+(3,00+4,00+2,00+4,30+2,45)*vpo</t>
  </si>
  <si>
    <t>206</t>
  </si>
  <si>
    <t>+(2,56+2,50+1,10*2+2,10)*0,80</t>
  </si>
  <si>
    <t>207</t>
  </si>
  <si>
    <t>+(5,16+3,47+0,30+0,60*4+0,10*2+0,70)*vpo</t>
  </si>
  <si>
    <t>+3,30*(2,60+0,77)*0,5+2,77*0,77</t>
  </si>
  <si>
    <t>208</t>
  </si>
  <si>
    <t>+(3,00+2,50)*2*0,80</t>
  </si>
  <si>
    <t>209+211</t>
  </si>
  <si>
    <t>+7,57*0,77+3,00*(2,60+0,77)*0,5</t>
  </si>
  <si>
    <t>+(1,70+1,50*2+3,06)*vpo+1,50*(2,60+0,77)*0,5</t>
  </si>
  <si>
    <t>+(1,30+1,50)*0,77+2,30*1,70</t>
  </si>
  <si>
    <t>+2,60*(2,60+0,77)*0,5*2+3,26*2,60</t>
  </si>
  <si>
    <t>210</t>
  </si>
  <si>
    <t>+(1,40+2,40)*2,00</t>
  </si>
  <si>
    <t>ospo</t>
  </si>
  <si>
    <t>omietky stien podkrovie</t>
  </si>
  <si>
    <t>opo</t>
  </si>
  <si>
    <t>odpočet otvorov podkrovie</t>
  </si>
  <si>
    <t>o6+o7*2+o9*2+o10+d15*15+d19</t>
  </si>
  <si>
    <t>príp. ostenia podkrovie 6+7+9</t>
  </si>
  <si>
    <t>+(1,80+2*2,15)*0,20+0,90*3*2*0,20+(2,50+2*2,15)*0,20*2</t>
  </si>
  <si>
    <t>10+19</t>
  </si>
  <si>
    <t>+(0,90+2*1,80)*0,20+(0,80+2*1,97)*0,15</t>
  </si>
  <si>
    <t>ostpo</t>
  </si>
  <si>
    <t>omietky stien v schodišti sut.</t>
  </si>
  <si>
    <t>+(3,16*2+2,50+1,96*2+0,10+1,20*2)*vs</t>
  </si>
  <si>
    <t>prízemie</t>
  </si>
  <si>
    <t>+(3,16*2+2,50+1,96*2+0,10)*vp</t>
  </si>
  <si>
    <t>podkrovie</t>
  </si>
  <si>
    <t>+2,50*0,77+3,16*2*(0,77+2,60)*0,5</t>
  </si>
  <si>
    <t>osch</t>
  </si>
  <si>
    <t>omietka stien v schodišti</t>
  </si>
  <si>
    <t>odsch</t>
  </si>
  <si>
    <t>odpočet otvorov</t>
  </si>
  <si>
    <t>obklady suterén 009</t>
  </si>
  <si>
    <t>+(3,01+2,50)*1,80*2</t>
  </si>
  <si>
    <t>prízemie 105</t>
  </si>
  <si>
    <t>+(2,50*2+1,40*2+0,60*2+0,10)*1,80</t>
  </si>
  <si>
    <t>+(3,00*2+2,50*2+0,60*2+0,10)*1,80</t>
  </si>
  <si>
    <t>podkrovie 206</t>
  </si>
  <si>
    <t>+(2,56+2,50+1,10*2+2,10)*1,80</t>
  </si>
  <si>
    <t>+(3,00+2,50)*2*1,80</t>
  </si>
  <si>
    <t>-(0,80*1,80*4+0,60*1,80*2+0,90*0,40)</t>
  </si>
  <si>
    <t>prípočet ostenia</t>
  </si>
  <si>
    <t>+(0,90+2*0,40)*0,20+1,80*0,15*2</t>
  </si>
  <si>
    <t>obkl</t>
  </si>
  <si>
    <t>obklady</t>
  </si>
  <si>
    <t xml:space="preserve">Projektant: </t>
  </si>
  <si>
    <t xml:space="preserve">    </t>
  </si>
  <si>
    <t>Projektant: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</si>
</sst>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7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82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82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86" fontId="4" fillId="0" borderId="13" xfId="70" applyNumberFormat="1" applyFont="1" applyBorder="1" applyAlignment="1">
      <alignment horizontal="left" vertical="center"/>
      <protection/>
    </xf>
    <xf numFmtId="186" fontId="4" fillId="0" borderId="47" xfId="70" applyNumberFormat="1" applyFont="1" applyBorder="1" applyAlignment="1">
      <alignment horizontal="left" vertical="center"/>
      <protection/>
    </xf>
    <xf numFmtId="185" fontId="4" fillId="0" borderId="13" xfId="70" applyNumberFormat="1" applyFont="1" applyBorder="1" applyAlignment="1">
      <alignment horizontal="right" vertical="center"/>
      <protection/>
    </xf>
    <xf numFmtId="185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28" fillId="0" borderId="0" xfId="0" applyNumberFormat="1" applyFont="1" applyAlignment="1" applyProtection="1">
      <alignment horizontal="left" vertical="top" wrapText="1"/>
      <protection/>
    </xf>
    <xf numFmtId="180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" fontId="28" fillId="0" borderId="0" xfId="0" applyNumberFormat="1" applyFont="1" applyAlignment="1" applyProtection="1">
      <alignment vertical="top"/>
      <protection/>
    </xf>
    <xf numFmtId="181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horizontal="center"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tabSelected="1" zoomScalePageLayoutView="0" workbookViewId="0" topLeftCell="A1">
      <selection activeCell="D7" sqref="D7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/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2:30" ht="18" customHeight="1" thickTop="1">
      <c r="B2" s="11" t="s">
        <v>111</v>
      </c>
      <c r="C2" s="12"/>
      <c r="D2" s="12"/>
      <c r="E2" s="12"/>
      <c r="F2" s="12"/>
      <c r="G2" s="13" t="s">
        <v>7</v>
      </c>
      <c r="H2" s="12" t="s">
        <v>112</v>
      </c>
      <c r="I2" s="12"/>
      <c r="J2" s="13" t="s">
        <v>8</v>
      </c>
      <c r="K2" s="12"/>
      <c r="L2" s="12"/>
      <c r="M2" s="14"/>
      <c r="Z2" s="104" t="s">
        <v>9</v>
      </c>
      <c r="AA2" s="106" t="s">
        <v>10</v>
      </c>
      <c r="AB2" s="106" t="s">
        <v>11</v>
      </c>
      <c r="AC2" s="106"/>
      <c r="AD2" s="105"/>
    </row>
    <row r="3" spans="2:30" ht="18" customHeight="1">
      <c r="B3" s="15" t="s">
        <v>113</v>
      </c>
      <c r="C3" s="16"/>
      <c r="D3" s="16"/>
      <c r="E3" s="16"/>
      <c r="F3" s="16"/>
      <c r="G3" s="17" t="s">
        <v>12</v>
      </c>
      <c r="H3" s="16"/>
      <c r="I3" s="16"/>
      <c r="J3" s="17" t="s">
        <v>13</v>
      </c>
      <c r="K3" s="16"/>
      <c r="L3" s="16"/>
      <c r="M3" s="18"/>
      <c r="Z3" s="104" t="s">
        <v>14</v>
      </c>
      <c r="AA3" s="106" t="s">
        <v>15</v>
      </c>
      <c r="AB3" s="106" t="s">
        <v>11</v>
      </c>
      <c r="AC3" s="106" t="s">
        <v>16</v>
      </c>
      <c r="AD3" s="105" t="s">
        <v>17</v>
      </c>
    </row>
    <row r="4" spans="2:30" ht="18" customHeight="1" thickBot="1">
      <c r="B4" s="19" t="s">
        <v>114</v>
      </c>
      <c r="C4" s="20"/>
      <c r="D4" s="20"/>
      <c r="E4" s="20"/>
      <c r="F4" s="20"/>
      <c r="G4" s="21"/>
      <c r="H4" s="20"/>
      <c r="I4" s="20"/>
      <c r="J4" s="21" t="s">
        <v>18</v>
      </c>
      <c r="K4" s="20" t="s">
        <v>115</v>
      </c>
      <c r="L4" s="20" t="s">
        <v>19</v>
      </c>
      <c r="M4" s="22"/>
      <c r="Z4" s="104" t="s">
        <v>20</v>
      </c>
      <c r="AA4" s="106" t="s">
        <v>21</v>
      </c>
      <c r="AB4" s="106" t="s">
        <v>11</v>
      </c>
      <c r="AC4" s="106"/>
      <c r="AD4" s="105"/>
    </row>
    <row r="5" spans="2:30" ht="18" customHeight="1" thickTop="1">
      <c r="B5" s="11" t="s">
        <v>22</v>
      </c>
      <c r="C5" s="12"/>
      <c r="D5" s="12" t="s">
        <v>116</v>
      </c>
      <c r="E5" s="12"/>
      <c r="F5" s="12"/>
      <c r="G5" s="68" t="s">
        <v>117</v>
      </c>
      <c r="H5" s="12" t="s">
        <v>118</v>
      </c>
      <c r="I5" s="12"/>
      <c r="J5" s="12" t="s">
        <v>23</v>
      </c>
      <c r="K5" s="12"/>
      <c r="L5" s="12" t="s">
        <v>24</v>
      </c>
      <c r="M5" s="14"/>
      <c r="Z5" s="104" t="s">
        <v>25</v>
      </c>
      <c r="AA5" s="106" t="s">
        <v>15</v>
      </c>
      <c r="AB5" s="106" t="s">
        <v>11</v>
      </c>
      <c r="AC5" s="106" t="s">
        <v>16</v>
      </c>
      <c r="AD5" s="105" t="s">
        <v>17</v>
      </c>
    </row>
    <row r="6" spans="2:13" ht="18" customHeight="1">
      <c r="B6" s="15" t="s">
        <v>26</v>
      </c>
      <c r="C6" s="16"/>
      <c r="D6" s="16" t="s">
        <v>119</v>
      </c>
      <c r="E6" s="16"/>
      <c r="F6" s="16"/>
      <c r="G6" s="69" t="s">
        <v>117</v>
      </c>
      <c r="H6" s="16"/>
      <c r="I6" s="16"/>
      <c r="J6" s="16" t="s">
        <v>23</v>
      </c>
      <c r="K6" s="16"/>
      <c r="L6" s="16" t="s">
        <v>24</v>
      </c>
      <c r="M6" s="18"/>
    </row>
    <row r="7" spans="2:13" ht="18" customHeight="1" thickBot="1">
      <c r="B7" s="19" t="s">
        <v>27</v>
      </c>
      <c r="C7" s="20"/>
      <c r="D7" s="20"/>
      <c r="E7" s="20"/>
      <c r="F7" s="20"/>
      <c r="G7" s="70" t="s">
        <v>117</v>
      </c>
      <c r="H7" s="20" t="s">
        <v>120</v>
      </c>
      <c r="I7" s="20"/>
      <c r="J7" s="20" t="s">
        <v>23</v>
      </c>
      <c r="K7" s="20"/>
      <c r="L7" s="20" t="s">
        <v>24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28</v>
      </c>
      <c r="C10" s="24" t="s">
        <v>29</v>
      </c>
      <c r="D10" s="25" t="s">
        <v>30</v>
      </c>
      <c r="E10" s="25" t="s">
        <v>31</v>
      </c>
      <c r="F10" s="26" t="s">
        <v>32</v>
      </c>
      <c r="G10" s="63" t="s">
        <v>33</v>
      </c>
      <c r="H10" s="27" t="s">
        <v>34</v>
      </c>
      <c r="I10" s="28"/>
      <c r="J10" s="63" t="s">
        <v>35</v>
      </c>
      <c r="K10" s="27" t="s">
        <v>36</v>
      </c>
      <c r="L10" s="29"/>
      <c r="M10" s="28"/>
    </row>
    <row r="11" spans="2:13" ht="18" customHeight="1">
      <c r="B11" s="30">
        <v>1</v>
      </c>
      <c r="C11" s="31" t="s">
        <v>37</v>
      </c>
      <c r="D11" s="125">
        <f>Prehlad!H60</f>
        <v>0</v>
      </c>
      <c r="E11" s="125">
        <f>Prehlad!I60</f>
        <v>0</v>
      </c>
      <c r="F11" s="126">
        <f>D11+E11</f>
        <v>0</v>
      </c>
      <c r="G11" s="30">
        <v>6</v>
      </c>
      <c r="H11" s="31" t="s">
        <v>121</v>
      </c>
      <c r="I11" s="126">
        <v>0</v>
      </c>
      <c r="J11" s="30">
        <v>11</v>
      </c>
      <c r="K11" s="32" t="s">
        <v>124</v>
      </c>
      <c r="L11" s="33">
        <v>0</v>
      </c>
      <c r="M11" s="126">
        <v>0</v>
      </c>
    </row>
    <row r="12" spans="2:13" ht="18" customHeight="1">
      <c r="B12" s="34">
        <v>2</v>
      </c>
      <c r="C12" s="35" t="s">
        <v>38</v>
      </c>
      <c r="D12" s="127">
        <f>Prehlad!H262</f>
        <v>0</v>
      </c>
      <c r="E12" s="127">
        <f>Prehlad!I262</f>
        <v>0</v>
      </c>
      <c r="F12" s="126">
        <f>D12+E12</f>
        <v>0</v>
      </c>
      <c r="G12" s="34">
        <v>7</v>
      </c>
      <c r="H12" s="35" t="s">
        <v>122</v>
      </c>
      <c r="I12" s="128">
        <v>0</v>
      </c>
      <c r="J12" s="34">
        <v>12</v>
      </c>
      <c r="K12" s="36" t="s">
        <v>125</v>
      </c>
      <c r="L12" s="37">
        <v>0</v>
      </c>
      <c r="M12" s="128">
        <v>0</v>
      </c>
    </row>
    <row r="13" spans="2:13" ht="18" customHeight="1">
      <c r="B13" s="34">
        <v>3</v>
      </c>
      <c r="C13" s="35" t="s">
        <v>39</v>
      </c>
      <c r="D13" s="127"/>
      <c r="E13" s="127"/>
      <c r="F13" s="126">
        <f>D13+E13</f>
        <v>0</v>
      </c>
      <c r="G13" s="34">
        <v>8</v>
      </c>
      <c r="H13" s="35" t="s">
        <v>123</v>
      </c>
      <c r="I13" s="128">
        <v>0</v>
      </c>
      <c r="J13" s="34">
        <v>13</v>
      </c>
      <c r="K13" s="36" t="s">
        <v>126</v>
      </c>
      <c r="L13" s="37">
        <v>0</v>
      </c>
      <c r="M13" s="128">
        <v>0</v>
      </c>
    </row>
    <row r="14" spans="2:13" ht="18" customHeight="1" thickBot="1">
      <c r="B14" s="34">
        <v>4</v>
      </c>
      <c r="C14" s="35" t="s">
        <v>40</v>
      </c>
      <c r="D14" s="127"/>
      <c r="E14" s="127"/>
      <c r="F14" s="129">
        <f>D14+E14</f>
        <v>0</v>
      </c>
      <c r="G14" s="34">
        <v>9</v>
      </c>
      <c r="H14" s="35" t="s">
        <v>0</v>
      </c>
      <c r="I14" s="128">
        <v>0</v>
      </c>
      <c r="J14" s="34">
        <v>14</v>
      </c>
      <c r="K14" s="36" t="s">
        <v>0</v>
      </c>
      <c r="L14" s="37">
        <v>0</v>
      </c>
      <c r="M14" s="128">
        <v>0</v>
      </c>
    </row>
    <row r="15" spans="2:13" ht="18" customHeight="1" thickBot="1">
      <c r="B15" s="38">
        <v>5</v>
      </c>
      <c r="C15" s="39" t="s">
        <v>41</v>
      </c>
      <c r="D15" s="130">
        <f>SUM(D11:D14)</f>
        <v>0</v>
      </c>
      <c r="E15" s="131">
        <f>SUM(E11:E14)</f>
        <v>0</v>
      </c>
      <c r="F15" s="132">
        <f>SUM(F11:F14)</f>
        <v>0</v>
      </c>
      <c r="G15" s="40">
        <v>10</v>
      </c>
      <c r="H15" s="41" t="s">
        <v>42</v>
      </c>
      <c r="I15" s="132">
        <f>SUM(I11:I14)</f>
        <v>0</v>
      </c>
      <c r="J15" s="38">
        <v>15</v>
      </c>
      <c r="K15" s="42"/>
      <c r="L15" s="43" t="s">
        <v>43</v>
      </c>
      <c r="M15" s="132">
        <f>SUM(M11:M14)</f>
        <v>0</v>
      </c>
    </row>
    <row r="16" spans="2:13" ht="18" customHeight="1" thickTop="1">
      <c r="B16" s="44" t="s">
        <v>44</v>
      </c>
      <c r="C16" s="45"/>
      <c r="D16" s="45"/>
      <c r="E16" s="45"/>
      <c r="F16" s="46"/>
      <c r="G16" s="44" t="s">
        <v>45</v>
      </c>
      <c r="H16" s="45"/>
      <c r="I16" s="47"/>
      <c r="J16" s="63" t="s">
        <v>46</v>
      </c>
      <c r="K16" s="27" t="s">
        <v>47</v>
      </c>
      <c r="L16" s="29"/>
      <c r="M16" s="64"/>
    </row>
    <row r="17" spans="2:13" ht="18" customHeight="1">
      <c r="B17" s="48"/>
      <c r="C17" s="49" t="s">
        <v>48</v>
      </c>
      <c r="D17" s="49"/>
      <c r="E17" s="49" t="s">
        <v>49</v>
      </c>
      <c r="F17" s="50"/>
      <c r="G17" s="48"/>
      <c r="H17" s="51"/>
      <c r="I17" s="52"/>
      <c r="J17" s="34">
        <v>16</v>
      </c>
      <c r="K17" s="36" t="s">
        <v>50</v>
      </c>
      <c r="L17" s="53"/>
      <c r="M17" s="128">
        <v>0</v>
      </c>
    </row>
    <row r="18" spans="2:13" ht="18" customHeight="1">
      <c r="B18" s="54"/>
      <c r="C18" s="51" t="s">
        <v>51</v>
      </c>
      <c r="D18" s="51"/>
      <c r="E18" s="51"/>
      <c r="F18" s="55"/>
      <c r="G18" s="54"/>
      <c r="H18" s="51" t="s">
        <v>48</v>
      </c>
      <c r="I18" s="52"/>
      <c r="J18" s="34">
        <v>17</v>
      </c>
      <c r="K18" s="36" t="s">
        <v>127</v>
      </c>
      <c r="L18" s="53"/>
      <c r="M18" s="128">
        <v>0</v>
      </c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128</v>
      </c>
      <c r="L19" s="53"/>
      <c r="M19" s="128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49</v>
      </c>
      <c r="I20" s="52"/>
      <c r="J20" s="34">
        <v>19</v>
      </c>
      <c r="K20" s="36" t="s">
        <v>0</v>
      </c>
      <c r="L20" s="53"/>
      <c r="M20" s="128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51</v>
      </c>
      <c r="I21" s="52"/>
      <c r="J21" s="38">
        <v>20</v>
      </c>
      <c r="K21" s="42"/>
      <c r="L21" s="43" t="s">
        <v>52</v>
      </c>
      <c r="M21" s="132">
        <f>SUM(M17:M20)</f>
        <v>0</v>
      </c>
    </row>
    <row r="22" spans="2:13" ht="18" customHeight="1" thickTop="1">
      <c r="B22" s="44" t="s">
        <v>53</v>
      </c>
      <c r="C22" s="45"/>
      <c r="D22" s="45"/>
      <c r="E22" s="45"/>
      <c r="F22" s="46"/>
      <c r="G22" s="48"/>
      <c r="H22" s="51"/>
      <c r="I22" s="52"/>
      <c r="J22" s="63" t="s">
        <v>54</v>
      </c>
      <c r="K22" s="27" t="s">
        <v>55</v>
      </c>
      <c r="L22" s="29"/>
      <c r="M22" s="64"/>
    </row>
    <row r="23" spans="2:13" ht="18" customHeight="1">
      <c r="B23" s="48"/>
      <c r="C23" s="49" t="s">
        <v>48</v>
      </c>
      <c r="D23" s="49"/>
      <c r="E23" s="49" t="s">
        <v>49</v>
      </c>
      <c r="F23" s="50"/>
      <c r="G23" s="48"/>
      <c r="H23" s="51"/>
      <c r="I23" s="52"/>
      <c r="J23" s="30">
        <v>21</v>
      </c>
      <c r="K23" s="32"/>
      <c r="L23" s="57" t="s">
        <v>56</v>
      </c>
      <c r="M23" s="126">
        <f>ROUND(F15,2)+I15+M15+M21</f>
        <v>0</v>
      </c>
    </row>
    <row r="24" spans="2:13" ht="18" customHeight="1">
      <c r="B24" s="54"/>
      <c r="C24" s="51" t="s">
        <v>51</v>
      </c>
      <c r="D24" s="51"/>
      <c r="E24" s="51"/>
      <c r="F24" s="55"/>
      <c r="G24" s="48"/>
      <c r="H24" s="51"/>
      <c r="I24" s="52"/>
      <c r="J24" s="34">
        <v>22</v>
      </c>
      <c r="K24" s="36" t="s">
        <v>129</v>
      </c>
      <c r="L24" s="133">
        <f>M23-L25</f>
        <v>0</v>
      </c>
      <c r="M24" s="128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130</v>
      </c>
      <c r="L25" s="133">
        <f>SUMIF(Prehlad!O11:O9999,0,Prehlad!J11:J9999)</f>
        <v>0</v>
      </c>
      <c r="M25" s="128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57</v>
      </c>
      <c r="M26" s="132">
        <f>M23+M24+M25</f>
        <v>0</v>
      </c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58</v>
      </c>
      <c r="K27" s="66" t="s">
        <v>131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105</v>
      </c>
      <c r="C1" s="1"/>
      <c r="E1" s="9" t="s">
        <v>678</v>
      </c>
      <c r="F1" s="1"/>
      <c r="G1" s="1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1:30" ht="12.75">
      <c r="A2" s="9" t="s">
        <v>677</v>
      </c>
      <c r="C2" s="1"/>
      <c r="E2" s="9"/>
      <c r="F2" s="1"/>
      <c r="G2" s="1"/>
      <c r="Z2" s="104" t="s">
        <v>9</v>
      </c>
      <c r="AA2" s="106" t="s">
        <v>59</v>
      </c>
      <c r="AB2" s="106" t="s">
        <v>11</v>
      </c>
      <c r="AC2" s="106"/>
      <c r="AD2" s="105"/>
    </row>
    <row r="3" spans="1:30" ht="12.75">
      <c r="A3" s="9" t="s">
        <v>106</v>
      </c>
      <c r="C3" s="1"/>
      <c r="E3" s="9"/>
      <c r="F3" s="1"/>
      <c r="G3" s="1"/>
      <c r="Z3" s="104" t="s">
        <v>14</v>
      </c>
      <c r="AA3" s="106" t="s">
        <v>60</v>
      </c>
      <c r="AB3" s="106" t="s">
        <v>11</v>
      </c>
      <c r="AC3" s="106" t="s">
        <v>16</v>
      </c>
      <c r="AD3" s="105" t="s">
        <v>17</v>
      </c>
    </row>
    <row r="4" spans="2:30" ht="12.75">
      <c r="B4" s="1"/>
      <c r="C4" s="1"/>
      <c r="D4" s="1"/>
      <c r="E4" s="1"/>
      <c r="F4" s="1"/>
      <c r="G4" s="1"/>
      <c r="Z4" s="104" t="s">
        <v>20</v>
      </c>
      <c r="AA4" s="106" t="s">
        <v>61</v>
      </c>
      <c r="AB4" s="106" t="s">
        <v>11</v>
      </c>
      <c r="AC4" s="106"/>
      <c r="AD4" s="105"/>
    </row>
    <row r="5" spans="1:30" ht="12.75">
      <c r="A5" s="9" t="s">
        <v>107</v>
      </c>
      <c r="B5" s="1"/>
      <c r="C5" s="1"/>
      <c r="D5" s="1"/>
      <c r="E5" s="1"/>
      <c r="F5" s="1"/>
      <c r="G5" s="1"/>
      <c r="Z5" s="104" t="s">
        <v>25</v>
      </c>
      <c r="AA5" s="106" t="s">
        <v>60</v>
      </c>
      <c r="AB5" s="106" t="s">
        <v>11</v>
      </c>
      <c r="AC5" s="106" t="s">
        <v>16</v>
      </c>
      <c r="AD5" s="105" t="s">
        <v>17</v>
      </c>
    </row>
    <row r="6" spans="1:7" ht="12.75">
      <c r="A6" s="9" t="s">
        <v>108</v>
      </c>
      <c r="B6" s="1"/>
      <c r="C6" s="1"/>
      <c r="D6" s="1"/>
      <c r="E6" s="1"/>
      <c r="F6" s="1"/>
      <c r="G6" s="1"/>
    </row>
    <row r="7" spans="1:7" ht="12.75">
      <c r="A7" s="9" t="s">
        <v>109</v>
      </c>
      <c r="B7" s="1"/>
      <c r="C7" s="1"/>
      <c r="D7" s="1"/>
      <c r="E7" s="1"/>
      <c r="F7" s="1"/>
      <c r="G7" s="1"/>
    </row>
    <row r="8" spans="2:7" ht="13.5">
      <c r="B8" s="4" t="str">
        <f>CONCATENATE(AA2," ",AB2," ",AC2," ",AD2)</f>
        <v>Rekapitulácia rozpočtu v EUR  </v>
      </c>
      <c r="G8" s="1"/>
    </row>
    <row r="9" spans="1:7" ht="12.75">
      <c r="A9" s="107" t="s">
        <v>62</v>
      </c>
      <c r="B9" s="107" t="s">
        <v>30</v>
      </c>
      <c r="C9" s="107" t="s">
        <v>63</v>
      </c>
      <c r="D9" s="107" t="s">
        <v>64</v>
      </c>
      <c r="E9" s="123" t="s">
        <v>65</v>
      </c>
      <c r="F9" s="123" t="s">
        <v>66</v>
      </c>
      <c r="G9" s="1"/>
    </row>
    <row r="10" spans="1:7" ht="12.75">
      <c r="A10" s="113"/>
      <c r="B10" s="113"/>
      <c r="C10" s="113" t="s">
        <v>67</v>
      </c>
      <c r="D10" s="113"/>
      <c r="E10" s="113" t="s">
        <v>64</v>
      </c>
      <c r="F10" s="113" t="s">
        <v>64</v>
      </c>
      <c r="G10" s="81" t="s">
        <v>68</v>
      </c>
    </row>
    <row r="12" spans="1:7" ht="12.75">
      <c r="A12" s="1" t="s">
        <v>133</v>
      </c>
      <c r="B12" s="6">
        <f>Prehlad!H18</f>
        <v>0</v>
      </c>
      <c r="C12" s="6">
        <f>Prehlad!I18</f>
        <v>0</v>
      </c>
      <c r="D12" s="6">
        <f>Prehlad!J18</f>
        <v>0</v>
      </c>
      <c r="E12" s="7">
        <f>Prehlad!L18</f>
        <v>0</v>
      </c>
      <c r="F12" s="5">
        <f>Prehlad!N18</f>
        <v>0</v>
      </c>
      <c r="G12" s="5">
        <f>Prehlad!W18</f>
        <v>0</v>
      </c>
    </row>
    <row r="13" spans="1:7" ht="12.75">
      <c r="A13" s="1" t="s">
        <v>145</v>
      </c>
      <c r="B13" s="6">
        <f>Prehlad!H58</f>
        <v>0</v>
      </c>
      <c r="C13" s="6">
        <f>Prehlad!I58</f>
        <v>0</v>
      </c>
      <c r="D13" s="6">
        <f>Prehlad!J58</f>
        <v>0</v>
      </c>
      <c r="E13" s="7">
        <f>Prehlad!L58</f>
        <v>0</v>
      </c>
      <c r="F13" s="5">
        <f>Prehlad!N58</f>
        <v>0</v>
      </c>
      <c r="G13" s="5">
        <f>Prehlad!W58</f>
        <v>0</v>
      </c>
    </row>
    <row r="14" spans="1:7" ht="12.75">
      <c r="A14" s="1" t="s">
        <v>197</v>
      </c>
      <c r="B14" s="6">
        <f>Prehlad!H60</f>
        <v>0</v>
      </c>
      <c r="C14" s="6">
        <f>Prehlad!I60</f>
        <v>0</v>
      </c>
      <c r="D14" s="6">
        <f>Prehlad!J60</f>
        <v>0</v>
      </c>
      <c r="E14" s="7">
        <f>Prehlad!L60</f>
        <v>0</v>
      </c>
      <c r="F14" s="5">
        <f>Prehlad!N60</f>
        <v>0</v>
      </c>
      <c r="G14" s="5">
        <f>Prehlad!W60</f>
        <v>0</v>
      </c>
    </row>
    <row r="16" spans="1:7" ht="12.75">
      <c r="A16" s="1" t="s">
        <v>199</v>
      </c>
      <c r="B16" s="6">
        <f>Prehlad!H66</f>
        <v>0</v>
      </c>
      <c r="C16" s="6">
        <f>Prehlad!I66</f>
        <v>0</v>
      </c>
      <c r="D16" s="6">
        <f>Prehlad!J66</f>
        <v>0</v>
      </c>
      <c r="E16" s="7">
        <f>Prehlad!L66</f>
        <v>0</v>
      </c>
      <c r="F16" s="5">
        <f>Prehlad!N66</f>
        <v>0</v>
      </c>
      <c r="G16" s="5">
        <f>Prehlad!W66</f>
        <v>0</v>
      </c>
    </row>
    <row r="17" spans="1:7" ht="12.75">
      <c r="A17" s="1" t="s">
        <v>205</v>
      </c>
      <c r="B17" s="6">
        <f>Prehlad!H120</f>
        <v>0</v>
      </c>
      <c r="C17" s="6">
        <f>Prehlad!I120</f>
        <v>0</v>
      </c>
      <c r="D17" s="6">
        <f>Prehlad!J120</f>
        <v>0</v>
      </c>
      <c r="E17" s="7">
        <f>Prehlad!L120</f>
        <v>0</v>
      </c>
      <c r="F17" s="5">
        <f>Prehlad!N120</f>
        <v>0</v>
      </c>
      <c r="G17" s="5">
        <f>Prehlad!W120</f>
        <v>0</v>
      </c>
    </row>
    <row r="18" spans="1:7" ht="12.75">
      <c r="A18" s="1" t="s">
        <v>290</v>
      </c>
      <c r="B18" s="6">
        <f>Prehlad!H220</f>
        <v>0</v>
      </c>
      <c r="C18" s="6">
        <f>Prehlad!I220</f>
        <v>0</v>
      </c>
      <c r="D18" s="6">
        <f>Prehlad!J220</f>
        <v>0</v>
      </c>
      <c r="E18" s="7">
        <f>Prehlad!L220</f>
        <v>0</v>
      </c>
      <c r="F18" s="5">
        <f>Prehlad!N220</f>
        <v>0</v>
      </c>
      <c r="G18" s="5">
        <f>Prehlad!W220</f>
        <v>0</v>
      </c>
    </row>
    <row r="19" spans="1:7" ht="12.75">
      <c r="A19" s="1" t="s">
        <v>436</v>
      </c>
      <c r="B19" s="6">
        <f>Prehlad!H233</f>
        <v>0</v>
      </c>
      <c r="C19" s="6">
        <f>Prehlad!I233</f>
        <v>0</v>
      </c>
      <c r="D19" s="6">
        <f>Prehlad!J233</f>
        <v>0</v>
      </c>
      <c r="E19" s="7">
        <f>Prehlad!L233</f>
        <v>0</v>
      </c>
      <c r="F19" s="5">
        <f>Prehlad!N233</f>
        <v>0</v>
      </c>
      <c r="G19" s="5">
        <f>Prehlad!W233</f>
        <v>0</v>
      </c>
    </row>
    <row r="20" spans="1:7" ht="12.75">
      <c r="A20" s="1" t="s">
        <v>455</v>
      </c>
      <c r="B20" s="6">
        <f>Prehlad!H252</f>
        <v>0</v>
      </c>
      <c r="C20" s="6">
        <f>Prehlad!I252</f>
        <v>0</v>
      </c>
      <c r="D20" s="6">
        <f>Prehlad!J252</f>
        <v>0</v>
      </c>
      <c r="E20" s="7">
        <f>Prehlad!L252</f>
        <v>0</v>
      </c>
      <c r="F20" s="5">
        <f>Prehlad!N252</f>
        <v>0</v>
      </c>
      <c r="G20" s="5">
        <f>Prehlad!W252</f>
        <v>0</v>
      </c>
    </row>
    <row r="21" spans="1:7" ht="12.75">
      <c r="A21" s="1" t="s">
        <v>486</v>
      </c>
      <c r="B21" s="6">
        <f>Prehlad!H260</f>
        <v>0</v>
      </c>
      <c r="C21" s="6">
        <f>Prehlad!I260</f>
        <v>0</v>
      </c>
      <c r="D21" s="6">
        <f>Prehlad!J260</f>
        <v>0</v>
      </c>
      <c r="E21" s="7">
        <f>Prehlad!L260</f>
        <v>0</v>
      </c>
      <c r="F21" s="5">
        <f>Prehlad!N260</f>
        <v>0</v>
      </c>
      <c r="G21" s="5">
        <f>Prehlad!W260</f>
        <v>0</v>
      </c>
    </row>
    <row r="22" spans="1:7" ht="12.75">
      <c r="A22" s="1" t="s">
        <v>497</v>
      </c>
      <c r="B22" s="6">
        <f>Prehlad!H262</f>
        <v>0</v>
      </c>
      <c r="C22" s="6">
        <f>Prehlad!I262</f>
        <v>0</v>
      </c>
      <c r="D22" s="6">
        <f>Prehlad!J262</f>
        <v>0</v>
      </c>
      <c r="E22" s="7">
        <f>Prehlad!L262</f>
        <v>0</v>
      </c>
      <c r="F22" s="5">
        <f>Prehlad!N262</f>
        <v>0</v>
      </c>
      <c r="G22" s="5">
        <f>Prehlad!W262</f>
        <v>0</v>
      </c>
    </row>
    <row r="25" spans="1:7" ht="12.75">
      <c r="A25" s="1" t="s">
        <v>498</v>
      </c>
      <c r="B25" s="6">
        <f>Prehlad!H264</f>
        <v>0</v>
      </c>
      <c r="C25" s="6">
        <f>Prehlad!I264</f>
        <v>0</v>
      </c>
      <c r="D25" s="6">
        <f>Prehlad!J264</f>
        <v>0</v>
      </c>
      <c r="E25" s="7">
        <f>Prehlad!L264</f>
        <v>0</v>
      </c>
      <c r="F25" s="5">
        <f>Prehlad!N264</f>
        <v>0</v>
      </c>
      <c r="G25" s="5">
        <f>Prehlad!W264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64"/>
  <sheetViews>
    <sheetView showGridLines="0" zoomScalePageLayoutView="0" workbookViewId="0" topLeftCell="A217">
      <selection activeCell="D7" sqref="D7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2.75">
      <c r="A1" s="9" t="s">
        <v>105</v>
      </c>
      <c r="B1" s="1"/>
      <c r="C1" s="1"/>
      <c r="D1" s="1"/>
      <c r="E1" s="1"/>
      <c r="F1" s="1"/>
      <c r="G1" s="6"/>
      <c r="H1" s="1"/>
      <c r="I1" s="9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2</v>
      </c>
      <c r="AA1" s="103" t="s">
        <v>3</v>
      </c>
      <c r="AB1" s="104" t="s">
        <v>4</v>
      </c>
      <c r="AC1" s="104" t="s">
        <v>5</v>
      </c>
      <c r="AD1" s="104" t="s">
        <v>6</v>
      </c>
      <c r="AE1" s="1"/>
      <c r="AF1" s="1"/>
      <c r="AG1" s="1"/>
      <c r="AH1" s="1"/>
    </row>
    <row r="2" spans="1:34" ht="12.75">
      <c r="A2" s="9" t="s">
        <v>677</v>
      </c>
      <c r="B2" s="1"/>
      <c r="C2" s="1"/>
      <c r="D2" s="1"/>
      <c r="E2" s="1"/>
      <c r="F2" s="1"/>
      <c r="G2" s="6"/>
      <c r="H2" s="8"/>
      <c r="I2" s="9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9</v>
      </c>
      <c r="AA2" s="105" t="s">
        <v>69</v>
      </c>
      <c r="AB2" s="106" t="s">
        <v>11</v>
      </c>
      <c r="AC2" s="106"/>
      <c r="AD2" s="105"/>
      <c r="AE2" s="1"/>
      <c r="AF2" s="1"/>
      <c r="AG2" s="1"/>
      <c r="AH2" s="1"/>
    </row>
    <row r="3" spans="1:34" ht="12.75">
      <c r="A3" s="9" t="s">
        <v>106</v>
      </c>
      <c r="B3" s="1"/>
      <c r="C3" s="1"/>
      <c r="D3" s="1"/>
      <c r="E3" s="1"/>
      <c r="F3" s="1"/>
      <c r="G3" s="6"/>
      <c r="H3" s="1"/>
      <c r="I3" s="9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14</v>
      </c>
      <c r="AA3" s="105" t="s">
        <v>70</v>
      </c>
      <c r="AB3" s="106" t="s">
        <v>11</v>
      </c>
      <c r="AC3" s="106" t="s">
        <v>16</v>
      </c>
      <c r="AD3" s="105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20</v>
      </c>
      <c r="AA4" s="105" t="s">
        <v>71</v>
      </c>
      <c r="AB4" s="106" t="s">
        <v>11</v>
      </c>
      <c r="AC4" s="106"/>
      <c r="AD4" s="105"/>
      <c r="AE4" s="1"/>
      <c r="AF4" s="1"/>
      <c r="AG4" s="1"/>
      <c r="AH4" s="1"/>
    </row>
    <row r="5" spans="1:34" ht="12.75">
      <c r="A5" s="9" t="s">
        <v>107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25</v>
      </c>
      <c r="AA5" s="105" t="s">
        <v>70</v>
      </c>
      <c r="AB5" s="106" t="s">
        <v>11</v>
      </c>
      <c r="AC5" s="106" t="s">
        <v>16</v>
      </c>
      <c r="AD5" s="105" t="s">
        <v>17</v>
      </c>
      <c r="AE5" s="1"/>
      <c r="AF5" s="1"/>
      <c r="AG5" s="1"/>
      <c r="AH5" s="1"/>
    </row>
    <row r="6" spans="1:34" ht="12.75">
      <c r="A6" s="9" t="s">
        <v>108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 t="s">
        <v>109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72</v>
      </c>
      <c r="B9" s="107" t="s">
        <v>73</v>
      </c>
      <c r="C9" s="107" t="s">
        <v>74</v>
      </c>
      <c r="D9" s="107" t="s">
        <v>75</v>
      </c>
      <c r="E9" s="107" t="s">
        <v>76</v>
      </c>
      <c r="F9" s="107" t="s">
        <v>77</v>
      </c>
      <c r="G9" s="107" t="s">
        <v>78</v>
      </c>
      <c r="H9" s="107" t="s">
        <v>30</v>
      </c>
      <c r="I9" s="107" t="s">
        <v>63</v>
      </c>
      <c r="J9" s="107" t="s">
        <v>64</v>
      </c>
      <c r="K9" s="108" t="s">
        <v>65</v>
      </c>
      <c r="L9" s="109"/>
      <c r="M9" s="110" t="s">
        <v>66</v>
      </c>
      <c r="N9" s="109"/>
      <c r="O9" s="107" t="s">
        <v>1</v>
      </c>
      <c r="P9" s="112" t="s">
        <v>79</v>
      </c>
      <c r="Q9" s="111" t="s">
        <v>76</v>
      </c>
      <c r="R9" s="111" t="s">
        <v>76</v>
      </c>
      <c r="S9" s="112" t="s">
        <v>76</v>
      </c>
      <c r="T9" s="80" t="s">
        <v>80</v>
      </c>
      <c r="U9" s="80" t="s">
        <v>81</v>
      </c>
      <c r="V9" s="80" t="s">
        <v>82</v>
      </c>
      <c r="W9" s="81" t="s">
        <v>68</v>
      </c>
      <c r="X9" s="81" t="s">
        <v>83</v>
      </c>
      <c r="Y9" s="81" t="s">
        <v>84</v>
      </c>
      <c r="Z9" s="94" t="s">
        <v>85</v>
      </c>
      <c r="AA9" s="94" t="s">
        <v>86</v>
      </c>
      <c r="AB9" s="1" t="s">
        <v>82</v>
      </c>
      <c r="AC9" s="1"/>
      <c r="AD9" s="1"/>
      <c r="AE9" s="1"/>
      <c r="AF9" s="1"/>
      <c r="AG9" s="1"/>
      <c r="AH9" s="1"/>
    </row>
    <row r="10" spans="1:34" ht="12.75">
      <c r="A10" s="113" t="s">
        <v>87</v>
      </c>
      <c r="B10" s="113" t="s">
        <v>88</v>
      </c>
      <c r="C10" s="114"/>
      <c r="D10" s="113" t="s">
        <v>89</v>
      </c>
      <c r="E10" s="113" t="s">
        <v>90</v>
      </c>
      <c r="F10" s="113" t="s">
        <v>91</v>
      </c>
      <c r="G10" s="113" t="s">
        <v>92</v>
      </c>
      <c r="H10" s="113"/>
      <c r="I10" s="113" t="s">
        <v>67</v>
      </c>
      <c r="J10" s="113"/>
      <c r="K10" s="113" t="s">
        <v>78</v>
      </c>
      <c r="L10" s="113" t="s">
        <v>64</v>
      </c>
      <c r="M10" s="115" t="s">
        <v>78</v>
      </c>
      <c r="N10" s="113" t="s">
        <v>64</v>
      </c>
      <c r="O10" s="113" t="s">
        <v>93</v>
      </c>
      <c r="P10" s="117"/>
      <c r="Q10" s="116" t="s">
        <v>94</v>
      </c>
      <c r="R10" s="116" t="s">
        <v>95</v>
      </c>
      <c r="S10" s="117" t="s">
        <v>96</v>
      </c>
      <c r="T10" s="80" t="s">
        <v>97</v>
      </c>
      <c r="U10" s="80" t="s">
        <v>98</v>
      </c>
      <c r="V10" s="80" t="s">
        <v>99</v>
      </c>
      <c r="W10" s="5"/>
      <c r="X10" s="1"/>
      <c r="Y10" s="1"/>
      <c r="Z10" s="94" t="s">
        <v>100</v>
      </c>
      <c r="AA10" s="94" t="s">
        <v>87</v>
      </c>
      <c r="AB10" s="1" t="s">
        <v>110</v>
      </c>
      <c r="AC10" s="1"/>
      <c r="AD10" s="1"/>
      <c r="AE10" s="1"/>
      <c r="AF10" s="1"/>
      <c r="AG10" s="1"/>
      <c r="AH10" s="1"/>
    </row>
    <row r="12" ht="12.75">
      <c r="B12" s="134" t="s">
        <v>132</v>
      </c>
    </row>
    <row r="13" ht="12.75">
      <c r="B13" s="97" t="s">
        <v>133</v>
      </c>
    </row>
    <row r="14" spans="1:16" ht="12.75">
      <c r="A14" s="95" t="s">
        <v>134</v>
      </c>
      <c r="B14" s="96" t="s">
        <v>135</v>
      </c>
      <c r="C14" s="97" t="s">
        <v>136</v>
      </c>
      <c r="D14" s="124" t="s">
        <v>137</v>
      </c>
      <c r="E14" s="99">
        <v>6.075</v>
      </c>
      <c r="F14" s="98" t="s">
        <v>138</v>
      </c>
      <c r="O14" s="98">
        <v>20</v>
      </c>
      <c r="P14" s="98" t="s">
        <v>139</v>
      </c>
    </row>
    <row r="15" spans="4:24" ht="12.75">
      <c r="D15" s="135" t="s">
        <v>140</v>
      </c>
      <c r="E15" s="136"/>
      <c r="F15" s="137"/>
      <c r="G15" s="138"/>
      <c r="H15" s="138"/>
      <c r="I15" s="138"/>
      <c r="J15" s="138"/>
      <c r="K15" s="139"/>
      <c r="L15" s="139"/>
      <c r="M15" s="136"/>
      <c r="N15" s="136"/>
      <c r="O15" s="137"/>
      <c r="P15" s="137"/>
      <c r="Q15" s="136"/>
      <c r="R15" s="136"/>
      <c r="S15" s="136"/>
      <c r="T15" s="140"/>
      <c r="U15" s="140"/>
      <c r="V15" s="140"/>
      <c r="W15" s="136"/>
      <c r="X15" s="137"/>
    </row>
    <row r="16" spans="4:24" ht="12.75">
      <c r="D16" s="135" t="s">
        <v>141</v>
      </c>
      <c r="E16" s="136"/>
      <c r="F16" s="137"/>
      <c r="G16" s="138"/>
      <c r="H16" s="138"/>
      <c r="I16" s="138"/>
      <c r="J16" s="138"/>
      <c r="K16" s="139"/>
      <c r="L16" s="139"/>
      <c r="M16" s="136"/>
      <c r="N16" s="136"/>
      <c r="O16" s="137"/>
      <c r="P16" s="137"/>
      <c r="Q16" s="136"/>
      <c r="R16" s="136"/>
      <c r="S16" s="136"/>
      <c r="T16" s="140"/>
      <c r="U16" s="140"/>
      <c r="V16" s="140"/>
      <c r="W16" s="136"/>
      <c r="X16" s="137"/>
    </row>
    <row r="17" spans="1:16" ht="12.75">
      <c r="A17" s="95" t="s">
        <v>134</v>
      </c>
      <c r="B17" s="96" t="s">
        <v>135</v>
      </c>
      <c r="C17" s="97" t="s">
        <v>142</v>
      </c>
      <c r="D17" s="124" t="s">
        <v>143</v>
      </c>
      <c r="E17" s="99">
        <v>6.075</v>
      </c>
      <c r="F17" s="98" t="s">
        <v>138</v>
      </c>
      <c r="O17" s="98">
        <v>20</v>
      </c>
      <c r="P17" s="98" t="s">
        <v>139</v>
      </c>
    </row>
    <row r="18" spans="4:14" ht="12.75">
      <c r="D18" s="141" t="s">
        <v>144</v>
      </c>
      <c r="E18" s="142">
        <f>J18</f>
        <v>0</v>
      </c>
      <c r="H18" s="142"/>
      <c r="I18" s="142"/>
      <c r="J18" s="142"/>
      <c r="L18" s="143"/>
      <c r="N18" s="144"/>
    </row>
    <row r="20" ht="12.75">
      <c r="B20" s="97" t="s">
        <v>145</v>
      </c>
    </row>
    <row r="21" spans="1:16" ht="12.75">
      <c r="A21" s="95" t="s">
        <v>134</v>
      </c>
      <c r="B21" s="96" t="s">
        <v>146</v>
      </c>
      <c r="C21" s="97" t="s">
        <v>147</v>
      </c>
      <c r="D21" s="124" t="s">
        <v>148</v>
      </c>
      <c r="E21" s="99">
        <v>88.5</v>
      </c>
      <c r="F21" s="98" t="s">
        <v>138</v>
      </c>
      <c r="O21" s="98">
        <v>20</v>
      </c>
      <c r="P21" s="98" t="s">
        <v>139</v>
      </c>
    </row>
    <row r="22" spans="4:24" ht="12.75">
      <c r="D22" s="135" t="s">
        <v>149</v>
      </c>
      <c r="E22" s="136"/>
      <c r="F22" s="137"/>
      <c r="G22" s="138"/>
      <c r="H22" s="138"/>
      <c r="I22" s="138"/>
      <c r="J22" s="138"/>
      <c r="K22" s="139"/>
      <c r="L22" s="139"/>
      <c r="M22" s="136"/>
      <c r="N22" s="136"/>
      <c r="O22" s="137"/>
      <c r="P22" s="137"/>
      <c r="Q22" s="136"/>
      <c r="R22" s="136"/>
      <c r="S22" s="136"/>
      <c r="T22" s="140"/>
      <c r="U22" s="140"/>
      <c r="V22" s="140"/>
      <c r="W22" s="136"/>
      <c r="X22" s="137"/>
    </row>
    <row r="23" spans="4:24" ht="12.75">
      <c r="D23" s="135" t="s">
        <v>150</v>
      </c>
      <c r="E23" s="136"/>
      <c r="F23" s="137"/>
      <c r="G23" s="138"/>
      <c r="H23" s="138"/>
      <c r="I23" s="138"/>
      <c r="J23" s="138"/>
      <c r="K23" s="139"/>
      <c r="L23" s="139"/>
      <c r="M23" s="136"/>
      <c r="N23" s="136"/>
      <c r="O23" s="137"/>
      <c r="P23" s="137"/>
      <c r="Q23" s="136"/>
      <c r="R23" s="136"/>
      <c r="S23" s="136"/>
      <c r="T23" s="140"/>
      <c r="U23" s="140"/>
      <c r="V23" s="140"/>
      <c r="W23" s="136"/>
      <c r="X23" s="137"/>
    </row>
    <row r="24" spans="1:16" ht="12.75">
      <c r="A24" s="95" t="s">
        <v>134</v>
      </c>
      <c r="B24" s="96" t="s">
        <v>151</v>
      </c>
      <c r="C24" s="97" t="s">
        <v>152</v>
      </c>
      <c r="D24" s="124" t="s">
        <v>153</v>
      </c>
      <c r="E24" s="99">
        <v>360</v>
      </c>
      <c r="F24" s="98" t="s">
        <v>154</v>
      </c>
      <c r="O24" s="98">
        <v>20</v>
      </c>
      <c r="P24" s="98" t="s">
        <v>139</v>
      </c>
    </row>
    <row r="25" spans="4:24" ht="12.75">
      <c r="D25" s="135" t="s">
        <v>155</v>
      </c>
      <c r="E25" s="136"/>
      <c r="F25" s="137"/>
      <c r="G25" s="138"/>
      <c r="H25" s="138"/>
      <c r="I25" s="138"/>
      <c r="J25" s="138"/>
      <c r="K25" s="139"/>
      <c r="L25" s="139"/>
      <c r="M25" s="136"/>
      <c r="N25" s="136"/>
      <c r="O25" s="137"/>
      <c r="P25" s="137"/>
      <c r="Q25" s="136"/>
      <c r="R25" s="136"/>
      <c r="S25" s="136"/>
      <c r="T25" s="140"/>
      <c r="U25" s="140"/>
      <c r="V25" s="140"/>
      <c r="W25" s="136"/>
      <c r="X25" s="137"/>
    </row>
    <row r="26" spans="4:24" ht="12.75">
      <c r="D26" s="135" t="s">
        <v>156</v>
      </c>
      <c r="E26" s="136"/>
      <c r="F26" s="137"/>
      <c r="G26" s="138"/>
      <c r="H26" s="138"/>
      <c r="I26" s="138"/>
      <c r="J26" s="138"/>
      <c r="K26" s="139"/>
      <c r="L26" s="139"/>
      <c r="M26" s="136"/>
      <c r="N26" s="136"/>
      <c r="O26" s="137"/>
      <c r="P26" s="137"/>
      <c r="Q26" s="136"/>
      <c r="R26" s="136"/>
      <c r="S26" s="136"/>
      <c r="T26" s="140"/>
      <c r="U26" s="140"/>
      <c r="V26" s="140"/>
      <c r="W26" s="136"/>
      <c r="X26" s="137"/>
    </row>
    <row r="27" spans="1:16" ht="12.75">
      <c r="A27" s="95" t="s">
        <v>134</v>
      </c>
      <c r="B27" s="96" t="s">
        <v>157</v>
      </c>
      <c r="C27" s="97" t="s">
        <v>158</v>
      </c>
      <c r="D27" s="124" t="s">
        <v>159</v>
      </c>
      <c r="E27" s="99">
        <v>0.309</v>
      </c>
      <c r="F27" s="98" t="s">
        <v>160</v>
      </c>
      <c r="O27" s="98">
        <v>20</v>
      </c>
      <c r="P27" s="98" t="s">
        <v>139</v>
      </c>
    </row>
    <row r="28" spans="4:24" ht="12.75">
      <c r="D28" s="135" t="s">
        <v>161</v>
      </c>
      <c r="E28" s="136"/>
      <c r="F28" s="137"/>
      <c r="G28" s="138"/>
      <c r="H28" s="138"/>
      <c r="I28" s="138"/>
      <c r="J28" s="138"/>
      <c r="K28" s="139"/>
      <c r="L28" s="139"/>
      <c r="M28" s="136"/>
      <c r="N28" s="136"/>
      <c r="O28" s="137"/>
      <c r="P28" s="137"/>
      <c r="Q28" s="136"/>
      <c r="R28" s="136"/>
      <c r="S28" s="136"/>
      <c r="T28" s="140"/>
      <c r="U28" s="140"/>
      <c r="V28" s="140"/>
      <c r="W28" s="136"/>
      <c r="X28" s="137"/>
    </row>
    <row r="29" spans="4:24" ht="12.75">
      <c r="D29" s="135" t="s">
        <v>150</v>
      </c>
      <c r="E29" s="136"/>
      <c r="F29" s="137"/>
      <c r="G29" s="138"/>
      <c r="H29" s="138"/>
      <c r="I29" s="138"/>
      <c r="J29" s="138"/>
      <c r="K29" s="139"/>
      <c r="L29" s="139"/>
      <c r="M29" s="136"/>
      <c r="N29" s="136"/>
      <c r="O29" s="137"/>
      <c r="P29" s="137"/>
      <c r="Q29" s="136"/>
      <c r="R29" s="136"/>
      <c r="S29" s="136"/>
      <c r="T29" s="140"/>
      <c r="U29" s="140"/>
      <c r="V29" s="140"/>
      <c r="W29" s="136"/>
      <c r="X29" s="137"/>
    </row>
    <row r="30" spans="1:16" ht="12.75">
      <c r="A30" s="95" t="s">
        <v>134</v>
      </c>
      <c r="B30" s="96" t="s">
        <v>162</v>
      </c>
      <c r="C30" s="97" t="s">
        <v>163</v>
      </c>
      <c r="D30" s="124" t="s">
        <v>164</v>
      </c>
      <c r="E30" s="99">
        <v>0.287</v>
      </c>
      <c r="F30" s="98" t="s">
        <v>165</v>
      </c>
      <c r="O30" s="98">
        <v>20</v>
      </c>
      <c r="P30" s="98" t="s">
        <v>139</v>
      </c>
    </row>
    <row r="31" spans="4:24" ht="12.75">
      <c r="D31" s="135" t="s">
        <v>166</v>
      </c>
      <c r="E31" s="136"/>
      <c r="F31" s="137"/>
      <c r="G31" s="138"/>
      <c r="H31" s="138"/>
      <c r="I31" s="138"/>
      <c r="J31" s="138"/>
      <c r="K31" s="139"/>
      <c r="L31" s="139"/>
      <c r="M31" s="136"/>
      <c r="N31" s="136"/>
      <c r="O31" s="137"/>
      <c r="P31" s="137"/>
      <c r="Q31" s="136"/>
      <c r="R31" s="136"/>
      <c r="S31" s="136"/>
      <c r="T31" s="140"/>
      <c r="U31" s="140"/>
      <c r="V31" s="140"/>
      <c r="W31" s="136"/>
      <c r="X31" s="137"/>
    </row>
    <row r="32" spans="4:24" ht="12.75">
      <c r="D32" s="135" t="s">
        <v>167</v>
      </c>
      <c r="E32" s="136"/>
      <c r="F32" s="137"/>
      <c r="G32" s="138"/>
      <c r="H32" s="138"/>
      <c r="I32" s="138"/>
      <c r="J32" s="138"/>
      <c r="K32" s="139"/>
      <c r="L32" s="139"/>
      <c r="M32" s="136"/>
      <c r="N32" s="136"/>
      <c r="O32" s="137"/>
      <c r="P32" s="137"/>
      <c r="Q32" s="136"/>
      <c r="R32" s="136"/>
      <c r="S32" s="136"/>
      <c r="T32" s="140"/>
      <c r="U32" s="140"/>
      <c r="V32" s="140"/>
      <c r="W32" s="136"/>
      <c r="X32" s="137"/>
    </row>
    <row r="33" spans="1:16" ht="12.75">
      <c r="A33" s="95" t="s">
        <v>134</v>
      </c>
      <c r="B33" s="96" t="s">
        <v>151</v>
      </c>
      <c r="C33" s="97" t="s">
        <v>168</v>
      </c>
      <c r="D33" s="124" t="s">
        <v>169</v>
      </c>
      <c r="E33" s="99">
        <v>0.36</v>
      </c>
      <c r="F33" s="98" t="s">
        <v>160</v>
      </c>
      <c r="O33" s="98">
        <v>20</v>
      </c>
      <c r="P33" s="98" t="s">
        <v>139</v>
      </c>
    </row>
    <row r="34" spans="4:24" ht="12.75">
      <c r="D34" s="135" t="s">
        <v>170</v>
      </c>
      <c r="E34" s="136"/>
      <c r="F34" s="137"/>
      <c r="G34" s="138"/>
      <c r="H34" s="138"/>
      <c r="I34" s="138"/>
      <c r="J34" s="138"/>
      <c r="K34" s="139"/>
      <c r="L34" s="139"/>
      <c r="M34" s="136"/>
      <c r="N34" s="136"/>
      <c r="O34" s="137"/>
      <c r="P34" s="137"/>
      <c r="Q34" s="136"/>
      <c r="R34" s="136"/>
      <c r="S34" s="136"/>
      <c r="T34" s="140"/>
      <c r="U34" s="140"/>
      <c r="V34" s="140"/>
      <c r="W34" s="136"/>
      <c r="X34" s="137"/>
    </row>
    <row r="35" spans="4:24" ht="12.75">
      <c r="D35" s="135" t="s">
        <v>171</v>
      </c>
      <c r="E35" s="136"/>
      <c r="F35" s="137"/>
      <c r="G35" s="138"/>
      <c r="H35" s="138"/>
      <c r="I35" s="138"/>
      <c r="J35" s="138"/>
      <c r="K35" s="139"/>
      <c r="L35" s="139"/>
      <c r="M35" s="136"/>
      <c r="N35" s="136"/>
      <c r="O35" s="137"/>
      <c r="P35" s="137"/>
      <c r="Q35" s="136"/>
      <c r="R35" s="136"/>
      <c r="S35" s="136"/>
      <c r="T35" s="140"/>
      <c r="U35" s="140"/>
      <c r="V35" s="140"/>
      <c r="W35" s="136"/>
      <c r="X35" s="137"/>
    </row>
    <row r="36" spans="1:16" ht="12.75">
      <c r="A36" s="95" t="s">
        <v>134</v>
      </c>
      <c r="B36" s="96" t="s">
        <v>135</v>
      </c>
      <c r="C36" s="97" t="s">
        <v>172</v>
      </c>
      <c r="D36" s="124" t="s">
        <v>173</v>
      </c>
      <c r="E36" s="99">
        <v>15.75</v>
      </c>
      <c r="F36" s="98" t="s">
        <v>138</v>
      </c>
      <c r="O36" s="98">
        <v>20</v>
      </c>
      <c r="P36" s="98" t="s">
        <v>139</v>
      </c>
    </row>
    <row r="37" spans="4:24" ht="12.75">
      <c r="D37" s="135" t="s">
        <v>174</v>
      </c>
      <c r="E37" s="136"/>
      <c r="F37" s="137"/>
      <c r="G37" s="138"/>
      <c r="H37" s="138"/>
      <c r="I37" s="138"/>
      <c r="J37" s="138"/>
      <c r="K37" s="139"/>
      <c r="L37" s="139"/>
      <c r="M37" s="136"/>
      <c r="N37" s="136"/>
      <c r="O37" s="137"/>
      <c r="P37" s="137"/>
      <c r="Q37" s="136"/>
      <c r="R37" s="136"/>
      <c r="S37" s="136"/>
      <c r="T37" s="140"/>
      <c r="U37" s="140"/>
      <c r="V37" s="140"/>
      <c r="W37" s="136"/>
      <c r="X37" s="137"/>
    </row>
    <row r="38" spans="1:16" ht="12.75">
      <c r="A38" s="95" t="s">
        <v>134</v>
      </c>
      <c r="B38" s="96" t="s">
        <v>175</v>
      </c>
      <c r="C38" s="97" t="s">
        <v>176</v>
      </c>
      <c r="D38" s="124" t="s">
        <v>177</v>
      </c>
      <c r="E38" s="99">
        <v>15.75</v>
      </c>
      <c r="F38" s="98" t="s">
        <v>138</v>
      </c>
      <c r="O38" s="98">
        <v>20</v>
      </c>
      <c r="P38" s="98" t="s">
        <v>139</v>
      </c>
    </row>
    <row r="39" spans="4:24" ht="12.75">
      <c r="D39" s="135" t="s">
        <v>178</v>
      </c>
      <c r="E39" s="136"/>
      <c r="F39" s="137"/>
      <c r="G39" s="138"/>
      <c r="H39" s="138"/>
      <c r="I39" s="138"/>
      <c r="J39" s="138"/>
      <c r="K39" s="139"/>
      <c r="L39" s="139"/>
      <c r="M39" s="136"/>
      <c r="N39" s="136"/>
      <c r="O39" s="137"/>
      <c r="P39" s="137"/>
      <c r="Q39" s="136"/>
      <c r="R39" s="136"/>
      <c r="S39" s="136"/>
      <c r="T39" s="140"/>
      <c r="U39" s="140"/>
      <c r="V39" s="140"/>
      <c r="W39" s="136"/>
      <c r="X39" s="137"/>
    </row>
    <row r="40" spans="1:16" ht="12.75">
      <c r="A40" s="95" t="s">
        <v>134</v>
      </c>
      <c r="B40" s="96" t="s">
        <v>157</v>
      </c>
      <c r="C40" s="97" t="s">
        <v>179</v>
      </c>
      <c r="D40" s="124" t="s">
        <v>180</v>
      </c>
      <c r="E40" s="99">
        <v>1.38</v>
      </c>
      <c r="F40" s="98" t="s">
        <v>165</v>
      </c>
      <c r="O40" s="98">
        <v>20</v>
      </c>
      <c r="P40" s="98" t="s">
        <v>139</v>
      </c>
    </row>
    <row r="41" spans="4:24" ht="12.75">
      <c r="D41" s="135" t="s">
        <v>181</v>
      </c>
      <c r="E41" s="136"/>
      <c r="F41" s="137"/>
      <c r="G41" s="138"/>
      <c r="H41" s="138"/>
      <c r="I41" s="138"/>
      <c r="J41" s="138"/>
      <c r="K41" s="139"/>
      <c r="L41" s="139"/>
      <c r="M41" s="136"/>
      <c r="N41" s="136"/>
      <c r="O41" s="137"/>
      <c r="P41" s="137"/>
      <c r="Q41" s="136"/>
      <c r="R41" s="136"/>
      <c r="S41" s="136"/>
      <c r="T41" s="140"/>
      <c r="U41" s="140"/>
      <c r="V41" s="140"/>
      <c r="W41" s="136"/>
      <c r="X41" s="137"/>
    </row>
    <row r="42" spans="4:24" ht="12.75">
      <c r="D42" s="135" t="s">
        <v>150</v>
      </c>
      <c r="E42" s="136"/>
      <c r="F42" s="137"/>
      <c r="G42" s="138"/>
      <c r="H42" s="138"/>
      <c r="I42" s="138"/>
      <c r="J42" s="138"/>
      <c r="K42" s="139"/>
      <c r="L42" s="139"/>
      <c r="M42" s="136"/>
      <c r="N42" s="136"/>
      <c r="O42" s="137"/>
      <c r="P42" s="137"/>
      <c r="Q42" s="136"/>
      <c r="R42" s="136"/>
      <c r="S42" s="136"/>
      <c r="T42" s="140"/>
      <c r="U42" s="140"/>
      <c r="V42" s="140"/>
      <c r="W42" s="136"/>
      <c r="X42" s="137"/>
    </row>
    <row r="43" spans="4:24" ht="12.75">
      <c r="D43" s="135" t="s">
        <v>150</v>
      </c>
      <c r="E43" s="136"/>
      <c r="F43" s="137"/>
      <c r="G43" s="138"/>
      <c r="H43" s="138"/>
      <c r="I43" s="138"/>
      <c r="J43" s="138"/>
      <c r="K43" s="139"/>
      <c r="L43" s="139"/>
      <c r="M43" s="136"/>
      <c r="N43" s="136"/>
      <c r="O43" s="137"/>
      <c r="P43" s="137"/>
      <c r="Q43" s="136"/>
      <c r="R43" s="136"/>
      <c r="S43" s="136"/>
      <c r="T43" s="140"/>
      <c r="U43" s="140"/>
      <c r="V43" s="140"/>
      <c r="W43" s="136"/>
      <c r="X43" s="137"/>
    </row>
    <row r="44" spans="1:16" ht="12.75">
      <c r="A44" s="95" t="s">
        <v>134</v>
      </c>
      <c r="B44" s="96" t="s">
        <v>157</v>
      </c>
      <c r="C44" s="97" t="s">
        <v>182</v>
      </c>
      <c r="D44" s="124" t="s">
        <v>183</v>
      </c>
      <c r="E44" s="99">
        <v>12.42</v>
      </c>
      <c r="F44" s="98" t="s">
        <v>165</v>
      </c>
      <c r="O44" s="98">
        <v>20</v>
      </c>
      <c r="P44" s="98" t="s">
        <v>139</v>
      </c>
    </row>
    <row r="45" spans="4:24" ht="12.75">
      <c r="D45" s="135" t="s">
        <v>184</v>
      </c>
      <c r="E45" s="136"/>
      <c r="F45" s="137"/>
      <c r="G45" s="138"/>
      <c r="H45" s="138"/>
      <c r="I45" s="138"/>
      <c r="J45" s="138"/>
      <c r="K45" s="139"/>
      <c r="L45" s="139"/>
      <c r="M45" s="136"/>
      <c r="N45" s="136"/>
      <c r="O45" s="137"/>
      <c r="P45" s="137"/>
      <c r="Q45" s="136"/>
      <c r="R45" s="136"/>
      <c r="S45" s="136"/>
      <c r="T45" s="140"/>
      <c r="U45" s="140"/>
      <c r="V45" s="140"/>
      <c r="W45" s="136"/>
      <c r="X45" s="137"/>
    </row>
    <row r="46" spans="4:24" ht="12.75">
      <c r="D46" s="135" t="s">
        <v>185</v>
      </c>
      <c r="E46" s="136"/>
      <c r="F46" s="137"/>
      <c r="G46" s="138"/>
      <c r="H46" s="138"/>
      <c r="I46" s="138"/>
      <c r="J46" s="138"/>
      <c r="K46" s="139"/>
      <c r="L46" s="139"/>
      <c r="M46" s="136"/>
      <c r="N46" s="136"/>
      <c r="O46" s="137"/>
      <c r="P46" s="137"/>
      <c r="Q46" s="136"/>
      <c r="R46" s="136"/>
      <c r="S46" s="136"/>
      <c r="T46" s="140"/>
      <c r="U46" s="140"/>
      <c r="V46" s="140"/>
      <c r="W46" s="136"/>
      <c r="X46" s="137"/>
    </row>
    <row r="47" spans="4:24" ht="12.75">
      <c r="D47" s="135" t="s">
        <v>150</v>
      </c>
      <c r="E47" s="136"/>
      <c r="F47" s="137"/>
      <c r="G47" s="138"/>
      <c r="H47" s="138"/>
      <c r="I47" s="138"/>
      <c r="J47" s="138"/>
      <c r="K47" s="139"/>
      <c r="L47" s="139"/>
      <c r="M47" s="136"/>
      <c r="N47" s="136"/>
      <c r="O47" s="137"/>
      <c r="P47" s="137"/>
      <c r="Q47" s="136"/>
      <c r="R47" s="136"/>
      <c r="S47" s="136"/>
      <c r="T47" s="140"/>
      <c r="U47" s="140"/>
      <c r="V47" s="140"/>
      <c r="W47" s="136"/>
      <c r="X47" s="137"/>
    </row>
    <row r="48" spans="1:16" ht="12.75">
      <c r="A48" s="95" t="s">
        <v>134</v>
      </c>
      <c r="B48" s="96" t="s">
        <v>157</v>
      </c>
      <c r="C48" s="97" t="s">
        <v>186</v>
      </c>
      <c r="D48" s="124" t="s">
        <v>187</v>
      </c>
      <c r="E48" s="99">
        <v>1.38</v>
      </c>
      <c r="F48" s="98" t="s">
        <v>165</v>
      </c>
      <c r="O48" s="98">
        <v>20</v>
      </c>
      <c r="P48" s="98" t="s">
        <v>139</v>
      </c>
    </row>
    <row r="49" spans="4:24" ht="12.75">
      <c r="D49" s="135" t="s">
        <v>181</v>
      </c>
      <c r="E49" s="136"/>
      <c r="F49" s="137"/>
      <c r="G49" s="138"/>
      <c r="H49" s="138"/>
      <c r="I49" s="138"/>
      <c r="J49" s="138"/>
      <c r="K49" s="139"/>
      <c r="L49" s="139"/>
      <c r="M49" s="136"/>
      <c r="N49" s="136"/>
      <c r="O49" s="137"/>
      <c r="P49" s="137"/>
      <c r="Q49" s="136"/>
      <c r="R49" s="136"/>
      <c r="S49" s="136"/>
      <c r="T49" s="140"/>
      <c r="U49" s="140"/>
      <c r="V49" s="140"/>
      <c r="W49" s="136"/>
      <c r="X49" s="137"/>
    </row>
    <row r="50" spans="1:16" ht="25.5">
      <c r="A50" s="95" t="s">
        <v>134</v>
      </c>
      <c r="B50" s="96" t="s">
        <v>151</v>
      </c>
      <c r="C50" s="97" t="s">
        <v>188</v>
      </c>
      <c r="D50" s="124" t="s">
        <v>189</v>
      </c>
      <c r="E50" s="99">
        <v>1.38</v>
      </c>
      <c r="F50" s="98" t="s">
        <v>165</v>
      </c>
      <c r="O50" s="98">
        <v>20</v>
      </c>
      <c r="P50" s="98" t="s">
        <v>139</v>
      </c>
    </row>
    <row r="51" spans="4:24" ht="12.75">
      <c r="D51" s="135" t="s">
        <v>181</v>
      </c>
      <c r="E51" s="136"/>
      <c r="F51" s="137"/>
      <c r="G51" s="138"/>
      <c r="H51" s="138"/>
      <c r="I51" s="138"/>
      <c r="J51" s="138"/>
      <c r="K51" s="139"/>
      <c r="L51" s="139"/>
      <c r="M51" s="136"/>
      <c r="N51" s="136"/>
      <c r="O51" s="137"/>
      <c r="P51" s="137"/>
      <c r="Q51" s="136"/>
      <c r="R51" s="136"/>
      <c r="S51" s="136"/>
      <c r="T51" s="140"/>
      <c r="U51" s="140"/>
      <c r="V51" s="140"/>
      <c r="W51" s="136"/>
      <c r="X51" s="137"/>
    </row>
    <row r="52" spans="4:24" ht="12.75">
      <c r="D52" s="145" t="s">
        <v>190</v>
      </c>
      <c r="E52" s="146"/>
      <c r="F52" s="147"/>
      <c r="G52" s="148"/>
      <c r="H52" s="148"/>
      <c r="I52" s="148"/>
      <c r="J52" s="148"/>
      <c r="K52" s="149"/>
      <c r="L52" s="149"/>
      <c r="M52" s="146"/>
      <c r="N52" s="146"/>
      <c r="O52" s="147"/>
      <c r="P52" s="147"/>
      <c r="Q52" s="146"/>
      <c r="R52" s="146"/>
      <c r="S52" s="146"/>
      <c r="T52" s="150"/>
      <c r="U52" s="150"/>
      <c r="V52" s="150"/>
      <c r="W52" s="146"/>
      <c r="X52" s="147"/>
    </row>
    <row r="53" spans="4:24" ht="12.75">
      <c r="D53" s="145" t="s">
        <v>191</v>
      </c>
      <c r="E53" s="146"/>
      <c r="F53" s="147"/>
      <c r="G53" s="148"/>
      <c r="H53" s="148"/>
      <c r="I53" s="148"/>
      <c r="J53" s="148"/>
      <c r="K53" s="149"/>
      <c r="L53" s="149"/>
      <c r="M53" s="146"/>
      <c r="N53" s="146"/>
      <c r="O53" s="147"/>
      <c r="P53" s="147"/>
      <c r="Q53" s="146"/>
      <c r="R53" s="146"/>
      <c r="S53" s="146"/>
      <c r="T53" s="150"/>
      <c r="U53" s="150"/>
      <c r="V53" s="150"/>
      <c r="W53" s="146"/>
      <c r="X53" s="147"/>
    </row>
    <row r="54" spans="4:24" ht="12.75">
      <c r="D54" s="145" t="s">
        <v>192</v>
      </c>
      <c r="E54" s="146"/>
      <c r="F54" s="147"/>
      <c r="G54" s="148"/>
      <c r="H54" s="148"/>
      <c r="I54" s="148"/>
      <c r="J54" s="148"/>
      <c r="K54" s="149"/>
      <c r="L54" s="149"/>
      <c r="M54" s="146"/>
      <c r="N54" s="146"/>
      <c r="O54" s="147"/>
      <c r="P54" s="147"/>
      <c r="Q54" s="146"/>
      <c r="R54" s="146"/>
      <c r="S54" s="146"/>
      <c r="T54" s="150"/>
      <c r="U54" s="150"/>
      <c r="V54" s="150"/>
      <c r="W54" s="146"/>
      <c r="X54" s="147"/>
    </row>
    <row r="55" spans="4:24" ht="25.5">
      <c r="D55" s="145" t="s">
        <v>193</v>
      </c>
      <c r="E55" s="146"/>
      <c r="F55" s="147"/>
      <c r="G55" s="148"/>
      <c r="H55" s="148"/>
      <c r="I55" s="148"/>
      <c r="J55" s="148"/>
      <c r="K55" s="149"/>
      <c r="L55" s="149"/>
      <c r="M55" s="146"/>
      <c r="N55" s="146"/>
      <c r="O55" s="147"/>
      <c r="P55" s="147"/>
      <c r="Q55" s="146"/>
      <c r="R55" s="146"/>
      <c r="S55" s="146"/>
      <c r="T55" s="150"/>
      <c r="U55" s="150"/>
      <c r="V55" s="150"/>
      <c r="W55" s="146"/>
      <c r="X55" s="147"/>
    </row>
    <row r="56" spans="4:24" ht="12.75">
      <c r="D56" s="145" t="s">
        <v>194</v>
      </c>
      <c r="E56" s="146"/>
      <c r="F56" s="147"/>
      <c r="G56" s="148"/>
      <c r="H56" s="148"/>
      <c r="I56" s="148"/>
      <c r="J56" s="148"/>
      <c r="K56" s="149"/>
      <c r="L56" s="149"/>
      <c r="M56" s="146"/>
      <c r="N56" s="146"/>
      <c r="O56" s="147"/>
      <c r="P56" s="147"/>
      <c r="Q56" s="146"/>
      <c r="R56" s="146"/>
      <c r="S56" s="146"/>
      <c r="T56" s="150"/>
      <c r="U56" s="150"/>
      <c r="V56" s="150"/>
      <c r="W56" s="146"/>
      <c r="X56" s="147"/>
    </row>
    <row r="57" spans="4:24" ht="12.75">
      <c r="D57" s="145" t="s">
        <v>195</v>
      </c>
      <c r="E57" s="146"/>
      <c r="F57" s="147"/>
      <c r="G57" s="148"/>
      <c r="H57" s="148"/>
      <c r="I57" s="148"/>
      <c r="J57" s="148"/>
      <c r="K57" s="149"/>
      <c r="L57" s="149"/>
      <c r="M57" s="146"/>
      <c r="N57" s="146"/>
      <c r="O57" s="147"/>
      <c r="P57" s="147"/>
      <c r="Q57" s="146"/>
      <c r="R57" s="146"/>
      <c r="S57" s="146"/>
      <c r="T57" s="150"/>
      <c r="U57" s="150"/>
      <c r="V57" s="150"/>
      <c r="W57" s="146"/>
      <c r="X57" s="147"/>
    </row>
    <row r="58" spans="4:14" ht="12.75">
      <c r="D58" s="141" t="s">
        <v>196</v>
      </c>
      <c r="E58" s="142">
        <f>J58</f>
        <v>0</v>
      </c>
      <c r="H58" s="142"/>
      <c r="I58" s="142"/>
      <c r="J58" s="142"/>
      <c r="L58" s="143"/>
      <c r="N58" s="144"/>
    </row>
    <row r="60" spans="4:14" ht="12.75">
      <c r="D60" s="141" t="s">
        <v>197</v>
      </c>
      <c r="E60" s="144">
        <f>J60</f>
        <v>0</v>
      </c>
      <c r="H60" s="142"/>
      <c r="I60" s="142"/>
      <c r="J60" s="142"/>
      <c r="L60" s="143"/>
      <c r="N60" s="144"/>
    </row>
    <row r="62" ht="12.75">
      <c r="B62" s="134" t="s">
        <v>198</v>
      </c>
    </row>
    <row r="63" ht="12.75">
      <c r="B63" s="97" t="s">
        <v>199</v>
      </c>
    </row>
    <row r="64" spans="1:16" ht="12.75">
      <c r="A64" s="95" t="s">
        <v>134</v>
      </c>
      <c r="B64" s="96" t="s">
        <v>200</v>
      </c>
      <c r="C64" s="97" t="s">
        <v>201</v>
      </c>
      <c r="D64" s="124" t="s">
        <v>202</v>
      </c>
      <c r="E64" s="99">
        <v>32</v>
      </c>
      <c r="F64" s="98" t="s">
        <v>203</v>
      </c>
      <c r="O64" s="98">
        <v>20</v>
      </c>
      <c r="P64" s="98" t="s">
        <v>139</v>
      </c>
    </row>
    <row r="65" spans="4:24" ht="12.75">
      <c r="D65" s="135" t="s">
        <v>150</v>
      </c>
      <c r="E65" s="136"/>
      <c r="F65" s="137"/>
      <c r="G65" s="138"/>
      <c r="H65" s="138"/>
      <c r="I65" s="138"/>
      <c r="J65" s="138"/>
      <c r="K65" s="139"/>
      <c r="L65" s="139"/>
      <c r="M65" s="136"/>
      <c r="N65" s="136"/>
      <c r="O65" s="137"/>
      <c r="P65" s="137"/>
      <c r="Q65" s="136"/>
      <c r="R65" s="136"/>
      <c r="S65" s="136"/>
      <c r="T65" s="140"/>
      <c r="U65" s="140"/>
      <c r="V65" s="140"/>
      <c r="W65" s="136"/>
      <c r="X65" s="137"/>
    </row>
    <row r="66" spans="4:14" ht="12.75">
      <c r="D66" s="141" t="s">
        <v>204</v>
      </c>
      <c r="E66" s="142">
        <f>J66</f>
        <v>0</v>
      </c>
      <c r="H66" s="142"/>
      <c r="I66" s="142"/>
      <c r="J66" s="142"/>
      <c r="L66" s="143"/>
      <c r="N66" s="144"/>
    </row>
    <row r="68" ht="12.75">
      <c r="B68" s="97" t="s">
        <v>205</v>
      </c>
    </row>
    <row r="69" spans="1:16" ht="12.75">
      <c r="A69" s="95" t="s">
        <v>134</v>
      </c>
      <c r="B69" s="96" t="s">
        <v>206</v>
      </c>
      <c r="C69" s="97" t="s">
        <v>207</v>
      </c>
      <c r="D69" s="124" t="s">
        <v>208</v>
      </c>
      <c r="E69" s="99">
        <v>22.2</v>
      </c>
      <c r="F69" s="98" t="s">
        <v>209</v>
      </c>
      <c r="O69" s="98">
        <v>20</v>
      </c>
      <c r="P69" s="98" t="s">
        <v>139</v>
      </c>
    </row>
    <row r="70" spans="4:24" ht="12.75">
      <c r="D70" s="135" t="s">
        <v>210</v>
      </c>
      <c r="E70" s="136"/>
      <c r="F70" s="137"/>
      <c r="G70" s="138"/>
      <c r="H70" s="138"/>
      <c r="I70" s="138"/>
      <c r="J70" s="138"/>
      <c r="K70" s="139"/>
      <c r="L70" s="139"/>
      <c r="M70" s="136"/>
      <c r="N70" s="136"/>
      <c r="O70" s="137"/>
      <c r="P70" s="137"/>
      <c r="Q70" s="136"/>
      <c r="R70" s="136"/>
      <c r="S70" s="136"/>
      <c r="T70" s="140"/>
      <c r="U70" s="140"/>
      <c r="V70" s="140"/>
      <c r="W70" s="136"/>
      <c r="X70" s="137"/>
    </row>
    <row r="71" spans="4:24" ht="12.75">
      <c r="D71" s="135" t="s">
        <v>211</v>
      </c>
      <c r="E71" s="136"/>
      <c r="F71" s="137"/>
      <c r="G71" s="138"/>
      <c r="H71" s="138"/>
      <c r="I71" s="138"/>
      <c r="J71" s="138"/>
      <c r="K71" s="139"/>
      <c r="L71" s="139"/>
      <c r="M71" s="136"/>
      <c r="N71" s="136"/>
      <c r="O71" s="137"/>
      <c r="P71" s="137"/>
      <c r="Q71" s="136"/>
      <c r="R71" s="136"/>
      <c r="S71" s="136"/>
      <c r="T71" s="140"/>
      <c r="U71" s="140"/>
      <c r="V71" s="140"/>
      <c r="W71" s="136"/>
      <c r="X71" s="137"/>
    </row>
    <row r="72" spans="1:16" ht="12.75">
      <c r="A72" s="95" t="s">
        <v>134</v>
      </c>
      <c r="B72" s="96" t="s">
        <v>206</v>
      </c>
      <c r="C72" s="97" t="s">
        <v>212</v>
      </c>
      <c r="D72" s="124" t="s">
        <v>213</v>
      </c>
      <c r="E72" s="99">
        <v>24</v>
      </c>
      <c r="F72" s="98" t="s">
        <v>203</v>
      </c>
      <c r="O72" s="98">
        <v>20</v>
      </c>
      <c r="P72" s="98" t="s">
        <v>139</v>
      </c>
    </row>
    <row r="73" spans="4:24" ht="12.75">
      <c r="D73" s="135" t="s">
        <v>214</v>
      </c>
      <c r="E73" s="136"/>
      <c r="F73" s="137"/>
      <c r="G73" s="138"/>
      <c r="H73" s="138"/>
      <c r="I73" s="138"/>
      <c r="J73" s="138"/>
      <c r="K73" s="139"/>
      <c r="L73" s="139"/>
      <c r="M73" s="136"/>
      <c r="N73" s="136"/>
      <c r="O73" s="137"/>
      <c r="P73" s="137"/>
      <c r="Q73" s="136"/>
      <c r="R73" s="136"/>
      <c r="S73" s="136"/>
      <c r="T73" s="140"/>
      <c r="U73" s="140"/>
      <c r="V73" s="140"/>
      <c r="W73" s="136"/>
      <c r="X73" s="137"/>
    </row>
    <row r="74" spans="4:24" ht="12.75">
      <c r="D74" s="135" t="s">
        <v>215</v>
      </c>
      <c r="E74" s="136"/>
      <c r="F74" s="137"/>
      <c r="G74" s="138"/>
      <c r="H74" s="138"/>
      <c r="I74" s="138"/>
      <c r="J74" s="138"/>
      <c r="K74" s="139"/>
      <c r="L74" s="139"/>
      <c r="M74" s="136"/>
      <c r="N74" s="136"/>
      <c r="O74" s="137"/>
      <c r="P74" s="137"/>
      <c r="Q74" s="136"/>
      <c r="R74" s="136"/>
      <c r="S74" s="136"/>
      <c r="T74" s="140"/>
      <c r="U74" s="140"/>
      <c r="V74" s="140"/>
      <c r="W74" s="136"/>
      <c r="X74" s="137"/>
    </row>
    <row r="75" spans="1:16" ht="12.75">
      <c r="A75" s="95" t="s">
        <v>134</v>
      </c>
      <c r="B75" s="96" t="s">
        <v>206</v>
      </c>
      <c r="C75" s="97" t="s">
        <v>216</v>
      </c>
      <c r="D75" s="124" t="s">
        <v>217</v>
      </c>
      <c r="E75" s="99">
        <v>24.5</v>
      </c>
      <c r="F75" s="98" t="s">
        <v>203</v>
      </c>
      <c r="O75" s="98">
        <v>20</v>
      </c>
      <c r="P75" s="98" t="s">
        <v>139</v>
      </c>
    </row>
    <row r="76" spans="4:24" ht="12.75">
      <c r="D76" s="135" t="s">
        <v>218</v>
      </c>
      <c r="E76" s="136"/>
      <c r="F76" s="137"/>
      <c r="G76" s="138"/>
      <c r="H76" s="138"/>
      <c r="I76" s="138"/>
      <c r="J76" s="138"/>
      <c r="K76" s="139"/>
      <c r="L76" s="139"/>
      <c r="M76" s="136"/>
      <c r="N76" s="136"/>
      <c r="O76" s="137"/>
      <c r="P76" s="137"/>
      <c r="Q76" s="136"/>
      <c r="R76" s="136"/>
      <c r="S76" s="136"/>
      <c r="T76" s="140"/>
      <c r="U76" s="140"/>
      <c r="V76" s="140"/>
      <c r="W76" s="136"/>
      <c r="X76" s="137"/>
    </row>
    <row r="77" spans="4:24" ht="12.75">
      <c r="D77" s="135" t="s">
        <v>219</v>
      </c>
      <c r="E77" s="136"/>
      <c r="F77" s="137"/>
      <c r="G77" s="138"/>
      <c r="H77" s="138"/>
      <c r="I77" s="138"/>
      <c r="J77" s="138"/>
      <c r="K77" s="139"/>
      <c r="L77" s="139"/>
      <c r="M77" s="136"/>
      <c r="N77" s="136"/>
      <c r="O77" s="137"/>
      <c r="P77" s="137"/>
      <c r="Q77" s="136"/>
      <c r="R77" s="136"/>
      <c r="S77" s="136"/>
      <c r="T77" s="140"/>
      <c r="U77" s="140"/>
      <c r="V77" s="140"/>
      <c r="W77" s="136"/>
      <c r="X77" s="137"/>
    </row>
    <row r="78" spans="1:16" ht="25.5">
      <c r="A78" s="95" t="s">
        <v>134</v>
      </c>
      <c r="B78" s="96" t="s">
        <v>206</v>
      </c>
      <c r="C78" s="97" t="s">
        <v>220</v>
      </c>
      <c r="D78" s="124" t="s">
        <v>221</v>
      </c>
      <c r="E78" s="99">
        <v>4</v>
      </c>
      <c r="F78" s="98" t="s">
        <v>203</v>
      </c>
      <c r="O78" s="98">
        <v>20</v>
      </c>
      <c r="P78" s="98" t="s">
        <v>139</v>
      </c>
    </row>
    <row r="79" spans="1:16" ht="12.75">
      <c r="A79" s="95" t="s">
        <v>134</v>
      </c>
      <c r="B79" s="96" t="s">
        <v>206</v>
      </c>
      <c r="C79" s="97" t="s">
        <v>222</v>
      </c>
      <c r="D79" s="124" t="s">
        <v>223</v>
      </c>
      <c r="E79" s="99">
        <v>12</v>
      </c>
      <c r="F79" s="98" t="s">
        <v>203</v>
      </c>
      <c r="O79" s="98">
        <v>20</v>
      </c>
      <c r="P79" s="98" t="s">
        <v>139</v>
      </c>
    </row>
    <row r="80" spans="4:24" ht="12.75">
      <c r="D80" s="135" t="s">
        <v>224</v>
      </c>
      <c r="E80" s="136"/>
      <c r="F80" s="137"/>
      <c r="G80" s="138"/>
      <c r="H80" s="138"/>
      <c r="I80" s="138"/>
      <c r="J80" s="138"/>
      <c r="K80" s="139"/>
      <c r="L80" s="139"/>
      <c r="M80" s="136"/>
      <c r="N80" s="136"/>
      <c r="O80" s="137"/>
      <c r="P80" s="137"/>
      <c r="Q80" s="136"/>
      <c r="R80" s="136"/>
      <c r="S80" s="136"/>
      <c r="T80" s="140"/>
      <c r="U80" s="140"/>
      <c r="V80" s="140"/>
      <c r="W80" s="136"/>
      <c r="X80" s="137"/>
    </row>
    <row r="81" spans="1:16" ht="12.75">
      <c r="A81" s="95" t="s">
        <v>134</v>
      </c>
      <c r="B81" s="96" t="s">
        <v>206</v>
      </c>
      <c r="C81" s="97" t="s">
        <v>225</v>
      </c>
      <c r="D81" s="124" t="s">
        <v>226</v>
      </c>
      <c r="E81" s="99">
        <v>6</v>
      </c>
      <c r="F81" s="98" t="s">
        <v>203</v>
      </c>
      <c r="O81" s="98">
        <v>20</v>
      </c>
      <c r="P81" s="98" t="s">
        <v>139</v>
      </c>
    </row>
    <row r="82" spans="1:16" ht="12.75">
      <c r="A82" s="95" t="s">
        <v>134</v>
      </c>
      <c r="B82" s="96" t="s">
        <v>206</v>
      </c>
      <c r="C82" s="97" t="s">
        <v>227</v>
      </c>
      <c r="D82" s="124" t="s">
        <v>228</v>
      </c>
      <c r="E82" s="99">
        <v>8</v>
      </c>
      <c r="F82" s="98" t="s">
        <v>203</v>
      </c>
      <c r="O82" s="98">
        <v>20</v>
      </c>
      <c r="P82" s="98" t="s">
        <v>139</v>
      </c>
    </row>
    <row r="83" spans="4:24" ht="12.75">
      <c r="D83" s="135" t="s">
        <v>229</v>
      </c>
      <c r="E83" s="136"/>
      <c r="F83" s="137"/>
      <c r="G83" s="138"/>
      <c r="H83" s="138"/>
      <c r="I83" s="138"/>
      <c r="J83" s="138"/>
      <c r="K83" s="139"/>
      <c r="L83" s="139"/>
      <c r="M83" s="136"/>
      <c r="N83" s="136"/>
      <c r="O83" s="137"/>
      <c r="P83" s="137"/>
      <c r="Q83" s="136"/>
      <c r="R83" s="136"/>
      <c r="S83" s="136"/>
      <c r="T83" s="140"/>
      <c r="U83" s="140"/>
      <c r="V83" s="140"/>
      <c r="W83" s="136"/>
      <c r="X83" s="137"/>
    </row>
    <row r="84" spans="1:16" ht="12.75">
      <c r="A84" s="95" t="s">
        <v>134</v>
      </c>
      <c r="B84" s="96" t="s">
        <v>206</v>
      </c>
      <c r="C84" s="97" t="s">
        <v>230</v>
      </c>
      <c r="D84" s="124" t="s">
        <v>231</v>
      </c>
      <c r="E84" s="99">
        <v>8</v>
      </c>
      <c r="F84" s="98" t="s">
        <v>203</v>
      </c>
      <c r="O84" s="98">
        <v>20</v>
      </c>
      <c r="P84" s="98" t="s">
        <v>139</v>
      </c>
    </row>
    <row r="85" spans="4:24" ht="12.75">
      <c r="D85" s="135" t="s">
        <v>232</v>
      </c>
      <c r="E85" s="136"/>
      <c r="F85" s="137"/>
      <c r="G85" s="138"/>
      <c r="H85" s="138"/>
      <c r="I85" s="138"/>
      <c r="J85" s="138"/>
      <c r="K85" s="139"/>
      <c r="L85" s="139"/>
      <c r="M85" s="136"/>
      <c r="N85" s="136"/>
      <c r="O85" s="137"/>
      <c r="P85" s="137"/>
      <c r="Q85" s="136"/>
      <c r="R85" s="136"/>
      <c r="S85" s="136"/>
      <c r="T85" s="140"/>
      <c r="U85" s="140"/>
      <c r="V85" s="140"/>
      <c r="W85" s="136"/>
      <c r="X85" s="137"/>
    </row>
    <row r="86" spans="1:16" ht="12.75">
      <c r="A86" s="95" t="s">
        <v>134</v>
      </c>
      <c r="B86" s="96" t="s">
        <v>206</v>
      </c>
      <c r="C86" s="97" t="s">
        <v>233</v>
      </c>
      <c r="D86" s="124" t="s">
        <v>234</v>
      </c>
      <c r="E86" s="99">
        <v>6</v>
      </c>
      <c r="F86" s="98" t="s">
        <v>203</v>
      </c>
      <c r="O86" s="98">
        <v>20</v>
      </c>
      <c r="P86" s="98" t="s">
        <v>139</v>
      </c>
    </row>
    <row r="87" spans="4:24" ht="12.75">
      <c r="D87" s="135" t="s">
        <v>235</v>
      </c>
      <c r="E87" s="136"/>
      <c r="F87" s="137"/>
      <c r="G87" s="138"/>
      <c r="H87" s="138"/>
      <c r="I87" s="138"/>
      <c r="J87" s="138"/>
      <c r="K87" s="139"/>
      <c r="L87" s="139"/>
      <c r="M87" s="136"/>
      <c r="N87" s="136"/>
      <c r="O87" s="137"/>
      <c r="P87" s="137"/>
      <c r="Q87" s="136"/>
      <c r="R87" s="136"/>
      <c r="S87" s="136"/>
      <c r="T87" s="140"/>
      <c r="U87" s="140"/>
      <c r="V87" s="140"/>
      <c r="W87" s="136"/>
      <c r="X87" s="137"/>
    </row>
    <row r="88" spans="1:16" ht="12.75">
      <c r="A88" s="95" t="s">
        <v>134</v>
      </c>
      <c r="B88" s="96" t="s">
        <v>206</v>
      </c>
      <c r="C88" s="97" t="s">
        <v>236</v>
      </c>
      <c r="D88" s="124" t="s">
        <v>237</v>
      </c>
      <c r="E88" s="99">
        <v>58.5</v>
      </c>
      <c r="F88" s="98" t="s">
        <v>209</v>
      </c>
      <c r="O88" s="98">
        <v>20</v>
      </c>
      <c r="P88" s="98" t="s">
        <v>139</v>
      </c>
    </row>
    <row r="89" spans="4:24" ht="12.75">
      <c r="D89" s="135" t="s">
        <v>238</v>
      </c>
      <c r="E89" s="136"/>
      <c r="F89" s="137"/>
      <c r="G89" s="138"/>
      <c r="H89" s="138"/>
      <c r="I89" s="138"/>
      <c r="J89" s="138"/>
      <c r="K89" s="139"/>
      <c r="L89" s="139"/>
      <c r="M89" s="136"/>
      <c r="N89" s="136"/>
      <c r="O89" s="137"/>
      <c r="P89" s="137"/>
      <c r="Q89" s="136"/>
      <c r="R89" s="136"/>
      <c r="S89" s="136"/>
      <c r="T89" s="140"/>
      <c r="U89" s="140"/>
      <c r="V89" s="140"/>
      <c r="W89" s="136"/>
      <c r="X89" s="137"/>
    </row>
    <row r="90" spans="1:16" ht="12.75">
      <c r="A90" s="95" t="s">
        <v>134</v>
      </c>
      <c r="B90" s="96" t="s">
        <v>206</v>
      </c>
      <c r="C90" s="97" t="s">
        <v>239</v>
      </c>
      <c r="D90" s="124" t="s">
        <v>240</v>
      </c>
      <c r="E90" s="99">
        <v>9</v>
      </c>
      <c r="F90" s="98" t="s">
        <v>209</v>
      </c>
      <c r="O90" s="98">
        <v>20</v>
      </c>
      <c r="P90" s="98" t="s">
        <v>139</v>
      </c>
    </row>
    <row r="91" spans="4:24" ht="12.75">
      <c r="D91" s="135" t="s">
        <v>241</v>
      </c>
      <c r="E91" s="136"/>
      <c r="F91" s="137"/>
      <c r="G91" s="138"/>
      <c r="H91" s="138"/>
      <c r="I91" s="138"/>
      <c r="J91" s="138"/>
      <c r="K91" s="139"/>
      <c r="L91" s="139"/>
      <c r="M91" s="136"/>
      <c r="N91" s="136"/>
      <c r="O91" s="137"/>
      <c r="P91" s="137"/>
      <c r="Q91" s="136"/>
      <c r="R91" s="136"/>
      <c r="S91" s="136"/>
      <c r="T91" s="140"/>
      <c r="U91" s="140"/>
      <c r="V91" s="140"/>
      <c r="W91" s="136"/>
      <c r="X91" s="137"/>
    </row>
    <row r="92" spans="1:16" ht="25.5">
      <c r="A92" s="95" t="s">
        <v>134</v>
      </c>
      <c r="B92" s="96" t="s">
        <v>206</v>
      </c>
      <c r="C92" s="97" t="s">
        <v>242</v>
      </c>
      <c r="D92" s="124" t="s">
        <v>243</v>
      </c>
      <c r="E92" s="99">
        <v>15.2</v>
      </c>
      <c r="F92" s="98" t="s">
        <v>209</v>
      </c>
      <c r="O92" s="98">
        <v>20</v>
      </c>
      <c r="P92" s="98" t="s">
        <v>139</v>
      </c>
    </row>
    <row r="93" spans="4:24" ht="12.75">
      <c r="D93" s="135" t="s">
        <v>244</v>
      </c>
      <c r="E93" s="136"/>
      <c r="F93" s="137"/>
      <c r="G93" s="138"/>
      <c r="H93" s="138"/>
      <c r="I93" s="138"/>
      <c r="J93" s="138"/>
      <c r="K93" s="139"/>
      <c r="L93" s="139"/>
      <c r="M93" s="136"/>
      <c r="N93" s="136"/>
      <c r="O93" s="137"/>
      <c r="P93" s="137"/>
      <c r="Q93" s="136"/>
      <c r="R93" s="136"/>
      <c r="S93" s="136"/>
      <c r="T93" s="140"/>
      <c r="U93" s="140"/>
      <c r="V93" s="140"/>
      <c r="W93" s="136"/>
      <c r="X93" s="137"/>
    </row>
    <row r="94" spans="1:16" ht="25.5">
      <c r="A94" s="95" t="s">
        <v>134</v>
      </c>
      <c r="B94" s="96" t="s">
        <v>206</v>
      </c>
      <c r="C94" s="97" t="s">
        <v>245</v>
      </c>
      <c r="D94" s="124" t="s">
        <v>246</v>
      </c>
      <c r="E94" s="99">
        <v>8.7</v>
      </c>
      <c r="F94" s="98" t="s">
        <v>209</v>
      </c>
      <c r="O94" s="98">
        <v>20</v>
      </c>
      <c r="P94" s="98" t="s">
        <v>139</v>
      </c>
    </row>
    <row r="95" spans="4:24" ht="12.75">
      <c r="D95" s="135" t="s">
        <v>247</v>
      </c>
      <c r="E95" s="136"/>
      <c r="F95" s="137"/>
      <c r="G95" s="138"/>
      <c r="H95" s="138"/>
      <c r="I95" s="138"/>
      <c r="J95" s="138"/>
      <c r="K95" s="139"/>
      <c r="L95" s="139"/>
      <c r="M95" s="136"/>
      <c r="N95" s="136"/>
      <c r="O95" s="137"/>
      <c r="P95" s="137"/>
      <c r="Q95" s="136"/>
      <c r="R95" s="136"/>
      <c r="S95" s="136"/>
      <c r="T95" s="140"/>
      <c r="U95" s="140"/>
      <c r="V95" s="140"/>
      <c r="W95" s="136"/>
      <c r="X95" s="137"/>
    </row>
    <row r="96" spans="1:16" ht="25.5">
      <c r="A96" s="95" t="s">
        <v>134</v>
      </c>
      <c r="B96" s="96" t="s">
        <v>206</v>
      </c>
      <c r="C96" s="97" t="s">
        <v>248</v>
      </c>
      <c r="D96" s="124" t="s">
        <v>249</v>
      </c>
      <c r="E96" s="99">
        <v>12.6</v>
      </c>
      <c r="F96" s="98" t="s">
        <v>209</v>
      </c>
      <c r="O96" s="98">
        <v>20</v>
      </c>
      <c r="P96" s="98" t="s">
        <v>139</v>
      </c>
    </row>
    <row r="97" spans="4:24" ht="12.75">
      <c r="D97" s="135" t="s">
        <v>250</v>
      </c>
      <c r="E97" s="136"/>
      <c r="F97" s="137"/>
      <c r="G97" s="138"/>
      <c r="H97" s="138"/>
      <c r="I97" s="138"/>
      <c r="J97" s="138"/>
      <c r="K97" s="139"/>
      <c r="L97" s="139"/>
      <c r="M97" s="136"/>
      <c r="N97" s="136"/>
      <c r="O97" s="137"/>
      <c r="P97" s="137"/>
      <c r="Q97" s="136"/>
      <c r="R97" s="136"/>
      <c r="S97" s="136"/>
      <c r="T97" s="140"/>
      <c r="U97" s="140"/>
      <c r="V97" s="140"/>
      <c r="W97" s="136"/>
      <c r="X97" s="137"/>
    </row>
    <row r="98" spans="1:16" ht="12.75">
      <c r="A98" s="95" t="s">
        <v>134</v>
      </c>
      <c r="B98" s="96" t="s">
        <v>206</v>
      </c>
      <c r="C98" s="97" t="s">
        <v>251</v>
      </c>
      <c r="D98" s="124" t="s">
        <v>252</v>
      </c>
      <c r="E98" s="99">
        <v>3.322</v>
      </c>
      <c r="F98" s="98" t="s">
        <v>209</v>
      </c>
      <c r="O98" s="98">
        <v>20</v>
      </c>
      <c r="P98" s="98" t="s">
        <v>139</v>
      </c>
    </row>
    <row r="99" spans="1:16" ht="12.75">
      <c r="A99" s="95" t="s">
        <v>134</v>
      </c>
      <c r="B99" s="96" t="s">
        <v>253</v>
      </c>
      <c r="C99" s="97" t="s">
        <v>254</v>
      </c>
      <c r="D99" s="124" t="s">
        <v>255</v>
      </c>
      <c r="E99" s="99">
        <v>5</v>
      </c>
      <c r="F99" s="98" t="s">
        <v>203</v>
      </c>
      <c r="O99" s="98">
        <v>20</v>
      </c>
      <c r="P99" s="98" t="s">
        <v>139</v>
      </c>
    </row>
    <row r="100" spans="4:24" ht="12.75">
      <c r="D100" s="135" t="s">
        <v>256</v>
      </c>
      <c r="E100" s="136"/>
      <c r="F100" s="137"/>
      <c r="G100" s="138"/>
      <c r="H100" s="138"/>
      <c r="I100" s="138"/>
      <c r="J100" s="138"/>
      <c r="K100" s="139"/>
      <c r="L100" s="139"/>
      <c r="M100" s="136"/>
      <c r="N100" s="136"/>
      <c r="O100" s="137"/>
      <c r="P100" s="137"/>
      <c r="Q100" s="136"/>
      <c r="R100" s="136"/>
      <c r="S100" s="136"/>
      <c r="T100" s="140"/>
      <c r="U100" s="140"/>
      <c r="V100" s="140"/>
      <c r="W100" s="136"/>
      <c r="X100" s="137"/>
    </row>
    <row r="101" spans="1:16" ht="12.75">
      <c r="A101" s="95" t="s">
        <v>134</v>
      </c>
      <c r="B101" s="96" t="s">
        <v>206</v>
      </c>
      <c r="C101" s="97" t="s">
        <v>257</v>
      </c>
      <c r="D101" s="124" t="s">
        <v>258</v>
      </c>
      <c r="E101" s="99">
        <v>6</v>
      </c>
      <c r="F101" s="98" t="s">
        <v>203</v>
      </c>
      <c r="O101" s="98">
        <v>20</v>
      </c>
      <c r="P101" s="98" t="s">
        <v>139</v>
      </c>
    </row>
    <row r="102" spans="1:16" ht="12.75">
      <c r="A102" s="95" t="s">
        <v>134</v>
      </c>
      <c r="B102" s="96" t="s">
        <v>253</v>
      </c>
      <c r="C102" s="97" t="s">
        <v>259</v>
      </c>
      <c r="D102" s="124" t="s">
        <v>260</v>
      </c>
      <c r="E102" s="99">
        <v>6</v>
      </c>
      <c r="F102" s="98" t="s">
        <v>203</v>
      </c>
      <c r="O102" s="98">
        <v>20</v>
      </c>
      <c r="P102" s="98" t="s">
        <v>139</v>
      </c>
    </row>
    <row r="103" spans="1:16" ht="12.75">
      <c r="A103" s="95" t="s">
        <v>134</v>
      </c>
      <c r="B103" s="96" t="s">
        <v>206</v>
      </c>
      <c r="C103" s="97" t="s">
        <v>261</v>
      </c>
      <c r="D103" s="124" t="s">
        <v>262</v>
      </c>
      <c r="E103" s="99">
        <v>6</v>
      </c>
      <c r="F103" s="98" t="s">
        <v>203</v>
      </c>
      <c r="O103" s="98">
        <v>20</v>
      </c>
      <c r="P103" s="98" t="s">
        <v>139</v>
      </c>
    </row>
    <row r="104" spans="1:16" ht="12.75">
      <c r="A104" s="95" t="s">
        <v>134</v>
      </c>
      <c r="B104" s="96" t="s">
        <v>206</v>
      </c>
      <c r="C104" s="97" t="s">
        <v>263</v>
      </c>
      <c r="D104" s="124" t="s">
        <v>264</v>
      </c>
      <c r="E104" s="99">
        <v>9</v>
      </c>
      <c r="F104" s="98" t="s">
        <v>203</v>
      </c>
      <c r="O104" s="98">
        <v>20</v>
      </c>
      <c r="P104" s="98" t="s">
        <v>139</v>
      </c>
    </row>
    <row r="105" spans="4:24" ht="12.75">
      <c r="D105" s="135" t="s">
        <v>241</v>
      </c>
      <c r="E105" s="136"/>
      <c r="F105" s="137"/>
      <c r="G105" s="138"/>
      <c r="H105" s="138"/>
      <c r="I105" s="138"/>
      <c r="J105" s="138"/>
      <c r="K105" s="139"/>
      <c r="L105" s="139"/>
      <c r="M105" s="136"/>
      <c r="N105" s="136"/>
      <c r="O105" s="137"/>
      <c r="P105" s="137"/>
      <c r="Q105" s="136"/>
      <c r="R105" s="136"/>
      <c r="S105" s="136"/>
      <c r="T105" s="140"/>
      <c r="U105" s="140"/>
      <c r="V105" s="140"/>
      <c r="W105" s="136"/>
      <c r="X105" s="137"/>
    </row>
    <row r="106" spans="1:16" ht="12.75">
      <c r="A106" s="95" t="s">
        <v>134</v>
      </c>
      <c r="B106" s="96" t="s">
        <v>206</v>
      </c>
      <c r="C106" s="97" t="s">
        <v>265</v>
      </c>
      <c r="D106" s="124" t="s">
        <v>266</v>
      </c>
      <c r="E106" s="99">
        <v>9</v>
      </c>
      <c r="F106" s="98" t="s">
        <v>203</v>
      </c>
      <c r="O106" s="98">
        <v>20</v>
      </c>
      <c r="P106" s="98" t="s">
        <v>139</v>
      </c>
    </row>
    <row r="107" spans="4:24" ht="12.75">
      <c r="D107" s="135" t="s">
        <v>267</v>
      </c>
      <c r="E107" s="136"/>
      <c r="F107" s="137"/>
      <c r="G107" s="138"/>
      <c r="H107" s="138"/>
      <c r="I107" s="138"/>
      <c r="J107" s="138"/>
      <c r="K107" s="139"/>
      <c r="L107" s="139"/>
      <c r="M107" s="136"/>
      <c r="N107" s="136"/>
      <c r="O107" s="137"/>
      <c r="P107" s="137"/>
      <c r="Q107" s="136"/>
      <c r="R107" s="136"/>
      <c r="S107" s="136"/>
      <c r="T107" s="140"/>
      <c r="U107" s="140"/>
      <c r="V107" s="140"/>
      <c r="W107" s="136"/>
      <c r="X107" s="137"/>
    </row>
    <row r="108" spans="1:16" ht="12.75">
      <c r="A108" s="95" t="s">
        <v>134</v>
      </c>
      <c r="B108" s="96" t="s">
        <v>206</v>
      </c>
      <c r="C108" s="97" t="s">
        <v>268</v>
      </c>
      <c r="D108" s="124" t="s">
        <v>269</v>
      </c>
      <c r="E108" s="99">
        <v>12</v>
      </c>
      <c r="F108" s="98" t="s">
        <v>203</v>
      </c>
      <c r="O108" s="98">
        <v>20</v>
      </c>
      <c r="P108" s="98" t="s">
        <v>139</v>
      </c>
    </row>
    <row r="109" spans="4:24" ht="12.75">
      <c r="D109" s="135" t="s">
        <v>270</v>
      </c>
      <c r="E109" s="136"/>
      <c r="F109" s="137"/>
      <c r="G109" s="138"/>
      <c r="H109" s="138"/>
      <c r="I109" s="138"/>
      <c r="J109" s="138"/>
      <c r="K109" s="139"/>
      <c r="L109" s="139"/>
      <c r="M109" s="136"/>
      <c r="N109" s="136"/>
      <c r="O109" s="137"/>
      <c r="P109" s="137"/>
      <c r="Q109" s="136"/>
      <c r="R109" s="136"/>
      <c r="S109" s="136"/>
      <c r="T109" s="140"/>
      <c r="U109" s="140"/>
      <c r="V109" s="140"/>
      <c r="W109" s="136"/>
      <c r="X109" s="137"/>
    </row>
    <row r="110" spans="1:16" ht="25.5">
      <c r="A110" s="95" t="s">
        <v>134</v>
      </c>
      <c r="B110" s="96" t="s">
        <v>206</v>
      </c>
      <c r="C110" s="97" t="s">
        <v>271</v>
      </c>
      <c r="D110" s="124" t="s">
        <v>272</v>
      </c>
      <c r="E110" s="99">
        <v>6</v>
      </c>
      <c r="F110" s="98" t="s">
        <v>203</v>
      </c>
      <c r="O110" s="98">
        <v>20</v>
      </c>
      <c r="P110" s="98" t="s">
        <v>139</v>
      </c>
    </row>
    <row r="111" spans="4:24" ht="12.75">
      <c r="D111" s="135" t="s">
        <v>273</v>
      </c>
      <c r="E111" s="136"/>
      <c r="F111" s="137"/>
      <c r="G111" s="138"/>
      <c r="H111" s="138"/>
      <c r="I111" s="138"/>
      <c r="J111" s="138"/>
      <c r="K111" s="139"/>
      <c r="L111" s="139"/>
      <c r="M111" s="136"/>
      <c r="N111" s="136"/>
      <c r="O111" s="137"/>
      <c r="P111" s="137"/>
      <c r="Q111" s="136"/>
      <c r="R111" s="136"/>
      <c r="S111" s="136"/>
      <c r="T111" s="140"/>
      <c r="U111" s="140"/>
      <c r="V111" s="140"/>
      <c r="W111" s="136"/>
      <c r="X111" s="137"/>
    </row>
    <row r="112" spans="4:24" ht="12.75">
      <c r="D112" s="135" t="s">
        <v>274</v>
      </c>
      <c r="E112" s="136"/>
      <c r="F112" s="137"/>
      <c r="G112" s="138"/>
      <c r="H112" s="138"/>
      <c r="I112" s="138"/>
      <c r="J112" s="138"/>
      <c r="K112" s="139"/>
      <c r="L112" s="139"/>
      <c r="M112" s="136"/>
      <c r="N112" s="136"/>
      <c r="O112" s="137"/>
      <c r="P112" s="137"/>
      <c r="Q112" s="136"/>
      <c r="R112" s="136"/>
      <c r="S112" s="136"/>
      <c r="T112" s="140"/>
      <c r="U112" s="140"/>
      <c r="V112" s="140"/>
      <c r="W112" s="136"/>
      <c r="X112" s="137"/>
    </row>
    <row r="113" spans="1:16" ht="12.75">
      <c r="A113" s="95" t="s">
        <v>134</v>
      </c>
      <c r="B113" s="96" t="s">
        <v>253</v>
      </c>
      <c r="C113" s="97" t="s">
        <v>275</v>
      </c>
      <c r="D113" s="124" t="s">
        <v>276</v>
      </c>
      <c r="E113" s="99">
        <v>5</v>
      </c>
      <c r="F113" s="98" t="s">
        <v>277</v>
      </c>
      <c r="O113" s="98">
        <v>20</v>
      </c>
      <c r="P113" s="98" t="s">
        <v>139</v>
      </c>
    </row>
    <row r="114" spans="1:16" ht="12.75">
      <c r="A114" s="95" t="s">
        <v>134</v>
      </c>
      <c r="B114" s="96" t="s">
        <v>206</v>
      </c>
      <c r="C114" s="97" t="s">
        <v>278</v>
      </c>
      <c r="D114" s="124" t="s">
        <v>279</v>
      </c>
      <c r="E114" s="99">
        <v>104.2</v>
      </c>
      <c r="F114" s="98" t="s">
        <v>209</v>
      </c>
      <c r="O114" s="98">
        <v>20</v>
      </c>
      <c r="P114" s="98" t="s">
        <v>139</v>
      </c>
    </row>
    <row r="115" spans="4:24" ht="12.75">
      <c r="D115" s="135" t="s">
        <v>280</v>
      </c>
      <c r="E115" s="136"/>
      <c r="F115" s="137"/>
      <c r="G115" s="138"/>
      <c r="H115" s="138"/>
      <c r="I115" s="138"/>
      <c r="J115" s="138"/>
      <c r="K115" s="139"/>
      <c r="L115" s="139"/>
      <c r="M115" s="136"/>
      <c r="N115" s="136"/>
      <c r="O115" s="137"/>
      <c r="P115" s="137"/>
      <c r="Q115" s="136"/>
      <c r="R115" s="136"/>
      <c r="S115" s="136"/>
      <c r="T115" s="140"/>
      <c r="U115" s="140"/>
      <c r="V115" s="140"/>
      <c r="W115" s="136"/>
      <c r="X115" s="137"/>
    </row>
    <row r="116" spans="1:16" ht="12.75">
      <c r="A116" s="95" t="s">
        <v>134</v>
      </c>
      <c r="B116" s="96" t="s">
        <v>206</v>
      </c>
      <c r="C116" s="97" t="s">
        <v>281</v>
      </c>
      <c r="D116" s="124" t="s">
        <v>282</v>
      </c>
      <c r="E116" s="99">
        <v>1.3</v>
      </c>
      <c r="F116" s="98" t="s">
        <v>165</v>
      </c>
      <c r="O116" s="98">
        <v>20</v>
      </c>
      <c r="P116" s="98" t="s">
        <v>139</v>
      </c>
    </row>
    <row r="117" spans="1:16" ht="12.75">
      <c r="A117" s="95" t="s">
        <v>134</v>
      </c>
      <c r="B117" s="96" t="s">
        <v>206</v>
      </c>
      <c r="C117" s="97" t="s">
        <v>283</v>
      </c>
      <c r="D117" s="124" t="s">
        <v>284</v>
      </c>
      <c r="E117" s="99">
        <v>8</v>
      </c>
      <c r="F117" s="98" t="s">
        <v>285</v>
      </c>
      <c r="O117" s="98">
        <v>20</v>
      </c>
      <c r="P117" s="98" t="s">
        <v>139</v>
      </c>
    </row>
    <row r="118" spans="4:24" ht="12.75">
      <c r="D118" s="135" t="s">
        <v>286</v>
      </c>
      <c r="E118" s="136"/>
      <c r="F118" s="137"/>
      <c r="G118" s="138"/>
      <c r="H118" s="138"/>
      <c r="I118" s="138"/>
      <c r="J118" s="138"/>
      <c r="K118" s="139"/>
      <c r="L118" s="139"/>
      <c r="M118" s="136"/>
      <c r="N118" s="136"/>
      <c r="O118" s="137"/>
      <c r="P118" s="137"/>
      <c r="Q118" s="136"/>
      <c r="R118" s="136"/>
      <c r="S118" s="136"/>
      <c r="T118" s="140"/>
      <c r="U118" s="140"/>
      <c r="V118" s="140"/>
      <c r="W118" s="136"/>
      <c r="X118" s="137"/>
    </row>
    <row r="119" spans="1:16" ht="12.75">
      <c r="A119" s="95" t="s">
        <v>134</v>
      </c>
      <c r="B119" s="96" t="s">
        <v>206</v>
      </c>
      <c r="C119" s="97" t="s">
        <v>287</v>
      </c>
      <c r="D119" s="124" t="s">
        <v>288</v>
      </c>
      <c r="E119" s="99">
        <v>0.195</v>
      </c>
      <c r="F119" s="98" t="s">
        <v>165</v>
      </c>
      <c r="O119" s="98">
        <v>20</v>
      </c>
      <c r="P119" s="98" t="s">
        <v>139</v>
      </c>
    </row>
    <row r="120" spans="4:14" ht="12.75">
      <c r="D120" s="141" t="s">
        <v>289</v>
      </c>
      <c r="E120" s="142">
        <f>J120</f>
        <v>0</v>
      </c>
      <c r="H120" s="142"/>
      <c r="I120" s="142"/>
      <c r="J120" s="142"/>
      <c r="L120" s="143"/>
      <c r="N120" s="144"/>
    </row>
    <row r="122" ht="12.75">
      <c r="B122" s="97" t="s">
        <v>290</v>
      </c>
    </row>
    <row r="123" spans="1:16" ht="12.75">
      <c r="A123" s="95" t="s">
        <v>134</v>
      </c>
      <c r="B123" s="96" t="s">
        <v>206</v>
      </c>
      <c r="C123" s="97" t="s">
        <v>291</v>
      </c>
      <c r="D123" s="124" t="s">
        <v>292</v>
      </c>
      <c r="E123" s="99">
        <v>31.6</v>
      </c>
      <c r="F123" s="98" t="s">
        <v>209</v>
      </c>
      <c r="O123" s="98">
        <v>20</v>
      </c>
      <c r="P123" s="98" t="s">
        <v>139</v>
      </c>
    </row>
    <row r="124" spans="4:24" ht="12.75">
      <c r="D124" s="135" t="s">
        <v>293</v>
      </c>
      <c r="E124" s="136"/>
      <c r="F124" s="137"/>
      <c r="G124" s="138"/>
      <c r="H124" s="138"/>
      <c r="I124" s="138"/>
      <c r="J124" s="138"/>
      <c r="K124" s="139"/>
      <c r="L124" s="139"/>
      <c r="M124" s="136"/>
      <c r="N124" s="136"/>
      <c r="O124" s="137"/>
      <c r="P124" s="137"/>
      <c r="Q124" s="136"/>
      <c r="R124" s="136"/>
      <c r="S124" s="136"/>
      <c r="T124" s="140"/>
      <c r="U124" s="140"/>
      <c r="V124" s="140"/>
      <c r="W124" s="136"/>
      <c r="X124" s="137"/>
    </row>
    <row r="125" spans="1:16" ht="12.75">
      <c r="A125" s="95" t="s">
        <v>134</v>
      </c>
      <c r="B125" s="96" t="s">
        <v>206</v>
      </c>
      <c r="C125" s="97" t="s">
        <v>294</v>
      </c>
      <c r="D125" s="124" t="s">
        <v>295</v>
      </c>
      <c r="E125" s="99">
        <v>29.1</v>
      </c>
      <c r="F125" s="98" t="s">
        <v>209</v>
      </c>
      <c r="O125" s="98">
        <v>20</v>
      </c>
      <c r="P125" s="98" t="s">
        <v>139</v>
      </c>
    </row>
    <row r="126" spans="4:24" ht="12.75">
      <c r="D126" s="135" t="s">
        <v>296</v>
      </c>
      <c r="E126" s="136"/>
      <c r="F126" s="137"/>
      <c r="G126" s="138"/>
      <c r="H126" s="138"/>
      <c r="I126" s="138"/>
      <c r="J126" s="138"/>
      <c r="K126" s="139"/>
      <c r="L126" s="139"/>
      <c r="M126" s="136"/>
      <c r="N126" s="136"/>
      <c r="O126" s="137"/>
      <c r="P126" s="137"/>
      <c r="Q126" s="136"/>
      <c r="R126" s="136"/>
      <c r="S126" s="136"/>
      <c r="T126" s="140"/>
      <c r="U126" s="140"/>
      <c r="V126" s="140"/>
      <c r="W126" s="136"/>
      <c r="X126" s="137"/>
    </row>
    <row r="127" spans="1:16" ht="12.75">
      <c r="A127" s="95" t="s">
        <v>134</v>
      </c>
      <c r="B127" s="96" t="s">
        <v>206</v>
      </c>
      <c r="C127" s="97" t="s">
        <v>297</v>
      </c>
      <c r="D127" s="124" t="s">
        <v>298</v>
      </c>
      <c r="E127" s="99">
        <v>18</v>
      </c>
      <c r="F127" s="98" t="s">
        <v>203</v>
      </c>
      <c r="O127" s="98">
        <v>20</v>
      </c>
      <c r="P127" s="98" t="s">
        <v>139</v>
      </c>
    </row>
    <row r="128" spans="4:24" ht="12.75">
      <c r="D128" s="135" t="s">
        <v>299</v>
      </c>
      <c r="E128" s="136"/>
      <c r="F128" s="137"/>
      <c r="G128" s="138"/>
      <c r="H128" s="138"/>
      <c r="I128" s="138"/>
      <c r="J128" s="138"/>
      <c r="K128" s="139"/>
      <c r="L128" s="139"/>
      <c r="M128" s="136"/>
      <c r="N128" s="136"/>
      <c r="O128" s="137"/>
      <c r="P128" s="137"/>
      <c r="Q128" s="136"/>
      <c r="R128" s="136"/>
      <c r="S128" s="136"/>
      <c r="T128" s="140"/>
      <c r="U128" s="140"/>
      <c r="V128" s="140"/>
      <c r="W128" s="136"/>
      <c r="X128" s="137"/>
    </row>
    <row r="129" spans="1:16" ht="12.75">
      <c r="A129" s="95" t="s">
        <v>134</v>
      </c>
      <c r="B129" s="96" t="s">
        <v>206</v>
      </c>
      <c r="C129" s="97" t="s">
        <v>300</v>
      </c>
      <c r="D129" s="124" t="s">
        <v>301</v>
      </c>
      <c r="E129" s="99">
        <v>30</v>
      </c>
      <c r="F129" s="98" t="s">
        <v>203</v>
      </c>
      <c r="O129" s="98">
        <v>20</v>
      </c>
      <c r="P129" s="98" t="s">
        <v>139</v>
      </c>
    </row>
    <row r="130" spans="4:24" ht="12.75">
      <c r="D130" s="135" t="s">
        <v>302</v>
      </c>
      <c r="E130" s="136"/>
      <c r="F130" s="137"/>
      <c r="G130" s="138"/>
      <c r="H130" s="138"/>
      <c r="I130" s="138"/>
      <c r="J130" s="138"/>
      <c r="K130" s="139"/>
      <c r="L130" s="139"/>
      <c r="M130" s="136"/>
      <c r="N130" s="136"/>
      <c r="O130" s="137"/>
      <c r="P130" s="137"/>
      <c r="Q130" s="136"/>
      <c r="R130" s="136"/>
      <c r="S130" s="136"/>
      <c r="T130" s="140"/>
      <c r="U130" s="140"/>
      <c r="V130" s="140"/>
      <c r="W130" s="136"/>
      <c r="X130" s="137"/>
    </row>
    <row r="131" spans="1:16" ht="12.75">
      <c r="A131" s="95" t="s">
        <v>134</v>
      </c>
      <c r="B131" s="96" t="s">
        <v>206</v>
      </c>
      <c r="C131" s="97" t="s">
        <v>303</v>
      </c>
      <c r="D131" s="124" t="s">
        <v>304</v>
      </c>
      <c r="E131" s="99">
        <v>12</v>
      </c>
      <c r="F131" s="98" t="s">
        <v>203</v>
      </c>
      <c r="O131" s="98">
        <v>20</v>
      </c>
      <c r="P131" s="98" t="s">
        <v>139</v>
      </c>
    </row>
    <row r="132" spans="4:24" ht="12.75">
      <c r="D132" s="135" t="s">
        <v>305</v>
      </c>
      <c r="E132" s="136"/>
      <c r="F132" s="137"/>
      <c r="G132" s="138"/>
      <c r="H132" s="138"/>
      <c r="I132" s="138"/>
      <c r="J132" s="138"/>
      <c r="K132" s="139"/>
      <c r="L132" s="139"/>
      <c r="M132" s="136"/>
      <c r="N132" s="136"/>
      <c r="O132" s="137"/>
      <c r="P132" s="137"/>
      <c r="Q132" s="136"/>
      <c r="R132" s="136"/>
      <c r="S132" s="136"/>
      <c r="T132" s="140"/>
      <c r="U132" s="140"/>
      <c r="V132" s="140"/>
      <c r="W132" s="136"/>
      <c r="X132" s="137"/>
    </row>
    <row r="133" spans="1:16" ht="12.75">
      <c r="A133" s="95" t="s">
        <v>134</v>
      </c>
      <c r="B133" s="96" t="s">
        <v>206</v>
      </c>
      <c r="C133" s="97" t="s">
        <v>306</v>
      </c>
      <c r="D133" s="124" t="s">
        <v>307</v>
      </c>
      <c r="E133" s="99">
        <v>6</v>
      </c>
      <c r="F133" s="98" t="s">
        <v>308</v>
      </c>
      <c r="O133" s="98">
        <v>20</v>
      </c>
      <c r="P133" s="98" t="s">
        <v>139</v>
      </c>
    </row>
    <row r="134" spans="1:16" ht="12.75">
      <c r="A134" s="95" t="s">
        <v>134</v>
      </c>
      <c r="B134" s="96" t="s">
        <v>206</v>
      </c>
      <c r="C134" s="97" t="s">
        <v>309</v>
      </c>
      <c r="D134" s="124" t="s">
        <v>310</v>
      </c>
      <c r="E134" s="99">
        <v>6</v>
      </c>
      <c r="F134" s="98" t="s">
        <v>308</v>
      </c>
      <c r="O134" s="98">
        <v>20</v>
      </c>
      <c r="P134" s="98" t="s">
        <v>139</v>
      </c>
    </row>
    <row r="135" spans="4:24" ht="12.75">
      <c r="D135" s="135" t="s">
        <v>311</v>
      </c>
      <c r="E135" s="136"/>
      <c r="F135" s="137"/>
      <c r="G135" s="138"/>
      <c r="H135" s="138"/>
      <c r="I135" s="138"/>
      <c r="J135" s="138"/>
      <c r="K135" s="139"/>
      <c r="L135" s="139"/>
      <c r="M135" s="136"/>
      <c r="N135" s="136"/>
      <c r="O135" s="137"/>
      <c r="P135" s="137"/>
      <c r="Q135" s="136"/>
      <c r="R135" s="136"/>
      <c r="S135" s="136"/>
      <c r="T135" s="140"/>
      <c r="U135" s="140"/>
      <c r="V135" s="140"/>
      <c r="W135" s="136"/>
      <c r="X135" s="137"/>
    </row>
    <row r="136" spans="1:16" ht="12.75">
      <c r="A136" s="95" t="s">
        <v>134</v>
      </c>
      <c r="B136" s="96" t="s">
        <v>206</v>
      </c>
      <c r="C136" s="97" t="s">
        <v>312</v>
      </c>
      <c r="D136" s="124" t="s">
        <v>313</v>
      </c>
      <c r="E136" s="99">
        <v>5</v>
      </c>
      <c r="F136" s="98" t="s">
        <v>308</v>
      </c>
      <c r="O136" s="98">
        <v>20</v>
      </c>
      <c r="P136" s="98" t="s">
        <v>139</v>
      </c>
    </row>
    <row r="137" spans="1:16" ht="12.75">
      <c r="A137" s="95" t="s">
        <v>134</v>
      </c>
      <c r="B137" s="96" t="s">
        <v>253</v>
      </c>
      <c r="C137" s="97" t="s">
        <v>314</v>
      </c>
      <c r="D137" s="124" t="s">
        <v>315</v>
      </c>
      <c r="E137" s="99">
        <v>15</v>
      </c>
      <c r="F137" s="98" t="s">
        <v>203</v>
      </c>
      <c r="O137" s="98">
        <v>20</v>
      </c>
      <c r="P137" s="98" t="s">
        <v>139</v>
      </c>
    </row>
    <row r="138" spans="4:24" ht="12.75">
      <c r="D138" s="135" t="s">
        <v>316</v>
      </c>
      <c r="E138" s="136"/>
      <c r="F138" s="137"/>
      <c r="G138" s="138"/>
      <c r="H138" s="138"/>
      <c r="I138" s="138"/>
      <c r="J138" s="138"/>
      <c r="K138" s="139"/>
      <c r="L138" s="139"/>
      <c r="M138" s="136"/>
      <c r="N138" s="136"/>
      <c r="O138" s="137"/>
      <c r="P138" s="137"/>
      <c r="Q138" s="136"/>
      <c r="R138" s="136"/>
      <c r="S138" s="136"/>
      <c r="T138" s="140"/>
      <c r="U138" s="140"/>
      <c r="V138" s="140"/>
      <c r="W138" s="136"/>
      <c r="X138" s="137"/>
    </row>
    <row r="139" spans="1:16" ht="12.75">
      <c r="A139" s="95" t="s">
        <v>134</v>
      </c>
      <c r="B139" s="96" t="s">
        <v>253</v>
      </c>
      <c r="C139" s="97" t="s">
        <v>317</v>
      </c>
      <c r="D139" s="124" t="s">
        <v>318</v>
      </c>
      <c r="E139" s="99">
        <v>12</v>
      </c>
      <c r="F139" s="98" t="s">
        <v>203</v>
      </c>
      <c r="O139" s="98">
        <v>20</v>
      </c>
      <c r="P139" s="98" t="s">
        <v>139</v>
      </c>
    </row>
    <row r="140" spans="4:24" ht="12.75">
      <c r="D140" s="135" t="s">
        <v>270</v>
      </c>
      <c r="E140" s="136"/>
      <c r="F140" s="137"/>
      <c r="G140" s="138"/>
      <c r="H140" s="138"/>
      <c r="I140" s="138"/>
      <c r="J140" s="138"/>
      <c r="K140" s="139"/>
      <c r="L140" s="139"/>
      <c r="M140" s="136"/>
      <c r="N140" s="136"/>
      <c r="O140" s="137"/>
      <c r="P140" s="137"/>
      <c r="Q140" s="136"/>
      <c r="R140" s="136"/>
      <c r="S140" s="136"/>
      <c r="T140" s="140"/>
      <c r="U140" s="140"/>
      <c r="V140" s="140"/>
      <c r="W140" s="136"/>
      <c r="X140" s="137"/>
    </row>
    <row r="141" spans="1:16" ht="12.75">
      <c r="A141" s="95" t="s">
        <v>134</v>
      </c>
      <c r="B141" s="96" t="s">
        <v>253</v>
      </c>
      <c r="C141" s="97" t="s">
        <v>319</v>
      </c>
      <c r="D141" s="124" t="s">
        <v>320</v>
      </c>
      <c r="E141" s="99">
        <v>72</v>
      </c>
      <c r="F141" s="98" t="s">
        <v>203</v>
      </c>
      <c r="O141" s="98">
        <v>20</v>
      </c>
      <c r="P141" s="98" t="s">
        <v>139</v>
      </c>
    </row>
    <row r="142" spans="4:24" ht="12.75">
      <c r="D142" s="135" t="s">
        <v>321</v>
      </c>
      <c r="E142" s="136"/>
      <c r="F142" s="137"/>
      <c r="G142" s="138"/>
      <c r="H142" s="138"/>
      <c r="I142" s="138"/>
      <c r="J142" s="138"/>
      <c r="K142" s="139"/>
      <c r="L142" s="139"/>
      <c r="M142" s="136"/>
      <c r="N142" s="136"/>
      <c r="O142" s="137"/>
      <c r="P142" s="137"/>
      <c r="Q142" s="136"/>
      <c r="R142" s="136"/>
      <c r="S142" s="136"/>
      <c r="T142" s="140"/>
      <c r="U142" s="140"/>
      <c r="V142" s="140"/>
      <c r="W142" s="136"/>
      <c r="X142" s="137"/>
    </row>
    <row r="143" spans="1:16" ht="12.75">
      <c r="A143" s="95" t="s">
        <v>134</v>
      </c>
      <c r="B143" s="96" t="s">
        <v>253</v>
      </c>
      <c r="C143" s="97" t="s">
        <v>322</v>
      </c>
      <c r="D143" s="124" t="s">
        <v>323</v>
      </c>
      <c r="E143" s="99">
        <v>30</v>
      </c>
      <c r="F143" s="98" t="s">
        <v>203</v>
      </c>
      <c r="O143" s="98">
        <v>20</v>
      </c>
      <c r="P143" s="98" t="s">
        <v>139</v>
      </c>
    </row>
    <row r="144" spans="4:24" ht="12.75">
      <c r="D144" s="135" t="s">
        <v>324</v>
      </c>
      <c r="E144" s="136"/>
      <c r="F144" s="137"/>
      <c r="G144" s="138"/>
      <c r="H144" s="138"/>
      <c r="I144" s="138"/>
      <c r="J144" s="138"/>
      <c r="K144" s="139"/>
      <c r="L144" s="139"/>
      <c r="M144" s="136"/>
      <c r="N144" s="136"/>
      <c r="O144" s="137"/>
      <c r="P144" s="137"/>
      <c r="Q144" s="136"/>
      <c r="R144" s="136"/>
      <c r="S144" s="136"/>
      <c r="T144" s="140"/>
      <c r="U144" s="140"/>
      <c r="V144" s="140"/>
      <c r="W144" s="136"/>
      <c r="X144" s="137"/>
    </row>
    <row r="145" spans="1:16" ht="12.75">
      <c r="A145" s="95" t="s">
        <v>134</v>
      </c>
      <c r="B145" s="96" t="s">
        <v>253</v>
      </c>
      <c r="C145" s="97" t="s">
        <v>325</v>
      </c>
      <c r="D145" s="124" t="s">
        <v>326</v>
      </c>
      <c r="E145" s="99">
        <v>20</v>
      </c>
      <c r="F145" s="98" t="s">
        <v>203</v>
      </c>
      <c r="O145" s="98">
        <v>20</v>
      </c>
      <c r="P145" s="98" t="s">
        <v>139</v>
      </c>
    </row>
    <row r="146" spans="4:24" ht="12.75">
      <c r="D146" s="135" t="s">
        <v>327</v>
      </c>
      <c r="E146" s="136"/>
      <c r="F146" s="137"/>
      <c r="G146" s="138"/>
      <c r="H146" s="138"/>
      <c r="I146" s="138"/>
      <c r="J146" s="138"/>
      <c r="K146" s="139"/>
      <c r="L146" s="139"/>
      <c r="M146" s="136"/>
      <c r="N146" s="136"/>
      <c r="O146" s="137"/>
      <c r="P146" s="137"/>
      <c r="Q146" s="136"/>
      <c r="R146" s="136"/>
      <c r="S146" s="136"/>
      <c r="T146" s="140"/>
      <c r="U146" s="140"/>
      <c r="V146" s="140"/>
      <c r="W146" s="136"/>
      <c r="X146" s="137"/>
    </row>
    <row r="147" spans="1:16" ht="12.75">
      <c r="A147" s="95" t="s">
        <v>134</v>
      </c>
      <c r="B147" s="96" t="s">
        <v>253</v>
      </c>
      <c r="C147" s="97" t="s">
        <v>328</v>
      </c>
      <c r="D147" s="124" t="s">
        <v>329</v>
      </c>
      <c r="E147" s="99">
        <v>40</v>
      </c>
      <c r="F147" s="98" t="s">
        <v>203</v>
      </c>
      <c r="O147" s="98">
        <v>20</v>
      </c>
      <c r="P147" s="98" t="s">
        <v>139</v>
      </c>
    </row>
    <row r="148" spans="4:24" ht="12.75">
      <c r="D148" s="135" t="s">
        <v>330</v>
      </c>
      <c r="E148" s="136"/>
      <c r="F148" s="137"/>
      <c r="G148" s="138"/>
      <c r="H148" s="138"/>
      <c r="I148" s="138"/>
      <c r="J148" s="138"/>
      <c r="K148" s="139"/>
      <c r="L148" s="139"/>
      <c r="M148" s="136"/>
      <c r="N148" s="136"/>
      <c r="O148" s="137"/>
      <c r="P148" s="137"/>
      <c r="Q148" s="136"/>
      <c r="R148" s="136"/>
      <c r="S148" s="136"/>
      <c r="T148" s="140"/>
      <c r="U148" s="140"/>
      <c r="V148" s="140"/>
      <c r="W148" s="136"/>
      <c r="X148" s="137"/>
    </row>
    <row r="149" spans="1:16" ht="25.5">
      <c r="A149" s="95" t="s">
        <v>134</v>
      </c>
      <c r="B149" s="96" t="s">
        <v>206</v>
      </c>
      <c r="C149" s="97" t="s">
        <v>331</v>
      </c>
      <c r="D149" s="124" t="s">
        <v>332</v>
      </c>
      <c r="E149" s="99">
        <v>57</v>
      </c>
      <c r="F149" s="98" t="s">
        <v>209</v>
      </c>
      <c r="O149" s="98">
        <v>20</v>
      </c>
      <c r="P149" s="98" t="s">
        <v>139</v>
      </c>
    </row>
    <row r="150" spans="4:24" ht="12.75">
      <c r="D150" s="135" t="s">
        <v>333</v>
      </c>
      <c r="E150" s="136"/>
      <c r="F150" s="137"/>
      <c r="G150" s="138"/>
      <c r="H150" s="138"/>
      <c r="I150" s="138"/>
      <c r="J150" s="138"/>
      <c r="K150" s="139"/>
      <c r="L150" s="139"/>
      <c r="M150" s="136"/>
      <c r="N150" s="136"/>
      <c r="O150" s="137"/>
      <c r="P150" s="137"/>
      <c r="Q150" s="136"/>
      <c r="R150" s="136"/>
      <c r="S150" s="136"/>
      <c r="T150" s="140"/>
      <c r="U150" s="140"/>
      <c r="V150" s="140"/>
      <c r="W150" s="136"/>
      <c r="X150" s="137"/>
    </row>
    <row r="151" spans="1:16" ht="25.5">
      <c r="A151" s="95" t="s">
        <v>134</v>
      </c>
      <c r="B151" s="96" t="s">
        <v>206</v>
      </c>
      <c r="C151" s="97" t="s">
        <v>334</v>
      </c>
      <c r="D151" s="124" t="s">
        <v>335</v>
      </c>
      <c r="E151" s="99">
        <v>55.8</v>
      </c>
      <c r="F151" s="98" t="s">
        <v>209</v>
      </c>
      <c r="O151" s="98">
        <v>20</v>
      </c>
      <c r="P151" s="98" t="s">
        <v>139</v>
      </c>
    </row>
    <row r="152" spans="4:24" ht="12.75">
      <c r="D152" s="135" t="s">
        <v>336</v>
      </c>
      <c r="E152" s="136"/>
      <c r="F152" s="137"/>
      <c r="G152" s="138"/>
      <c r="H152" s="138"/>
      <c r="I152" s="138"/>
      <c r="J152" s="138"/>
      <c r="K152" s="139"/>
      <c r="L152" s="139"/>
      <c r="M152" s="136"/>
      <c r="N152" s="136"/>
      <c r="O152" s="137"/>
      <c r="P152" s="137"/>
      <c r="Q152" s="136"/>
      <c r="R152" s="136"/>
      <c r="S152" s="136"/>
      <c r="T152" s="140"/>
      <c r="U152" s="140"/>
      <c r="V152" s="140"/>
      <c r="W152" s="136"/>
      <c r="X152" s="137"/>
    </row>
    <row r="153" spans="1:16" ht="25.5">
      <c r="A153" s="95" t="s">
        <v>134</v>
      </c>
      <c r="B153" s="96" t="s">
        <v>206</v>
      </c>
      <c r="C153" s="97" t="s">
        <v>337</v>
      </c>
      <c r="D153" s="124" t="s">
        <v>338</v>
      </c>
      <c r="E153" s="99">
        <v>24.3</v>
      </c>
      <c r="F153" s="98" t="s">
        <v>209</v>
      </c>
      <c r="O153" s="98">
        <v>20</v>
      </c>
      <c r="P153" s="98" t="s">
        <v>139</v>
      </c>
    </row>
    <row r="154" spans="4:24" ht="12.75">
      <c r="D154" s="135" t="s">
        <v>339</v>
      </c>
      <c r="E154" s="136"/>
      <c r="F154" s="137"/>
      <c r="G154" s="138"/>
      <c r="H154" s="138"/>
      <c r="I154" s="138"/>
      <c r="J154" s="138"/>
      <c r="K154" s="139"/>
      <c r="L154" s="139"/>
      <c r="M154" s="136"/>
      <c r="N154" s="136"/>
      <c r="O154" s="137"/>
      <c r="P154" s="137"/>
      <c r="Q154" s="136"/>
      <c r="R154" s="136"/>
      <c r="S154" s="136"/>
      <c r="T154" s="140"/>
      <c r="U154" s="140"/>
      <c r="V154" s="140"/>
      <c r="W154" s="136"/>
      <c r="X154" s="137"/>
    </row>
    <row r="155" spans="1:16" ht="25.5">
      <c r="A155" s="95" t="s">
        <v>134</v>
      </c>
      <c r="B155" s="96" t="s">
        <v>206</v>
      </c>
      <c r="C155" s="97" t="s">
        <v>340</v>
      </c>
      <c r="D155" s="124" t="s">
        <v>341</v>
      </c>
      <c r="E155" s="99">
        <v>23.976</v>
      </c>
      <c r="F155" s="98" t="s">
        <v>209</v>
      </c>
      <c r="O155" s="98">
        <v>20</v>
      </c>
      <c r="P155" s="98" t="s">
        <v>139</v>
      </c>
    </row>
    <row r="156" spans="4:24" ht="12.75">
      <c r="D156" s="135" t="s">
        <v>342</v>
      </c>
      <c r="E156" s="136"/>
      <c r="F156" s="137"/>
      <c r="G156" s="138"/>
      <c r="H156" s="138"/>
      <c r="I156" s="138"/>
      <c r="J156" s="138"/>
      <c r="K156" s="139"/>
      <c r="L156" s="139"/>
      <c r="M156" s="136"/>
      <c r="N156" s="136"/>
      <c r="O156" s="137"/>
      <c r="P156" s="137"/>
      <c r="Q156" s="136"/>
      <c r="R156" s="136"/>
      <c r="S156" s="136"/>
      <c r="T156" s="140"/>
      <c r="U156" s="140"/>
      <c r="V156" s="140"/>
      <c r="W156" s="136"/>
      <c r="X156" s="137"/>
    </row>
    <row r="157" spans="1:16" ht="25.5">
      <c r="A157" s="95" t="s">
        <v>134</v>
      </c>
      <c r="B157" s="96" t="s">
        <v>206</v>
      </c>
      <c r="C157" s="97" t="s">
        <v>343</v>
      </c>
      <c r="D157" s="124" t="s">
        <v>344</v>
      </c>
      <c r="E157" s="99">
        <v>57</v>
      </c>
      <c r="F157" s="98" t="s">
        <v>209</v>
      </c>
      <c r="O157" s="98">
        <v>20</v>
      </c>
      <c r="P157" s="98" t="s">
        <v>139</v>
      </c>
    </row>
    <row r="158" spans="4:24" ht="12.75">
      <c r="D158" s="135" t="s">
        <v>345</v>
      </c>
      <c r="E158" s="136"/>
      <c r="F158" s="137"/>
      <c r="G158" s="138"/>
      <c r="H158" s="138"/>
      <c r="I158" s="138"/>
      <c r="J158" s="138"/>
      <c r="K158" s="139"/>
      <c r="L158" s="139"/>
      <c r="M158" s="136"/>
      <c r="N158" s="136"/>
      <c r="O158" s="137"/>
      <c r="P158" s="137"/>
      <c r="Q158" s="136"/>
      <c r="R158" s="136"/>
      <c r="S158" s="136"/>
      <c r="T158" s="140"/>
      <c r="U158" s="140"/>
      <c r="V158" s="140"/>
      <c r="W158" s="136"/>
      <c r="X158" s="137"/>
    </row>
    <row r="159" spans="1:16" ht="25.5">
      <c r="A159" s="95" t="s">
        <v>134</v>
      </c>
      <c r="B159" s="96" t="s">
        <v>206</v>
      </c>
      <c r="C159" s="97" t="s">
        <v>346</v>
      </c>
      <c r="D159" s="124" t="s">
        <v>347</v>
      </c>
      <c r="E159" s="99">
        <v>55.8</v>
      </c>
      <c r="F159" s="98" t="s">
        <v>209</v>
      </c>
      <c r="O159" s="98">
        <v>20</v>
      </c>
      <c r="P159" s="98" t="s">
        <v>139</v>
      </c>
    </row>
    <row r="160" spans="4:24" ht="12.75">
      <c r="D160" s="135" t="s">
        <v>348</v>
      </c>
      <c r="E160" s="136"/>
      <c r="F160" s="137"/>
      <c r="G160" s="138"/>
      <c r="H160" s="138"/>
      <c r="I160" s="138"/>
      <c r="J160" s="138"/>
      <c r="K160" s="139"/>
      <c r="L160" s="139"/>
      <c r="M160" s="136"/>
      <c r="N160" s="136"/>
      <c r="O160" s="137"/>
      <c r="P160" s="137"/>
      <c r="Q160" s="136"/>
      <c r="R160" s="136"/>
      <c r="S160" s="136"/>
      <c r="T160" s="140"/>
      <c r="U160" s="140"/>
      <c r="V160" s="140"/>
      <c r="W160" s="136"/>
      <c r="X160" s="137"/>
    </row>
    <row r="161" spans="1:16" ht="25.5">
      <c r="A161" s="95" t="s">
        <v>134</v>
      </c>
      <c r="B161" s="96" t="s">
        <v>206</v>
      </c>
      <c r="C161" s="97" t="s">
        <v>349</v>
      </c>
      <c r="D161" s="124" t="s">
        <v>350</v>
      </c>
      <c r="E161" s="99">
        <v>23.97</v>
      </c>
      <c r="F161" s="98" t="s">
        <v>209</v>
      </c>
      <c r="O161" s="98">
        <v>20</v>
      </c>
      <c r="P161" s="98" t="s">
        <v>139</v>
      </c>
    </row>
    <row r="162" spans="4:24" ht="12.75">
      <c r="D162" s="135" t="s">
        <v>351</v>
      </c>
      <c r="E162" s="136"/>
      <c r="F162" s="137"/>
      <c r="G162" s="138"/>
      <c r="H162" s="138"/>
      <c r="I162" s="138"/>
      <c r="J162" s="138"/>
      <c r="K162" s="139"/>
      <c r="L162" s="139"/>
      <c r="M162" s="136"/>
      <c r="N162" s="136"/>
      <c r="O162" s="137"/>
      <c r="P162" s="137"/>
      <c r="Q162" s="136"/>
      <c r="R162" s="136"/>
      <c r="S162" s="136"/>
      <c r="T162" s="140"/>
      <c r="U162" s="140"/>
      <c r="V162" s="140"/>
      <c r="W162" s="136"/>
      <c r="X162" s="137"/>
    </row>
    <row r="163" spans="1:16" ht="25.5">
      <c r="A163" s="95" t="s">
        <v>134</v>
      </c>
      <c r="B163" s="96" t="s">
        <v>206</v>
      </c>
      <c r="C163" s="97" t="s">
        <v>349</v>
      </c>
      <c r="D163" s="124" t="s">
        <v>350</v>
      </c>
      <c r="E163" s="99">
        <v>23.5</v>
      </c>
      <c r="F163" s="98" t="s">
        <v>209</v>
      </c>
      <c r="O163" s="98">
        <v>20</v>
      </c>
      <c r="P163" s="98" t="s">
        <v>139</v>
      </c>
    </row>
    <row r="164" spans="4:24" ht="12.75">
      <c r="D164" s="135" t="s">
        <v>352</v>
      </c>
      <c r="E164" s="136"/>
      <c r="F164" s="137"/>
      <c r="G164" s="138"/>
      <c r="H164" s="138"/>
      <c r="I164" s="138"/>
      <c r="J164" s="138"/>
      <c r="K164" s="139"/>
      <c r="L164" s="139"/>
      <c r="M164" s="136"/>
      <c r="N164" s="136"/>
      <c r="O164" s="137"/>
      <c r="P164" s="137"/>
      <c r="Q164" s="136"/>
      <c r="R164" s="136"/>
      <c r="S164" s="136"/>
      <c r="T164" s="140"/>
      <c r="U164" s="140"/>
      <c r="V164" s="140"/>
      <c r="W164" s="136"/>
      <c r="X164" s="137"/>
    </row>
    <row r="165" spans="1:16" ht="12.75">
      <c r="A165" s="95" t="s">
        <v>134</v>
      </c>
      <c r="B165" s="96" t="s">
        <v>253</v>
      </c>
      <c r="C165" s="97" t="s">
        <v>353</v>
      </c>
      <c r="D165" s="124" t="s">
        <v>354</v>
      </c>
      <c r="E165" s="99">
        <v>12</v>
      </c>
      <c r="F165" s="98" t="s">
        <v>203</v>
      </c>
      <c r="O165" s="98">
        <v>20</v>
      </c>
      <c r="P165" s="98" t="s">
        <v>139</v>
      </c>
    </row>
    <row r="166" spans="4:24" ht="12.75">
      <c r="D166" s="135" t="s">
        <v>355</v>
      </c>
      <c r="E166" s="136"/>
      <c r="F166" s="137"/>
      <c r="G166" s="138"/>
      <c r="H166" s="138"/>
      <c r="I166" s="138"/>
      <c r="J166" s="138"/>
      <c r="K166" s="139"/>
      <c r="L166" s="139"/>
      <c r="M166" s="136"/>
      <c r="N166" s="136"/>
      <c r="O166" s="137"/>
      <c r="P166" s="137"/>
      <c r="Q166" s="136"/>
      <c r="R166" s="136"/>
      <c r="S166" s="136"/>
      <c r="T166" s="140"/>
      <c r="U166" s="140"/>
      <c r="V166" s="140"/>
      <c r="W166" s="136"/>
      <c r="X166" s="137"/>
    </row>
    <row r="167" spans="1:16" ht="12.75">
      <c r="A167" s="95" t="s">
        <v>134</v>
      </c>
      <c r="B167" s="96" t="s">
        <v>253</v>
      </c>
      <c r="C167" s="97" t="s">
        <v>356</v>
      </c>
      <c r="D167" s="124" t="s">
        <v>357</v>
      </c>
      <c r="E167" s="99">
        <v>15</v>
      </c>
      <c r="F167" s="98" t="s">
        <v>203</v>
      </c>
      <c r="O167" s="98">
        <v>20</v>
      </c>
      <c r="P167" s="98" t="s">
        <v>139</v>
      </c>
    </row>
    <row r="168" spans="4:24" ht="12.75">
      <c r="D168" s="135" t="s">
        <v>316</v>
      </c>
      <c r="E168" s="136"/>
      <c r="F168" s="137"/>
      <c r="G168" s="138"/>
      <c r="H168" s="138"/>
      <c r="I168" s="138"/>
      <c r="J168" s="138"/>
      <c r="K168" s="139"/>
      <c r="L168" s="139"/>
      <c r="M168" s="136"/>
      <c r="N168" s="136"/>
      <c r="O168" s="137"/>
      <c r="P168" s="137"/>
      <c r="Q168" s="136"/>
      <c r="R168" s="136"/>
      <c r="S168" s="136"/>
      <c r="T168" s="140"/>
      <c r="U168" s="140"/>
      <c r="V168" s="140"/>
      <c r="W168" s="136"/>
      <c r="X168" s="137"/>
    </row>
    <row r="169" spans="1:16" ht="12.75">
      <c r="A169" s="95" t="s">
        <v>134</v>
      </c>
      <c r="B169" s="96" t="s">
        <v>253</v>
      </c>
      <c r="C169" s="97" t="s">
        <v>358</v>
      </c>
      <c r="D169" s="124" t="s">
        <v>359</v>
      </c>
      <c r="E169" s="99">
        <v>28</v>
      </c>
      <c r="F169" s="98" t="s">
        <v>203</v>
      </c>
      <c r="O169" s="98">
        <v>20</v>
      </c>
      <c r="P169" s="98" t="s">
        <v>139</v>
      </c>
    </row>
    <row r="170" spans="4:24" ht="12.75">
      <c r="D170" s="135" t="s">
        <v>360</v>
      </c>
      <c r="E170" s="136"/>
      <c r="F170" s="137"/>
      <c r="G170" s="138"/>
      <c r="H170" s="138"/>
      <c r="I170" s="138"/>
      <c r="J170" s="138"/>
      <c r="K170" s="139"/>
      <c r="L170" s="139"/>
      <c r="M170" s="136"/>
      <c r="N170" s="136"/>
      <c r="O170" s="137"/>
      <c r="P170" s="137"/>
      <c r="Q170" s="136"/>
      <c r="R170" s="136"/>
      <c r="S170" s="136"/>
      <c r="T170" s="140"/>
      <c r="U170" s="140"/>
      <c r="V170" s="140"/>
      <c r="W170" s="136"/>
      <c r="X170" s="137"/>
    </row>
    <row r="171" spans="1:16" ht="12.75">
      <c r="A171" s="95" t="s">
        <v>134</v>
      </c>
      <c r="B171" s="96" t="s">
        <v>253</v>
      </c>
      <c r="C171" s="97" t="s">
        <v>361</v>
      </c>
      <c r="D171" s="124" t="s">
        <v>362</v>
      </c>
      <c r="E171" s="99">
        <v>14</v>
      </c>
      <c r="F171" s="98" t="s">
        <v>203</v>
      </c>
      <c r="O171" s="98">
        <v>20</v>
      </c>
      <c r="P171" s="98" t="s">
        <v>139</v>
      </c>
    </row>
    <row r="172" spans="1:16" ht="12.75">
      <c r="A172" s="95" t="s">
        <v>134</v>
      </c>
      <c r="B172" s="96" t="s">
        <v>253</v>
      </c>
      <c r="C172" s="97" t="s">
        <v>363</v>
      </c>
      <c r="D172" s="124" t="s">
        <v>364</v>
      </c>
      <c r="E172" s="99">
        <v>18</v>
      </c>
      <c r="F172" s="98" t="s">
        <v>203</v>
      </c>
      <c r="O172" s="98">
        <v>20</v>
      </c>
      <c r="P172" s="98" t="s">
        <v>139</v>
      </c>
    </row>
    <row r="173" spans="1:16" ht="12.75">
      <c r="A173" s="95" t="s">
        <v>134</v>
      </c>
      <c r="B173" s="96" t="s">
        <v>206</v>
      </c>
      <c r="C173" s="97" t="s">
        <v>365</v>
      </c>
      <c r="D173" s="124" t="s">
        <v>366</v>
      </c>
      <c r="E173" s="99">
        <v>57</v>
      </c>
      <c r="F173" s="98" t="s">
        <v>209</v>
      </c>
      <c r="O173" s="98">
        <v>20</v>
      </c>
      <c r="P173" s="98" t="s">
        <v>139</v>
      </c>
    </row>
    <row r="174" spans="1:16" ht="12.75">
      <c r="A174" s="95" t="s">
        <v>134</v>
      </c>
      <c r="B174" s="96" t="s">
        <v>206</v>
      </c>
      <c r="C174" s="97" t="s">
        <v>367</v>
      </c>
      <c r="D174" s="124" t="s">
        <v>368</v>
      </c>
      <c r="E174" s="99">
        <v>55.8</v>
      </c>
      <c r="F174" s="98" t="s">
        <v>209</v>
      </c>
      <c r="O174" s="98">
        <v>20</v>
      </c>
      <c r="P174" s="98" t="s">
        <v>139</v>
      </c>
    </row>
    <row r="175" spans="4:24" ht="12.75">
      <c r="D175" s="135" t="s">
        <v>348</v>
      </c>
      <c r="E175" s="136"/>
      <c r="F175" s="137"/>
      <c r="G175" s="138"/>
      <c r="H175" s="138"/>
      <c r="I175" s="138"/>
      <c r="J175" s="138"/>
      <c r="K175" s="139"/>
      <c r="L175" s="139"/>
      <c r="M175" s="136"/>
      <c r="N175" s="136"/>
      <c r="O175" s="137"/>
      <c r="P175" s="137"/>
      <c r="Q175" s="136"/>
      <c r="R175" s="136"/>
      <c r="S175" s="136"/>
      <c r="T175" s="140"/>
      <c r="U175" s="140"/>
      <c r="V175" s="140"/>
      <c r="W175" s="136"/>
      <c r="X175" s="137"/>
    </row>
    <row r="176" spans="1:16" ht="12.75">
      <c r="A176" s="95" t="s">
        <v>134</v>
      </c>
      <c r="B176" s="96" t="s">
        <v>206</v>
      </c>
      <c r="C176" s="97" t="s">
        <v>369</v>
      </c>
      <c r="D176" s="124" t="s">
        <v>370</v>
      </c>
      <c r="E176" s="99">
        <v>67.5</v>
      </c>
      <c r="F176" s="98" t="s">
        <v>209</v>
      </c>
      <c r="O176" s="98">
        <v>20</v>
      </c>
      <c r="P176" s="98" t="s">
        <v>139</v>
      </c>
    </row>
    <row r="177" spans="4:24" ht="12.75">
      <c r="D177" s="135" t="s">
        <v>371</v>
      </c>
      <c r="E177" s="136"/>
      <c r="F177" s="137"/>
      <c r="G177" s="138"/>
      <c r="H177" s="138"/>
      <c r="I177" s="138"/>
      <c r="J177" s="138"/>
      <c r="K177" s="139"/>
      <c r="L177" s="139"/>
      <c r="M177" s="136"/>
      <c r="N177" s="136"/>
      <c r="O177" s="137"/>
      <c r="P177" s="137"/>
      <c r="Q177" s="136"/>
      <c r="R177" s="136"/>
      <c r="S177" s="136"/>
      <c r="T177" s="140"/>
      <c r="U177" s="140"/>
      <c r="V177" s="140"/>
      <c r="W177" s="136"/>
      <c r="X177" s="137"/>
    </row>
    <row r="178" spans="1:16" ht="12.75">
      <c r="A178" s="95" t="s">
        <v>134</v>
      </c>
      <c r="B178" s="96" t="s">
        <v>206</v>
      </c>
      <c r="C178" s="97" t="s">
        <v>372</v>
      </c>
      <c r="D178" s="124" t="s">
        <v>373</v>
      </c>
      <c r="E178" s="99">
        <v>72.5</v>
      </c>
      <c r="F178" s="98" t="s">
        <v>209</v>
      </c>
      <c r="O178" s="98">
        <v>20</v>
      </c>
      <c r="P178" s="98" t="s">
        <v>139</v>
      </c>
    </row>
    <row r="179" spans="4:24" ht="12.75">
      <c r="D179" s="135" t="s">
        <v>374</v>
      </c>
      <c r="E179" s="136"/>
      <c r="F179" s="137"/>
      <c r="G179" s="138"/>
      <c r="H179" s="138"/>
      <c r="I179" s="138"/>
      <c r="J179" s="138"/>
      <c r="K179" s="139"/>
      <c r="L179" s="139"/>
      <c r="M179" s="136"/>
      <c r="N179" s="136"/>
      <c r="O179" s="137"/>
      <c r="P179" s="137"/>
      <c r="Q179" s="136"/>
      <c r="R179" s="136"/>
      <c r="S179" s="136"/>
      <c r="T179" s="140"/>
      <c r="U179" s="140"/>
      <c r="V179" s="140"/>
      <c r="W179" s="136"/>
      <c r="X179" s="137"/>
    </row>
    <row r="180" spans="1:16" ht="12.75">
      <c r="A180" s="95" t="s">
        <v>134</v>
      </c>
      <c r="B180" s="96" t="s">
        <v>253</v>
      </c>
      <c r="C180" s="97" t="s">
        <v>375</v>
      </c>
      <c r="D180" s="124" t="s">
        <v>376</v>
      </c>
      <c r="E180" s="99">
        <v>58.14</v>
      </c>
      <c r="F180" s="98" t="s">
        <v>209</v>
      </c>
      <c r="O180" s="98">
        <v>20</v>
      </c>
      <c r="P180" s="98" t="s">
        <v>139</v>
      </c>
    </row>
    <row r="181" spans="4:24" ht="12.75">
      <c r="D181" s="135" t="s">
        <v>377</v>
      </c>
      <c r="E181" s="136"/>
      <c r="F181" s="137"/>
      <c r="G181" s="138"/>
      <c r="H181" s="138"/>
      <c r="I181" s="138"/>
      <c r="J181" s="138"/>
      <c r="K181" s="139"/>
      <c r="L181" s="139"/>
      <c r="M181" s="136"/>
      <c r="N181" s="136"/>
      <c r="O181" s="137"/>
      <c r="P181" s="137"/>
      <c r="Q181" s="136"/>
      <c r="R181" s="136"/>
      <c r="S181" s="136"/>
      <c r="T181" s="140"/>
      <c r="U181" s="140"/>
      <c r="V181" s="140"/>
      <c r="W181" s="136"/>
      <c r="X181" s="137"/>
    </row>
    <row r="182" spans="1:16" ht="12.75">
      <c r="A182" s="95" t="s">
        <v>134</v>
      </c>
      <c r="B182" s="96" t="s">
        <v>253</v>
      </c>
      <c r="C182" s="97" t="s">
        <v>378</v>
      </c>
      <c r="D182" s="124" t="s">
        <v>379</v>
      </c>
      <c r="E182" s="99">
        <v>57.936</v>
      </c>
      <c r="F182" s="98" t="s">
        <v>209</v>
      </c>
      <c r="O182" s="98">
        <v>20</v>
      </c>
      <c r="P182" s="98" t="s">
        <v>139</v>
      </c>
    </row>
    <row r="183" spans="4:24" ht="12.75">
      <c r="D183" s="135" t="s">
        <v>380</v>
      </c>
      <c r="E183" s="136"/>
      <c r="F183" s="137"/>
      <c r="G183" s="138"/>
      <c r="H183" s="138"/>
      <c r="I183" s="138"/>
      <c r="J183" s="138"/>
      <c r="K183" s="139"/>
      <c r="L183" s="139"/>
      <c r="M183" s="136"/>
      <c r="N183" s="136"/>
      <c r="O183" s="137"/>
      <c r="P183" s="137"/>
      <c r="Q183" s="136"/>
      <c r="R183" s="136"/>
      <c r="S183" s="136"/>
      <c r="T183" s="140"/>
      <c r="U183" s="140"/>
      <c r="V183" s="140"/>
      <c r="W183" s="136"/>
      <c r="X183" s="137"/>
    </row>
    <row r="184" spans="1:16" ht="12.75">
      <c r="A184" s="95" t="s">
        <v>134</v>
      </c>
      <c r="B184" s="96" t="s">
        <v>253</v>
      </c>
      <c r="C184" s="97" t="s">
        <v>381</v>
      </c>
      <c r="D184" s="124" t="s">
        <v>382</v>
      </c>
      <c r="E184" s="99">
        <v>68.85</v>
      </c>
      <c r="F184" s="98" t="s">
        <v>209</v>
      </c>
      <c r="O184" s="98">
        <v>20</v>
      </c>
      <c r="P184" s="98" t="s">
        <v>139</v>
      </c>
    </row>
    <row r="185" spans="4:24" ht="12.75">
      <c r="D185" s="135" t="s">
        <v>383</v>
      </c>
      <c r="E185" s="136"/>
      <c r="F185" s="137"/>
      <c r="G185" s="138"/>
      <c r="H185" s="138"/>
      <c r="I185" s="138"/>
      <c r="J185" s="138"/>
      <c r="K185" s="139"/>
      <c r="L185" s="139"/>
      <c r="M185" s="136"/>
      <c r="N185" s="136"/>
      <c r="O185" s="137"/>
      <c r="P185" s="137"/>
      <c r="Q185" s="136"/>
      <c r="R185" s="136"/>
      <c r="S185" s="136"/>
      <c r="T185" s="140"/>
      <c r="U185" s="140"/>
      <c r="V185" s="140"/>
      <c r="W185" s="136"/>
      <c r="X185" s="137"/>
    </row>
    <row r="186" spans="1:16" ht="12.75">
      <c r="A186" s="95" t="s">
        <v>134</v>
      </c>
      <c r="B186" s="96" t="s">
        <v>253</v>
      </c>
      <c r="C186" s="97" t="s">
        <v>384</v>
      </c>
      <c r="D186" s="124" t="s">
        <v>385</v>
      </c>
      <c r="E186" s="99">
        <v>73.95</v>
      </c>
      <c r="F186" s="98" t="s">
        <v>209</v>
      </c>
      <c r="O186" s="98">
        <v>20</v>
      </c>
      <c r="P186" s="98" t="s">
        <v>139</v>
      </c>
    </row>
    <row r="187" spans="4:24" ht="12.75">
      <c r="D187" s="135" t="s">
        <v>386</v>
      </c>
      <c r="E187" s="136"/>
      <c r="F187" s="137"/>
      <c r="G187" s="138"/>
      <c r="H187" s="138"/>
      <c r="I187" s="138"/>
      <c r="J187" s="138"/>
      <c r="K187" s="139"/>
      <c r="L187" s="139"/>
      <c r="M187" s="136"/>
      <c r="N187" s="136"/>
      <c r="O187" s="137"/>
      <c r="P187" s="137"/>
      <c r="Q187" s="136"/>
      <c r="R187" s="136"/>
      <c r="S187" s="136"/>
      <c r="T187" s="140"/>
      <c r="U187" s="140"/>
      <c r="V187" s="140"/>
      <c r="W187" s="136"/>
      <c r="X187" s="137"/>
    </row>
    <row r="188" spans="1:16" ht="12.75">
      <c r="A188" s="95" t="s">
        <v>134</v>
      </c>
      <c r="B188" s="96" t="s">
        <v>206</v>
      </c>
      <c r="C188" s="97" t="s">
        <v>387</v>
      </c>
      <c r="D188" s="124" t="s">
        <v>388</v>
      </c>
      <c r="E188" s="99">
        <v>42</v>
      </c>
      <c r="F188" s="98" t="s">
        <v>203</v>
      </c>
      <c r="O188" s="98">
        <v>20</v>
      </c>
      <c r="P188" s="98" t="s">
        <v>139</v>
      </c>
    </row>
    <row r="189" spans="4:24" ht="12.75">
      <c r="D189" s="135" t="s">
        <v>389</v>
      </c>
      <c r="E189" s="136"/>
      <c r="F189" s="137"/>
      <c r="G189" s="138"/>
      <c r="H189" s="138"/>
      <c r="I189" s="138"/>
      <c r="J189" s="138"/>
      <c r="K189" s="139"/>
      <c r="L189" s="139"/>
      <c r="M189" s="136"/>
      <c r="N189" s="136"/>
      <c r="O189" s="137"/>
      <c r="P189" s="137"/>
      <c r="Q189" s="136"/>
      <c r="R189" s="136"/>
      <c r="S189" s="136"/>
      <c r="T189" s="140"/>
      <c r="U189" s="140"/>
      <c r="V189" s="140"/>
      <c r="W189" s="136"/>
      <c r="X189" s="137"/>
    </row>
    <row r="190" spans="1:16" ht="12.75">
      <c r="A190" s="95" t="s">
        <v>134</v>
      </c>
      <c r="B190" s="96" t="s">
        <v>206</v>
      </c>
      <c r="C190" s="97" t="s">
        <v>390</v>
      </c>
      <c r="D190" s="124" t="s">
        <v>391</v>
      </c>
      <c r="E190" s="99">
        <v>24</v>
      </c>
      <c r="F190" s="98" t="s">
        <v>203</v>
      </c>
      <c r="O190" s="98">
        <v>20</v>
      </c>
      <c r="P190" s="98" t="s">
        <v>139</v>
      </c>
    </row>
    <row r="191" spans="4:24" ht="12.75">
      <c r="D191" s="135" t="s">
        <v>392</v>
      </c>
      <c r="E191" s="136"/>
      <c r="F191" s="137"/>
      <c r="G191" s="138"/>
      <c r="H191" s="138"/>
      <c r="I191" s="138"/>
      <c r="J191" s="138"/>
      <c r="K191" s="139"/>
      <c r="L191" s="139"/>
      <c r="M191" s="136"/>
      <c r="N191" s="136"/>
      <c r="O191" s="137"/>
      <c r="P191" s="137"/>
      <c r="Q191" s="136"/>
      <c r="R191" s="136"/>
      <c r="S191" s="136"/>
      <c r="T191" s="140"/>
      <c r="U191" s="140"/>
      <c r="V191" s="140"/>
      <c r="W191" s="136"/>
      <c r="X191" s="137"/>
    </row>
    <row r="192" spans="1:16" ht="12.75">
      <c r="A192" s="95" t="s">
        <v>134</v>
      </c>
      <c r="B192" s="96" t="s">
        <v>253</v>
      </c>
      <c r="C192" s="97" t="s">
        <v>393</v>
      </c>
      <c r="D192" s="124" t="s">
        <v>394</v>
      </c>
      <c r="E192" s="99">
        <v>8</v>
      </c>
      <c r="F192" s="98" t="s">
        <v>203</v>
      </c>
      <c r="O192" s="98">
        <v>20</v>
      </c>
      <c r="P192" s="98" t="s">
        <v>139</v>
      </c>
    </row>
    <row r="193" spans="4:24" ht="12.75">
      <c r="D193" s="135" t="s">
        <v>395</v>
      </c>
      <c r="E193" s="136"/>
      <c r="F193" s="137"/>
      <c r="G193" s="138"/>
      <c r="H193" s="138"/>
      <c r="I193" s="138"/>
      <c r="J193" s="138"/>
      <c r="K193" s="139"/>
      <c r="L193" s="139"/>
      <c r="M193" s="136"/>
      <c r="N193" s="136"/>
      <c r="O193" s="137"/>
      <c r="P193" s="137"/>
      <c r="Q193" s="136"/>
      <c r="R193" s="136"/>
      <c r="S193" s="136"/>
      <c r="T193" s="140"/>
      <c r="U193" s="140"/>
      <c r="V193" s="140"/>
      <c r="W193" s="136"/>
      <c r="X193" s="137"/>
    </row>
    <row r="194" spans="1:16" ht="12.75">
      <c r="A194" s="95" t="s">
        <v>134</v>
      </c>
      <c r="B194" s="96" t="s">
        <v>253</v>
      </c>
      <c r="C194" s="97" t="s">
        <v>396</v>
      </c>
      <c r="D194" s="124" t="s">
        <v>397</v>
      </c>
      <c r="E194" s="99">
        <v>8</v>
      </c>
      <c r="F194" s="98" t="s">
        <v>203</v>
      </c>
      <c r="O194" s="98">
        <v>20</v>
      </c>
      <c r="P194" s="98" t="s">
        <v>139</v>
      </c>
    </row>
    <row r="195" spans="4:24" ht="12.75">
      <c r="D195" s="135" t="s">
        <v>398</v>
      </c>
      <c r="E195" s="136"/>
      <c r="F195" s="137"/>
      <c r="G195" s="138"/>
      <c r="H195" s="138"/>
      <c r="I195" s="138"/>
      <c r="J195" s="138"/>
      <c r="K195" s="139"/>
      <c r="L195" s="139"/>
      <c r="M195" s="136"/>
      <c r="N195" s="136"/>
      <c r="O195" s="137"/>
      <c r="P195" s="137"/>
      <c r="Q195" s="136"/>
      <c r="R195" s="136"/>
      <c r="S195" s="136"/>
      <c r="T195" s="140"/>
      <c r="U195" s="140"/>
      <c r="V195" s="140"/>
      <c r="W195" s="136"/>
      <c r="X195" s="137"/>
    </row>
    <row r="196" spans="1:16" ht="12.75">
      <c r="A196" s="95" t="s">
        <v>134</v>
      </c>
      <c r="B196" s="96" t="s">
        <v>253</v>
      </c>
      <c r="C196" s="97" t="s">
        <v>399</v>
      </c>
      <c r="D196" s="124" t="s">
        <v>400</v>
      </c>
      <c r="E196" s="99">
        <v>5</v>
      </c>
      <c r="F196" s="98" t="s">
        <v>203</v>
      </c>
      <c r="O196" s="98">
        <v>20</v>
      </c>
      <c r="P196" s="98" t="s">
        <v>139</v>
      </c>
    </row>
    <row r="197" spans="4:24" ht="12.75">
      <c r="D197" s="135" t="s">
        <v>401</v>
      </c>
      <c r="E197" s="136"/>
      <c r="F197" s="137"/>
      <c r="G197" s="138"/>
      <c r="H197" s="138"/>
      <c r="I197" s="138"/>
      <c r="J197" s="138"/>
      <c r="K197" s="139"/>
      <c r="L197" s="139"/>
      <c r="M197" s="136"/>
      <c r="N197" s="136"/>
      <c r="O197" s="137"/>
      <c r="P197" s="137"/>
      <c r="Q197" s="136"/>
      <c r="R197" s="136"/>
      <c r="S197" s="136"/>
      <c r="T197" s="140"/>
      <c r="U197" s="140"/>
      <c r="V197" s="140"/>
      <c r="W197" s="136"/>
      <c r="X197" s="137"/>
    </row>
    <row r="198" spans="1:16" ht="12.75">
      <c r="A198" s="95" t="s">
        <v>134</v>
      </c>
      <c r="B198" s="96" t="s">
        <v>253</v>
      </c>
      <c r="C198" s="97" t="s">
        <v>402</v>
      </c>
      <c r="D198" s="124" t="s">
        <v>403</v>
      </c>
      <c r="E198" s="99">
        <v>8</v>
      </c>
      <c r="F198" s="98" t="s">
        <v>203</v>
      </c>
      <c r="O198" s="98">
        <v>20</v>
      </c>
      <c r="P198" s="98" t="s">
        <v>139</v>
      </c>
    </row>
    <row r="199" spans="4:24" ht="12.75">
      <c r="D199" s="135" t="s">
        <v>398</v>
      </c>
      <c r="E199" s="136"/>
      <c r="F199" s="137"/>
      <c r="G199" s="138"/>
      <c r="H199" s="138"/>
      <c r="I199" s="138"/>
      <c r="J199" s="138"/>
      <c r="K199" s="139"/>
      <c r="L199" s="139"/>
      <c r="M199" s="136"/>
      <c r="N199" s="136"/>
      <c r="O199" s="137"/>
      <c r="P199" s="137"/>
      <c r="Q199" s="136"/>
      <c r="R199" s="136"/>
      <c r="S199" s="136"/>
      <c r="T199" s="140"/>
      <c r="U199" s="140"/>
      <c r="V199" s="140"/>
      <c r="W199" s="136"/>
      <c r="X199" s="137"/>
    </row>
    <row r="200" spans="1:16" ht="12.75">
      <c r="A200" s="95" t="s">
        <v>134</v>
      </c>
      <c r="B200" s="96" t="s">
        <v>253</v>
      </c>
      <c r="C200" s="97" t="s">
        <v>404</v>
      </c>
      <c r="D200" s="124" t="s">
        <v>405</v>
      </c>
      <c r="E200" s="99">
        <v>3</v>
      </c>
      <c r="F200" s="98" t="s">
        <v>203</v>
      </c>
      <c r="O200" s="98">
        <v>20</v>
      </c>
      <c r="P200" s="98" t="s">
        <v>139</v>
      </c>
    </row>
    <row r="201" spans="4:24" ht="12.75">
      <c r="D201" s="135" t="s">
        <v>406</v>
      </c>
      <c r="E201" s="136"/>
      <c r="F201" s="137"/>
      <c r="G201" s="138"/>
      <c r="H201" s="138"/>
      <c r="I201" s="138"/>
      <c r="J201" s="138"/>
      <c r="K201" s="139"/>
      <c r="L201" s="139"/>
      <c r="M201" s="136"/>
      <c r="N201" s="136"/>
      <c r="O201" s="137"/>
      <c r="P201" s="137"/>
      <c r="Q201" s="136"/>
      <c r="R201" s="136"/>
      <c r="S201" s="136"/>
      <c r="T201" s="140"/>
      <c r="U201" s="140"/>
      <c r="V201" s="140"/>
      <c r="W201" s="136"/>
      <c r="X201" s="137"/>
    </row>
    <row r="202" spans="1:16" ht="12.75">
      <c r="A202" s="95" t="s">
        <v>134</v>
      </c>
      <c r="B202" s="96" t="s">
        <v>253</v>
      </c>
      <c r="C202" s="97" t="s">
        <v>407</v>
      </c>
      <c r="D202" s="124" t="s">
        <v>408</v>
      </c>
      <c r="E202" s="99">
        <v>5</v>
      </c>
      <c r="F202" s="98" t="s">
        <v>203</v>
      </c>
      <c r="O202" s="98">
        <v>20</v>
      </c>
      <c r="P202" s="98" t="s">
        <v>139</v>
      </c>
    </row>
    <row r="203" spans="1:16" ht="12.75">
      <c r="A203" s="95" t="s">
        <v>134</v>
      </c>
      <c r="B203" s="96" t="s">
        <v>253</v>
      </c>
      <c r="C203" s="97" t="s">
        <v>409</v>
      </c>
      <c r="D203" s="124" t="s">
        <v>410</v>
      </c>
      <c r="E203" s="99">
        <v>5</v>
      </c>
      <c r="F203" s="98" t="s">
        <v>203</v>
      </c>
      <c r="O203" s="98">
        <v>20</v>
      </c>
      <c r="P203" s="98" t="s">
        <v>139</v>
      </c>
    </row>
    <row r="204" spans="1:16" ht="12.75">
      <c r="A204" s="95" t="s">
        <v>134</v>
      </c>
      <c r="B204" s="96" t="s">
        <v>253</v>
      </c>
      <c r="C204" s="97" t="s">
        <v>411</v>
      </c>
      <c r="D204" s="124" t="s">
        <v>412</v>
      </c>
      <c r="E204" s="99">
        <v>5</v>
      </c>
      <c r="F204" s="98" t="s">
        <v>203</v>
      </c>
      <c r="O204" s="98">
        <v>20</v>
      </c>
      <c r="P204" s="98" t="s">
        <v>139</v>
      </c>
    </row>
    <row r="205" spans="1:16" ht="12.75">
      <c r="A205" s="95" t="s">
        <v>134</v>
      </c>
      <c r="B205" s="96" t="s">
        <v>206</v>
      </c>
      <c r="C205" s="97" t="s">
        <v>413</v>
      </c>
      <c r="D205" s="124" t="s">
        <v>414</v>
      </c>
      <c r="E205" s="99">
        <v>32</v>
      </c>
      <c r="F205" s="98" t="s">
        <v>203</v>
      </c>
      <c r="O205" s="98">
        <v>20</v>
      </c>
      <c r="P205" s="98" t="s">
        <v>139</v>
      </c>
    </row>
    <row r="206" spans="4:24" ht="12.75">
      <c r="D206" s="135" t="s">
        <v>415</v>
      </c>
      <c r="E206" s="136"/>
      <c r="F206" s="137"/>
      <c r="G206" s="138"/>
      <c r="H206" s="138"/>
      <c r="I206" s="138"/>
      <c r="J206" s="138"/>
      <c r="K206" s="139"/>
      <c r="L206" s="139"/>
      <c r="M206" s="136"/>
      <c r="N206" s="136"/>
      <c r="O206" s="137"/>
      <c r="P206" s="137"/>
      <c r="Q206" s="136"/>
      <c r="R206" s="136"/>
      <c r="S206" s="136"/>
      <c r="T206" s="140"/>
      <c r="U206" s="140"/>
      <c r="V206" s="140"/>
      <c r="W206" s="136"/>
      <c r="X206" s="137"/>
    </row>
    <row r="207" spans="1:16" ht="12.75">
      <c r="A207" s="95" t="s">
        <v>134</v>
      </c>
      <c r="B207" s="96" t="s">
        <v>206</v>
      </c>
      <c r="C207" s="97" t="s">
        <v>416</v>
      </c>
      <c r="D207" s="124" t="s">
        <v>417</v>
      </c>
      <c r="E207" s="99">
        <v>30</v>
      </c>
      <c r="F207" s="98" t="s">
        <v>203</v>
      </c>
      <c r="O207" s="98">
        <v>20</v>
      </c>
      <c r="P207" s="98" t="s">
        <v>139</v>
      </c>
    </row>
    <row r="208" spans="4:24" ht="12.75">
      <c r="D208" s="135" t="s">
        <v>418</v>
      </c>
      <c r="E208" s="136"/>
      <c r="F208" s="137"/>
      <c r="G208" s="138"/>
      <c r="H208" s="138"/>
      <c r="I208" s="138"/>
      <c r="J208" s="138"/>
      <c r="K208" s="139"/>
      <c r="L208" s="139"/>
      <c r="M208" s="136"/>
      <c r="N208" s="136"/>
      <c r="O208" s="137"/>
      <c r="P208" s="137"/>
      <c r="Q208" s="136"/>
      <c r="R208" s="136"/>
      <c r="S208" s="136"/>
      <c r="T208" s="140"/>
      <c r="U208" s="140"/>
      <c r="V208" s="140"/>
      <c r="W208" s="136"/>
      <c r="X208" s="137"/>
    </row>
    <row r="209" spans="1:16" ht="12.75">
      <c r="A209" s="95" t="s">
        <v>134</v>
      </c>
      <c r="B209" s="96" t="s">
        <v>206</v>
      </c>
      <c r="C209" s="97" t="s">
        <v>419</v>
      </c>
      <c r="D209" s="124" t="s">
        <v>420</v>
      </c>
      <c r="E209" s="99">
        <v>12</v>
      </c>
      <c r="F209" s="98" t="s">
        <v>203</v>
      </c>
      <c r="O209" s="98">
        <v>20</v>
      </c>
      <c r="P209" s="98" t="s">
        <v>139</v>
      </c>
    </row>
    <row r="210" spans="4:24" ht="12.75">
      <c r="D210" s="135" t="s">
        <v>270</v>
      </c>
      <c r="E210" s="136"/>
      <c r="F210" s="137"/>
      <c r="G210" s="138"/>
      <c r="H210" s="138"/>
      <c r="I210" s="138"/>
      <c r="J210" s="138"/>
      <c r="K210" s="139"/>
      <c r="L210" s="139"/>
      <c r="M210" s="136"/>
      <c r="N210" s="136"/>
      <c r="O210" s="137"/>
      <c r="P210" s="137"/>
      <c r="Q210" s="136"/>
      <c r="R210" s="136"/>
      <c r="S210" s="136"/>
      <c r="T210" s="140"/>
      <c r="U210" s="140"/>
      <c r="V210" s="140"/>
      <c r="W210" s="136"/>
      <c r="X210" s="137"/>
    </row>
    <row r="211" spans="1:16" ht="12.75">
      <c r="A211" s="95" t="s">
        <v>134</v>
      </c>
      <c r="B211" s="96" t="s">
        <v>206</v>
      </c>
      <c r="C211" s="97" t="s">
        <v>421</v>
      </c>
      <c r="D211" s="124" t="s">
        <v>422</v>
      </c>
      <c r="E211" s="99">
        <v>28</v>
      </c>
      <c r="F211" s="98" t="s">
        <v>203</v>
      </c>
      <c r="O211" s="98">
        <v>20</v>
      </c>
      <c r="P211" s="98" t="s">
        <v>139</v>
      </c>
    </row>
    <row r="212" spans="4:24" ht="12.75">
      <c r="D212" s="135" t="s">
        <v>423</v>
      </c>
      <c r="E212" s="136"/>
      <c r="F212" s="137"/>
      <c r="G212" s="138"/>
      <c r="H212" s="138"/>
      <c r="I212" s="138"/>
      <c r="J212" s="138"/>
      <c r="K212" s="139"/>
      <c r="L212" s="139"/>
      <c r="M212" s="136"/>
      <c r="N212" s="136"/>
      <c r="O212" s="137"/>
      <c r="P212" s="137"/>
      <c r="Q212" s="136"/>
      <c r="R212" s="136"/>
      <c r="S212" s="136"/>
      <c r="T212" s="140"/>
      <c r="U212" s="140"/>
      <c r="V212" s="140"/>
      <c r="W212" s="136"/>
      <c r="X212" s="137"/>
    </row>
    <row r="213" spans="1:16" ht="12.75">
      <c r="A213" s="95" t="s">
        <v>134</v>
      </c>
      <c r="B213" s="96" t="s">
        <v>206</v>
      </c>
      <c r="C213" s="97" t="s">
        <v>424</v>
      </c>
      <c r="D213" s="124" t="s">
        <v>425</v>
      </c>
      <c r="E213" s="99">
        <v>233.5</v>
      </c>
      <c r="F213" s="98" t="s">
        <v>209</v>
      </c>
      <c r="O213" s="98">
        <v>20</v>
      </c>
      <c r="P213" s="98" t="s">
        <v>139</v>
      </c>
    </row>
    <row r="214" spans="4:24" ht="12.75">
      <c r="D214" s="135" t="s">
        <v>150</v>
      </c>
      <c r="E214" s="136"/>
      <c r="F214" s="137"/>
      <c r="G214" s="138"/>
      <c r="H214" s="138"/>
      <c r="I214" s="138"/>
      <c r="J214" s="138"/>
      <c r="K214" s="139"/>
      <c r="L214" s="139"/>
      <c r="M214" s="136"/>
      <c r="N214" s="136"/>
      <c r="O214" s="137"/>
      <c r="P214" s="137"/>
      <c r="Q214" s="136"/>
      <c r="R214" s="136"/>
      <c r="S214" s="136"/>
      <c r="T214" s="140"/>
      <c r="U214" s="140"/>
      <c r="V214" s="140"/>
      <c r="W214" s="136"/>
      <c r="X214" s="137"/>
    </row>
    <row r="215" spans="1:16" ht="12.75">
      <c r="A215" s="95" t="s">
        <v>134</v>
      </c>
      <c r="B215" s="96" t="s">
        <v>206</v>
      </c>
      <c r="C215" s="97" t="s">
        <v>426</v>
      </c>
      <c r="D215" s="124" t="s">
        <v>427</v>
      </c>
      <c r="E215" s="99">
        <v>45</v>
      </c>
      <c r="F215" s="98" t="s">
        <v>209</v>
      </c>
      <c r="O215" s="98">
        <v>20</v>
      </c>
      <c r="P215" s="98" t="s">
        <v>139</v>
      </c>
    </row>
    <row r="216" spans="4:24" ht="12.75">
      <c r="D216" s="135" t="s">
        <v>428</v>
      </c>
      <c r="E216" s="136"/>
      <c r="F216" s="137"/>
      <c r="G216" s="138"/>
      <c r="H216" s="138"/>
      <c r="I216" s="138"/>
      <c r="J216" s="138"/>
      <c r="K216" s="139"/>
      <c r="L216" s="139"/>
      <c r="M216" s="136"/>
      <c r="N216" s="136"/>
      <c r="O216" s="137"/>
      <c r="P216" s="137"/>
      <c r="Q216" s="136"/>
      <c r="R216" s="136"/>
      <c r="S216" s="136"/>
      <c r="T216" s="140"/>
      <c r="U216" s="140"/>
      <c r="V216" s="140"/>
      <c r="W216" s="136"/>
      <c r="X216" s="137"/>
    </row>
    <row r="217" spans="1:16" ht="12.75">
      <c r="A217" s="95" t="s">
        <v>134</v>
      </c>
      <c r="B217" s="96" t="s">
        <v>206</v>
      </c>
      <c r="C217" s="97" t="s">
        <v>429</v>
      </c>
      <c r="D217" s="124" t="s">
        <v>430</v>
      </c>
      <c r="E217" s="99">
        <v>5</v>
      </c>
      <c r="F217" s="98" t="s">
        <v>203</v>
      </c>
      <c r="O217" s="98">
        <v>20</v>
      </c>
      <c r="P217" s="98" t="s">
        <v>139</v>
      </c>
    </row>
    <row r="218" spans="1:16" ht="12.75">
      <c r="A218" s="95" t="s">
        <v>134</v>
      </c>
      <c r="B218" s="96" t="s">
        <v>206</v>
      </c>
      <c r="C218" s="97" t="s">
        <v>431</v>
      </c>
      <c r="D218" s="124" t="s">
        <v>432</v>
      </c>
      <c r="E218" s="99">
        <v>5</v>
      </c>
      <c r="F218" s="98" t="s">
        <v>285</v>
      </c>
      <c r="O218" s="98">
        <v>20</v>
      </c>
      <c r="P218" s="98" t="s">
        <v>139</v>
      </c>
    </row>
    <row r="219" spans="1:16" ht="12.75">
      <c r="A219" s="95" t="s">
        <v>134</v>
      </c>
      <c r="B219" s="96" t="s">
        <v>206</v>
      </c>
      <c r="C219" s="97" t="s">
        <v>433</v>
      </c>
      <c r="D219" s="124" t="s">
        <v>434</v>
      </c>
      <c r="E219" s="99">
        <v>4.841</v>
      </c>
      <c r="F219" s="98" t="s">
        <v>165</v>
      </c>
      <c r="O219" s="98">
        <v>20</v>
      </c>
      <c r="P219" s="98" t="s">
        <v>139</v>
      </c>
    </row>
    <row r="220" spans="4:14" ht="12.75">
      <c r="D220" s="141" t="s">
        <v>435</v>
      </c>
      <c r="E220" s="142">
        <f>J220</f>
        <v>0</v>
      </c>
      <c r="H220" s="142"/>
      <c r="I220" s="142"/>
      <c r="J220" s="142"/>
      <c r="L220" s="143"/>
      <c r="N220" s="144"/>
    </row>
    <row r="222" ht="12.75">
      <c r="B222" s="97" t="s">
        <v>436</v>
      </c>
    </row>
    <row r="223" spans="1:16" ht="12.75">
      <c r="A223" s="95" t="s">
        <v>134</v>
      </c>
      <c r="B223" s="96" t="s">
        <v>437</v>
      </c>
      <c r="C223" s="97" t="s">
        <v>438</v>
      </c>
      <c r="D223" s="124" t="s">
        <v>439</v>
      </c>
      <c r="E223" s="99">
        <v>40.38</v>
      </c>
      <c r="F223" s="98" t="s">
        <v>138</v>
      </c>
      <c r="O223" s="98">
        <v>20</v>
      </c>
      <c r="P223" s="98" t="s">
        <v>139</v>
      </c>
    </row>
    <row r="224" spans="4:24" ht="12.75">
      <c r="D224" s="135" t="s">
        <v>440</v>
      </c>
      <c r="E224" s="136"/>
      <c r="F224" s="137"/>
      <c r="G224" s="138"/>
      <c r="H224" s="138"/>
      <c r="I224" s="138"/>
      <c r="J224" s="138"/>
      <c r="K224" s="139"/>
      <c r="L224" s="139"/>
      <c r="M224" s="136"/>
      <c r="N224" s="136"/>
      <c r="O224" s="137"/>
      <c r="P224" s="137"/>
      <c r="Q224" s="136"/>
      <c r="R224" s="136"/>
      <c r="S224" s="136"/>
      <c r="T224" s="140"/>
      <c r="U224" s="140"/>
      <c r="V224" s="140"/>
      <c r="W224" s="136"/>
      <c r="X224" s="137"/>
    </row>
    <row r="225" spans="1:16" ht="12.75">
      <c r="A225" s="95" t="s">
        <v>134</v>
      </c>
      <c r="B225" s="96" t="s">
        <v>253</v>
      </c>
      <c r="C225" s="97" t="s">
        <v>441</v>
      </c>
      <c r="D225" s="124" t="s">
        <v>442</v>
      </c>
      <c r="E225" s="99">
        <v>46.033</v>
      </c>
      <c r="F225" s="98" t="s">
        <v>138</v>
      </c>
      <c r="O225" s="98">
        <v>20</v>
      </c>
      <c r="P225" s="98" t="s">
        <v>139</v>
      </c>
    </row>
    <row r="226" spans="4:24" ht="12.75">
      <c r="D226" s="135" t="s">
        <v>443</v>
      </c>
      <c r="E226" s="136"/>
      <c r="F226" s="137"/>
      <c r="G226" s="138"/>
      <c r="H226" s="138"/>
      <c r="I226" s="138"/>
      <c r="J226" s="138"/>
      <c r="K226" s="139"/>
      <c r="L226" s="139"/>
      <c r="M226" s="136"/>
      <c r="N226" s="136"/>
      <c r="O226" s="137"/>
      <c r="P226" s="137"/>
      <c r="Q226" s="136"/>
      <c r="R226" s="136"/>
      <c r="S226" s="136"/>
      <c r="T226" s="140"/>
      <c r="U226" s="140"/>
      <c r="V226" s="140"/>
      <c r="W226" s="136"/>
      <c r="X226" s="137"/>
    </row>
    <row r="227" spans="4:24" ht="12.75">
      <c r="D227" s="135" t="s">
        <v>444</v>
      </c>
      <c r="E227" s="136"/>
      <c r="F227" s="137"/>
      <c r="G227" s="138"/>
      <c r="H227" s="138"/>
      <c r="I227" s="138"/>
      <c r="J227" s="138"/>
      <c r="K227" s="139"/>
      <c r="L227" s="139"/>
      <c r="M227" s="136"/>
      <c r="N227" s="136"/>
      <c r="O227" s="137"/>
      <c r="P227" s="137"/>
      <c r="Q227" s="136"/>
      <c r="R227" s="136"/>
      <c r="S227" s="136"/>
      <c r="T227" s="140"/>
      <c r="U227" s="140"/>
      <c r="V227" s="140"/>
      <c r="W227" s="136"/>
      <c r="X227" s="137"/>
    </row>
    <row r="228" spans="4:24" ht="12.75">
      <c r="D228" s="135" t="s">
        <v>445</v>
      </c>
      <c r="E228" s="136"/>
      <c r="F228" s="137"/>
      <c r="G228" s="138"/>
      <c r="H228" s="138"/>
      <c r="I228" s="138"/>
      <c r="J228" s="138"/>
      <c r="K228" s="139"/>
      <c r="L228" s="139"/>
      <c r="M228" s="136"/>
      <c r="N228" s="136"/>
      <c r="O228" s="137"/>
      <c r="P228" s="137"/>
      <c r="Q228" s="136"/>
      <c r="R228" s="136"/>
      <c r="S228" s="136"/>
      <c r="T228" s="140"/>
      <c r="U228" s="140"/>
      <c r="V228" s="140"/>
      <c r="W228" s="136"/>
      <c r="X228" s="137"/>
    </row>
    <row r="229" spans="1:16" ht="12.75">
      <c r="A229" s="95" t="s">
        <v>134</v>
      </c>
      <c r="B229" s="96" t="s">
        <v>253</v>
      </c>
      <c r="C229" s="97" t="s">
        <v>446</v>
      </c>
      <c r="D229" s="124" t="s">
        <v>447</v>
      </c>
      <c r="E229" s="99">
        <v>181.24</v>
      </c>
      <c r="F229" s="98" t="s">
        <v>209</v>
      </c>
      <c r="O229" s="98">
        <v>20</v>
      </c>
      <c r="P229" s="98" t="s">
        <v>139</v>
      </c>
    </row>
    <row r="230" spans="4:24" ht="12.75">
      <c r="D230" s="135" t="s">
        <v>448</v>
      </c>
      <c r="E230" s="136"/>
      <c r="F230" s="137"/>
      <c r="G230" s="138"/>
      <c r="H230" s="138"/>
      <c r="I230" s="138"/>
      <c r="J230" s="138"/>
      <c r="K230" s="139"/>
      <c r="L230" s="139"/>
      <c r="M230" s="136"/>
      <c r="N230" s="136"/>
      <c r="O230" s="137"/>
      <c r="P230" s="137"/>
      <c r="Q230" s="136"/>
      <c r="R230" s="136"/>
      <c r="S230" s="136"/>
      <c r="T230" s="140"/>
      <c r="U230" s="140"/>
      <c r="V230" s="140"/>
      <c r="W230" s="136"/>
      <c r="X230" s="137"/>
    </row>
    <row r="231" spans="1:16" ht="12.75">
      <c r="A231" s="95" t="s">
        <v>134</v>
      </c>
      <c r="B231" s="96" t="s">
        <v>253</v>
      </c>
      <c r="C231" s="97" t="s">
        <v>449</v>
      </c>
      <c r="D231" s="124" t="s">
        <v>450</v>
      </c>
      <c r="E231" s="99">
        <v>1</v>
      </c>
      <c r="F231" s="98" t="s">
        <v>451</v>
      </c>
      <c r="O231" s="98">
        <v>20</v>
      </c>
      <c r="P231" s="98" t="s">
        <v>139</v>
      </c>
    </row>
    <row r="232" spans="1:16" ht="12.75">
      <c r="A232" s="95" t="s">
        <v>134</v>
      </c>
      <c r="B232" s="96" t="s">
        <v>437</v>
      </c>
      <c r="C232" s="97" t="s">
        <v>452</v>
      </c>
      <c r="D232" s="124" t="s">
        <v>453</v>
      </c>
      <c r="E232" s="99">
        <v>0.362</v>
      </c>
      <c r="F232" s="98" t="s">
        <v>165</v>
      </c>
      <c r="O232" s="98">
        <v>20</v>
      </c>
      <c r="P232" s="98" t="s">
        <v>139</v>
      </c>
    </row>
    <row r="233" spans="4:14" ht="12.75">
      <c r="D233" s="141" t="s">
        <v>454</v>
      </c>
      <c r="E233" s="142">
        <f>J233</f>
        <v>0</v>
      </c>
      <c r="H233" s="142"/>
      <c r="I233" s="142"/>
      <c r="J233" s="142"/>
      <c r="L233" s="143"/>
      <c r="N233" s="144"/>
    </row>
    <row r="235" ht="12.75">
      <c r="B235" s="97" t="s">
        <v>455</v>
      </c>
    </row>
    <row r="236" spans="1:16" ht="25.5">
      <c r="A236" s="95" t="s">
        <v>134</v>
      </c>
      <c r="B236" s="96" t="s">
        <v>456</v>
      </c>
      <c r="C236" s="97" t="s">
        <v>457</v>
      </c>
      <c r="D236" s="124" t="s">
        <v>458</v>
      </c>
      <c r="E236" s="99">
        <v>1</v>
      </c>
      <c r="F236" s="98" t="s">
        <v>203</v>
      </c>
      <c r="O236" s="98">
        <v>20</v>
      </c>
      <c r="P236" s="98" t="s">
        <v>139</v>
      </c>
    </row>
    <row r="237" spans="4:24" ht="12.75">
      <c r="D237" s="135" t="s">
        <v>459</v>
      </c>
      <c r="E237" s="136"/>
      <c r="F237" s="137"/>
      <c r="G237" s="138"/>
      <c r="H237" s="138"/>
      <c r="I237" s="138"/>
      <c r="J237" s="138"/>
      <c r="K237" s="139"/>
      <c r="L237" s="139"/>
      <c r="M237" s="136"/>
      <c r="N237" s="136"/>
      <c r="O237" s="137"/>
      <c r="P237" s="137"/>
      <c r="Q237" s="136"/>
      <c r="R237" s="136"/>
      <c r="S237" s="136"/>
      <c r="T237" s="140"/>
      <c r="U237" s="140"/>
      <c r="V237" s="140"/>
      <c r="W237" s="136"/>
      <c r="X237" s="137"/>
    </row>
    <row r="238" spans="1:16" ht="12.75">
      <c r="A238" s="95" t="s">
        <v>134</v>
      </c>
      <c r="B238" s="96" t="s">
        <v>253</v>
      </c>
      <c r="C238" s="97" t="s">
        <v>460</v>
      </c>
      <c r="D238" s="124" t="s">
        <v>461</v>
      </c>
      <c r="E238" s="99">
        <v>24</v>
      </c>
      <c r="F238" s="98" t="s">
        <v>203</v>
      </c>
      <c r="O238" s="98">
        <v>20</v>
      </c>
      <c r="P238" s="98" t="s">
        <v>139</v>
      </c>
    </row>
    <row r="239" spans="1:16" ht="12.75">
      <c r="A239" s="95" t="s">
        <v>134</v>
      </c>
      <c r="B239" s="96" t="s">
        <v>253</v>
      </c>
      <c r="C239" s="97" t="s">
        <v>462</v>
      </c>
      <c r="D239" s="124" t="s">
        <v>463</v>
      </c>
      <c r="E239" s="99">
        <v>24</v>
      </c>
      <c r="F239" s="98" t="s">
        <v>203</v>
      </c>
      <c r="O239" s="98">
        <v>20</v>
      </c>
      <c r="P239" s="98" t="s">
        <v>139</v>
      </c>
    </row>
    <row r="240" spans="1:16" ht="12.75">
      <c r="A240" s="95" t="s">
        <v>134</v>
      </c>
      <c r="B240" s="96" t="s">
        <v>253</v>
      </c>
      <c r="C240" s="97" t="s">
        <v>464</v>
      </c>
      <c r="D240" s="124" t="s">
        <v>465</v>
      </c>
      <c r="E240" s="99">
        <v>24</v>
      </c>
      <c r="F240" s="98" t="s">
        <v>203</v>
      </c>
      <c r="O240" s="98">
        <v>20</v>
      </c>
      <c r="P240" s="98" t="s">
        <v>139</v>
      </c>
    </row>
    <row r="241" spans="1:16" ht="12.75">
      <c r="A241" s="95" t="s">
        <v>134</v>
      </c>
      <c r="B241" s="96" t="s">
        <v>253</v>
      </c>
      <c r="C241" s="97" t="s">
        <v>466</v>
      </c>
      <c r="D241" s="124" t="s">
        <v>467</v>
      </c>
      <c r="E241" s="99">
        <v>24</v>
      </c>
      <c r="F241" s="98" t="s">
        <v>203</v>
      </c>
      <c r="O241" s="98">
        <v>20</v>
      </c>
      <c r="P241" s="98" t="s">
        <v>139</v>
      </c>
    </row>
    <row r="242" spans="1:16" ht="12.75">
      <c r="A242" s="95" t="s">
        <v>134</v>
      </c>
      <c r="B242" s="96" t="s">
        <v>253</v>
      </c>
      <c r="C242" s="97" t="s">
        <v>468</v>
      </c>
      <c r="D242" s="124" t="s">
        <v>469</v>
      </c>
      <c r="E242" s="99">
        <v>24</v>
      </c>
      <c r="F242" s="98" t="s">
        <v>203</v>
      </c>
      <c r="O242" s="98">
        <v>20</v>
      </c>
      <c r="P242" s="98" t="s">
        <v>139</v>
      </c>
    </row>
    <row r="243" spans="1:16" ht="12.75">
      <c r="A243" s="95" t="s">
        <v>134</v>
      </c>
      <c r="B243" s="96" t="s">
        <v>253</v>
      </c>
      <c r="C243" s="97" t="s">
        <v>470</v>
      </c>
      <c r="D243" s="124" t="s">
        <v>471</v>
      </c>
      <c r="E243" s="99">
        <v>24</v>
      </c>
      <c r="F243" s="98" t="s">
        <v>203</v>
      </c>
      <c r="O243" s="98">
        <v>20</v>
      </c>
      <c r="P243" s="98" t="s">
        <v>139</v>
      </c>
    </row>
    <row r="244" spans="1:16" ht="12.75">
      <c r="A244" s="95" t="s">
        <v>134</v>
      </c>
      <c r="B244" s="96" t="s">
        <v>253</v>
      </c>
      <c r="C244" s="97" t="s">
        <v>472</v>
      </c>
      <c r="D244" s="124" t="s">
        <v>473</v>
      </c>
      <c r="E244" s="99">
        <v>24</v>
      </c>
      <c r="F244" s="98" t="s">
        <v>203</v>
      </c>
      <c r="O244" s="98">
        <v>20</v>
      </c>
      <c r="P244" s="98" t="s">
        <v>139</v>
      </c>
    </row>
    <row r="245" spans="1:16" ht="12.75">
      <c r="A245" s="95" t="s">
        <v>134</v>
      </c>
      <c r="B245" s="96" t="s">
        <v>253</v>
      </c>
      <c r="C245" s="97" t="s">
        <v>474</v>
      </c>
      <c r="D245" s="124" t="s">
        <v>475</v>
      </c>
      <c r="E245" s="99">
        <v>14</v>
      </c>
      <c r="F245" s="98" t="s">
        <v>203</v>
      </c>
      <c r="O245" s="98">
        <v>20</v>
      </c>
      <c r="P245" s="98" t="s">
        <v>139</v>
      </c>
    </row>
    <row r="246" spans="4:24" ht="12.75">
      <c r="D246" s="135" t="s">
        <v>476</v>
      </c>
      <c r="E246" s="136"/>
      <c r="F246" s="137"/>
      <c r="G246" s="138"/>
      <c r="H246" s="138"/>
      <c r="I246" s="138"/>
      <c r="J246" s="138"/>
      <c r="K246" s="139"/>
      <c r="L246" s="139"/>
      <c r="M246" s="136"/>
      <c r="N246" s="136"/>
      <c r="O246" s="137"/>
      <c r="P246" s="137"/>
      <c r="Q246" s="136"/>
      <c r="R246" s="136"/>
      <c r="S246" s="136"/>
      <c r="T246" s="140"/>
      <c r="U246" s="140"/>
      <c r="V246" s="140"/>
      <c r="W246" s="136"/>
      <c r="X246" s="137"/>
    </row>
    <row r="247" spans="1:16" ht="12.75">
      <c r="A247" s="95" t="s">
        <v>134</v>
      </c>
      <c r="B247" s="96" t="s">
        <v>253</v>
      </c>
      <c r="C247" s="97" t="s">
        <v>477</v>
      </c>
      <c r="D247" s="124" t="s">
        <v>478</v>
      </c>
      <c r="E247" s="99">
        <v>23.532</v>
      </c>
      <c r="F247" s="98" t="s">
        <v>209</v>
      </c>
      <c r="O247" s="98">
        <v>20</v>
      </c>
      <c r="P247" s="98" t="s">
        <v>139</v>
      </c>
    </row>
    <row r="248" spans="4:24" ht="12.75">
      <c r="D248" s="135" t="s">
        <v>479</v>
      </c>
      <c r="E248" s="136"/>
      <c r="F248" s="137"/>
      <c r="G248" s="138"/>
      <c r="H248" s="138"/>
      <c r="I248" s="138"/>
      <c r="J248" s="138"/>
      <c r="K248" s="139"/>
      <c r="L248" s="139"/>
      <c r="M248" s="136"/>
      <c r="N248" s="136"/>
      <c r="O248" s="137"/>
      <c r="P248" s="137"/>
      <c r="Q248" s="136"/>
      <c r="R248" s="136"/>
      <c r="S248" s="136"/>
      <c r="T248" s="140"/>
      <c r="U248" s="140"/>
      <c r="V248" s="140"/>
      <c r="W248" s="136"/>
      <c r="X248" s="137"/>
    </row>
    <row r="249" spans="1:16" ht="12.75">
      <c r="A249" s="95" t="s">
        <v>134</v>
      </c>
      <c r="B249" s="96" t="s">
        <v>253</v>
      </c>
      <c r="C249" s="97" t="s">
        <v>480</v>
      </c>
      <c r="D249" s="124" t="s">
        <v>481</v>
      </c>
      <c r="E249" s="99">
        <v>9</v>
      </c>
      <c r="F249" s="98" t="s">
        <v>209</v>
      </c>
      <c r="O249" s="98">
        <v>20</v>
      </c>
      <c r="P249" s="98" t="s">
        <v>139</v>
      </c>
    </row>
    <row r="250" spans="4:24" ht="12.75">
      <c r="D250" s="135" t="s">
        <v>482</v>
      </c>
      <c r="E250" s="136"/>
      <c r="F250" s="137"/>
      <c r="G250" s="138"/>
      <c r="H250" s="138"/>
      <c r="I250" s="138"/>
      <c r="J250" s="138"/>
      <c r="K250" s="139"/>
      <c r="L250" s="139"/>
      <c r="M250" s="136"/>
      <c r="N250" s="136"/>
      <c r="O250" s="137"/>
      <c r="P250" s="137"/>
      <c r="Q250" s="136"/>
      <c r="R250" s="136"/>
      <c r="S250" s="136"/>
      <c r="T250" s="140"/>
      <c r="U250" s="140"/>
      <c r="V250" s="140"/>
      <c r="W250" s="136"/>
      <c r="X250" s="137"/>
    </row>
    <row r="251" spans="1:16" ht="12.75">
      <c r="A251" s="95" t="s">
        <v>134</v>
      </c>
      <c r="B251" s="96" t="s">
        <v>456</v>
      </c>
      <c r="C251" s="97" t="s">
        <v>483</v>
      </c>
      <c r="D251" s="124" t="s">
        <v>484</v>
      </c>
      <c r="E251" s="99">
        <v>0.047</v>
      </c>
      <c r="F251" s="98" t="s">
        <v>165</v>
      </c>
      <c r="O251" s="98">
        <v>20</v>
      </c>
      <c r="P251" s="98" t="s">
        <v>139</v>
      </c>
    </row>
    <row r="252" spans="4:14" ht="12.75">
      <c r="D252" s="141" t="s">
        <v>485</v>
      </c>
      <c r="E252" s="142">
        <f>J252</f>
        <v>0</v>
      </c>
      <c r="H252" s="142"/>
      <c r="I252" s="142"/>
      <c r="J252" s="142"/>
      <c r="L252" s="143"/>
      <c r="N252" s="144"/>
    </row>
    <row r="254" ht="12.75">
      <c r="B254" s="97" t="s">
        <v>486</v>
      </c>
    </row>
    <row r="255" spans="1:16" ht="25.5">
      <c r="A255" s="95" t="s">
        <v>134</v>
      </c>
      <c r="B255" s="96" t="s">
        <v>487</v>
      </c>
      <c r="C255" s="97" t="s">
        <v>488</v>
      </c>
      <c r="D255" s="124" t="s">
        <v>489</v>
      </c>
      <c r="E255" s="99">
        <v>1.13</v>
      </c>
      <c r="F255" s="98" t="s">
        <v>138</v>
      </c>
      <c r="O255" s="98">
        <v>20</v>
      </c>
      <c r="P255" s="98" t="s">
        <v>139</v>
      </c>
    </row>
    <row r="256" spans="4:24" ht="12.75">
      <c r="D256" s="135" t="s">
        <v>490</v>
      </c>
      <c r="E256" s="136"/>
      <c r="F256" s="137"/>
      <c r="G256" s="138"/>
      <c r="H256" s="138"/>
      <c r="I256" s="138"/>
      <c r="J256" s="138"/>
      <c r="K256" s="139"/>
      <c r="L256" s="139"/>
      <c r="M256" s="136"/>
      <c r="N256" s="136"/>
      <c r="O256" s="137"/>
      <c r="P256" s="137"/>
      <c r="Q256" s="136"/>
      <c r="R256" s="136"/>
      <c r="S256" s="136"/>
      <c r="T256" s="140"/>
      <c r="U256" s="140"/>
      <c r="V256" s="140"/>
      <c r="W256" s="136"/>
      <c r="X256" s="137"/>
    </row>
    <row r="257" spans="1:16" ht="12.75">
      <c r="A257" s="95" t="s">
        <v>134</v>
      </c>
      <c r="B257" s="96" t="s">
        <v>487</v>
      </c>
      <c r="C257" s="97" t="s">
        <v>491</v>
      </c>
      <c r="D257" s="124" t="s">
        <v>492</v>
      </c>
      <c r="E257" s="99">
        <v>1.13</v>
      </c>
      <c r="F257" s="98" t="s">
        <v>138</v>
      </c>
      <c r="O257" s="98">
        <v>20</v>
      </c>
      <c r="P257" s="98" t="s">
        <v>139</v>
      </c>
    </row>
    <row r="258" spans="1:16" ht="12.75">
      <c r="A258" s="95" t="s">
        <v>134</v>
      </c>
      <c r="B258" s="96" t="s">
        <v>487</v>
      </c>
      <c r="C258" s="97" t="s">
        <v>493</v>
      </c>
      <c r="D258" s="124" t="s">
        <v>494</v>
      </c>
      <c r="E258" s="99">
        <v>40.38</v>
      </c>
      <c r="F258" s="98" t="s">
        <v>138</v>
      </c>
      <c r="O258" s="98">
        <v>20</v>
      </c>
      <c r="P258" s="98" t="s">
        <v>139</v>
      </c>
    </row>
    <row r="259" spans="4:24" ht="12.75">
      <c r="D259" s="135" t="s">
        <v>495</v>
      </c>
      <c r="E259" s="136"/>
      <c r="F259" s="137"/>
      <c r="G259" s="138"/>
      <c r="H259" s="138"/>
      <c r="I259" s="138"/>
      <c r="J259" s="138"/>
      <c r="K259" s="139"/>
      <c r="L259" s="139"/>
      <c r="M259" s="136"/>
      <c r="N259" s="136"/>
      <c r="O259" s="137"/>
      <c r="P259" s="137"/>
      <c r="Q259" s="136"/>
      <c r="R259" s="136"/>
      <c r="S259" s="136"/>
      <c r="T259" s="140"/>
      <c r="U259" s="140"/>
      <c r="V259" s="140"/>
      <c r="W259" s="136"/>
      <c r="X259" s="137"/>
    </row>
    <row r="260" spans="4:14" ht="12.75">
      <c r="D260" s="141" t="s">
        <v>496</v>
      </c>
      <c r="E260" s="142">
        <f>J260</f>
        <v>0</v>
      </c>
      <c r="H260" s="142"/>
      <c r="I260" s="142"/>
      <c r="J260" s="142"/>
      <c r="L260" s="143"/>
      <c r="N260" s="144"/>
    </row>
    <row r="262" spans="4:14" ht="12.75">
      <c r="D262" s="141" t="s">
        <v>497</v>
      </c>
      <c r="E262" s="142">
        <f>J262</f>
        <v>0</v>
      </c>
      <c r="H262" s="142"/>
      <c r="I262" s="142"/>
      <c r="J262" s="142"/>
      <c r="L262" s="143"/>
      <c r="N262" s="144"/>
    </row>
    <row r="264" spans="4:14" ht="12.75">
      <c r="D264" s="151" t="s">
        <v>498</v>
      </c>
      <c r="E264" s="142">
        <f>J264</f>
        <v>0</v>
      </c>
      <c r="H264" s="142"/>
      <c r="I264" s="142"/>
      <c r="J264" s="142"/>
      <c r="L264" s="143"/>
      <c r="N264" s="144"/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E11" sqref="E11:F124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105</v>
      </c>
      <c r="B1" s="83"/>
      <c r="C1" s="83"/>
      <c r="D1" s="84"/>
    </row>
    <row r="2" spans="1:4" ht="12.75">
      <c r="A2" s="82" t="s">
        <v>679</v>
      </c>
      <c r="B2" s="83"/>
      <c r="C2" s="83"/>
      <c r="D2" s="84"/>
    </row>
    <row r="3" spans="1:4" ht="12.75">
      <c r="A3" s="82" t="s">
        <v>106</v>
      </c>
      <c r="B3" s="83"/>
      <c r="C3" s="83"/>
      <c r="D3" s="84"/>
    </row>
    <row r="4" spans="1:4" ht="12.75">
      <c r="A4" s="83"/>
      <c r="B4" s="83"/>
      <c r="C4" s="83"/>
      <c r="D4" s="83"/>
    </row>
    <row r="5" spans="1:4" ht="12.75">
      <c r="A5" s="82" t="s">
        <v>107</v>
      </c>
      <c r="B5" s="83"/>
      <c r="C5" s="83"/>
      <c r="D5" s="83"/>
    </row>
    <row r="6" spans="1:4" ht="12.75">
      <c r="A6" s="82" t="s">
        <v>108</v>
      </c>
      <c r="B6" s="83"/>
      <c r="C6" s="83"/>
      <c r="D6" s="83"/>
    </row>
    <row r="7" spans="1:4" ht="12.75">
      <c r="A7" s="82" t="s">
        <v>109</v>
      </c>
      <c r="B7" s="83"/>
      <c r="C7" s="83"/>
      <c r="D7" s="83"/>
    </row>
    <row r="8" spans="1:4" ht="12.75">
      <c r="A8" s="1"/>
      <c r="B8" s="85"/>
      <c r="C8" s="86"/>
      <c r="D8" s="87"/>
    </row>
    <row r="9" spans="1:6" ht="12.75">
      <c r="A9" s="118" t="s">
        <v>101</v>
      </c>
      <c r="B9" s="118" t="s">
        <v>102</v>
      </c>
      <c r="C9" s="118" t="s">
        <v>103</v>
      </c>
      <c r="D9" s="119" t="s">
        <v>104</v>
      </c>
      <c r="F9" s="1" t="s">
        <v>499</v>
      </c>
    </row>
    <row r="10" spans="1:4" ht="12.75">
      <c r="A10" s="120"/>
      <c r="B10" s="120"/>
      <c r="C10" s="121"/>
      <c r="D10" s="122"/>
    </row>
    <row r="11" spans="1:3" ht="12.75">
      <c r="A11" s="88" t="s">
        <v>500</v>
      </c>
      <c r="B11" s="88" t="s">
        <v>501</v>
      </c>
      <c r="C11" s="88" t="s">
        <v>502</v>
      </c>
    </row>
    <row r="12" spans="1:3" ht="12.75">
      <c r="A12" s="88" t="s">
        <v>503</v>
      </c>
      <c r="B12" s="88" t="s">
        <v>504</v>
      </c>
      <c r="C12" s="88" t="s">
        <v>505</v>
      </c>
    </row>
    <row r="13" spans="1:3" ht="12.75">
      <c r="A13" s="88" t="s">
        <v>506</v>
      </c>
      <c r="B13" s="88" t="s">
        <v>507</v>
      </c>
      <c r="C13" s="88" t="s">
        <v>508</v>
      </c>
    </row>
    <row r="14" spans="1:3" ht="12.75">
      <c r="A14" s="88" t="s">
        <v>509</v>
      </c>
      <c r="B14" s="88" t="s">
        <v>510</v>
      </c>
      <c r="C14" s="88" t="s">
        <v>511</v>
      </c>
    </row>
    <row r="15" spans="1:3" ht="12.75">
      <c r="A15" s="88" t="s">
        <v>512</v>
      </c>
      <c r="B15" s="88" t="s">
        <v>513</v>
      </c>
      <c r="C15" s="88" t="s">
        <v>514</v>
      </c>
    </row>
    <row r="16" spans="1:3" ht="12.75">
      <c r="A16" s="88" t="s">
        <v>515</v>
      </c>
      <c r="B16" s="88" t="s">
        <v>516</v>
      </c>
      <c r="C16" s="88" t="s">
        <v>517</v>
      </c>
    </row>
    <row r="17" spans="1:3" ht="12.75">
      <c r="A17" s="88" t="s">
        <v>518</v>
      </c>
      <c r="B17" s="88" t="s">
        <v>519</v>
      </c>
      <c r="C17" s="88" t="s">
        <v>520</v>
      </c>
    </row>
    <row r="18" spans="1:3" ht="12.75">
      <c r="A18" s="88" t="s">
        <v>521</v>
      </c>
      <c r="B18" s="88" t="s">
        <v>522</v>
      </c>
      <c r="C18" s="88" t="s">
        <v>523</v>
      </c>
    </row>
    <row r="19" spans="1:3" ht="12.75">
      <c r="A19" s="88" t="s">
        <v>524</v>
      </c>
      <c r="B19" s="88" t="s">
        <v>525</v>
      </c>
      <c r="C19" s="88" t="s">
        <v>511</v>
      </c>
    </row>
    <row r="20" spans="1:3" ht="12.75">
      <c r="A20" s="88" t="s">
        <v>526</v>
      </c>
      <c r="B20" s="88" t="s">
        <v>527</v>
      </c>
      <c r="C20" s="88" t="s">
        <v>528</v>
      </c>
    </row>
    <row r="21" spans="1:3" ht="12.75">
      <c r="A21" s="88" t="s">
        <v>529</v>
      </c>
      <c r="B21" s="88" t="s">
        <v>530</v>
      </c>
      <c r="C21" s="88" t="s">
        <v>531</v>
      </c>
    </row>
    <row r="22" spans="1:3" ht="12.75">
      <c r="A22" s="88" t="s">
        <v>532</v>
      </c>
      <c r="B22" s="88" t="s">
        <v>533</v>
      </c>
      <c r="C22" s="88" t="s">
        <v>534</v>
      </c>
    </row>
    <row r="23" spans="1:3" ht="12.75">
      <c r="A23" s="88" t="s">
        <v>535</v>
      </c>
      <c r="B23" s="88" t="s">
        <v>536</v>
      </c>
      <c r="C23" s="88" t="s">
        <v>537</v>
      </c>
    </row>
    <row r="24" spans="1:3" ht="12.75">
      <c r="A24" s="88" t="s">
        <v>538</v>
      </c>
      <c r="B24" s="88" t="s">
        <v>536</v>
      </c>
      <c r="C24" s="88" t="s">
        <v>539</v>
      </c>
    </row>
    <row r="25" spans="1:3" ht="12.75">
      <c r="A25" s="88" t="s">
        <v>540</v>
      </c>
      <c r="B25" s="88" t="s">
        <v>536</v>
      </c>
      <c r="C25" s="88" t="s">
        <v>541</v>
      </c>
    </row>
    <row r="26" spans="1:3" ht="12.75">
      <c r="A26" s="88" t="s">
        <v>542</v>
      </c>
      <c r="B26" s="88" t="s">
        <v>543</v>
      </c>
      <c r="C26" s="88" t="s">
        <v>534</v>
      </c>
    </row>
    <row r="27" spans="1:3" ht="12.75">
      <c r="A27" s="88" t="s">
        <v>544</v>
      </c>
      <c r="B27" s="88" t="s">
        <v>545</v>
      </c>
      <c r="C27" s="88" t="s">
        <v>546</v>
      </c>
    </row>
    <row r="28" spans="1:3" ht="12.75">
      <c r="A28" s="88" t="s">
        <v>547</v>
      </c>
      <c r="B28" s="88" t="s">
        <v>545</v>
      </c>
      <c r="C28" s="88" t="s">
        <v>548</v>
      </c>
    </row>
    <row r="29" spans="1:3" ht="12.75">
      <c r="A29" s="88" t="s">
        <v>549</v>
      </c>
      <c r="B29" s="88" t="s">
        <v>550</v>
      </c>
      <c r="C29" s="88" t="s">
        <v>551</v>
      </c>
    </row>
    <row r="30" spans="1:3" ht="12.75">
      <c r="A30" s="88" t="s">
        <v>552</v>
      </c>
      <c r="B30" s="88" t="s">
        <v>553</v>
      </c>
      <c r="C30" s="88" t="s">
        <v>554</v>
      </c>
    </row>
    <row r="31" spans="1:3" ht="12.75">
      <c r="A31" s="88" t="s">
        <v>555</v>
      </c>
      <c r="B31" s="88" t="s">
        <v>545</v>
      </c>
      <c r="C31" s="88" t="s">
        <v>546</v>
      </c>
    </row>
    <row r="32" spans="1:3" ht="12.75">
      <c r="A32" s="88" t="s">
        <v>556</v>
      </c>
      <c r="B32" s="88" t="s">
        <v>557</v>
      </c>
      <c r="C32" s="88" t="s">
        <v>558</v>
      </c>
    </row>
    <row r="33" spans="1:3" ht="12.75">
      <c r="A33" s="88" t="s">
        <v>559</v>
      </c>
      <c r="B33" s="88" t="s">
        <v>560</v>
      </c>
      <c r="C33" s="88" t="s">
        <v>502</v>
      </c>
    </row>
    <row r="34" spans="1:3" ht="12.75">
      <c r="A34" s="88" t="s">
        <v>561</v>
      </c>
      <c r="B34" s="88" t="s">
        <v>562</v>
      </c>
      <c r="C34" s="88" t="s">
        <v>563</v>
      </c>
    </row>
    <row r="35" spans="1:3" ht="12.75">
      <c r="A35" s="88" t="s">
        <v>564</v>
      </c>
      <c r="B35" s="88" t="s">
        <v>565</v>
      </c>
      <c r="C35" s="88" t="s">
        <v>558</v>
      </c>
    </row>
    <row r="36" spans="1:3" ht="12.75">
      <c r="A36" s="88" t="s">
        <v>566</v>
      </c>
      <c r="B36" s="88" t="s">
        <v>567</v>
      </c>
      <c r="C36" s="88" t="s">
        <v>568</v>
      </c>
    </row>
    <row r="37" spans="1:3" ht="12.75">
      <c r="A37" s="88" t="s">
        <v>117</v>
      </c>
      <c r="B37" s="88" t="s">
        <v>117</v>
      </c>
      <c r="C37" s="88" t="s">
        <v>117</v>
      </c>
    </row>
    <row r="38" spans="1:3" ht="12.75">
      <c r="A38" s="88" t="s">
        <v>117</v>
      </c>
      <c r="B38" s="88" t="s">
        <v>569</v>
      </c>
      <c r="C38" s="88" t="s">
        <v>570</v>
      </c>
    </row>
    <row r="39" spans="1:3" ht="12.75">
      <c r="A39" s="88" t="s">
        <v>117</v>
      </c>
      <c r="B39" s="88" t="s">
        <v>146</v>
      </c>
      <c r="C39" s="88" t="s">
        <v>571</v>
      </c>
    </row>
    <row r="40" spans="1:3" ht="12.75">
      <c r="A40" s="88" t="s">
        <v>117</v>
      </c>
      <c r="B40" s="88" t="s">
        <v>572</v>
      </c>
      <c r="C40" s="88" t="s">
        <v>573</v>
      </c>
    </row>
    <row r="41" spans="1:3" ht="12.75">
      <c r="A41" s="88" t="s">
        <v>117</v>
      </c>
      <c r="B41" s="88" t="s">
        <v>574</v>
      </c>
      <c r="C41" s="88" t="s">
        <v>575</v>
      </c>
    </row>
    <row r="42" spans="1:3" ht="12.75">
      <c r="A42" s="88" t="s">
        <v>117</v>
      </c>
      <c r="B42" s="88" t="s">
        <v>576</v>
      </c>
      <c r="C42" s="88" t="s">
        <v>577</v>
      </c>
    </row>
    <row r="43" spans="1:3" ht="12.75">
      <c r="A43" s="88" t="s">
        <v>117</v>
      </c>
      <c r="B43" s="88" t="s">
        <v>578</v>
      </c>
      <c r="C43" s="88" t="s">
        <v>579</v>
      </c>
    </row>
    <row r="44" spans="1:3" ht="12.75">
      <c r="A44" s="88" t="s">
        <v>117</v>
      </c>
      <c r="B44" s="88" t="s">
        <v>580</v>
      </c>
      <c r="C44" s="88" t="s">
        <v>581</v>
      </c>
    </row>
    <row r="45" spans="1:3" ht="12.75">
      <c r="A45" s="88" t="s">
        <v>582</v>
      </c>
      <c r="B45" s="88" t="s">
        <v>583</v>
      </c>
      <c r="C45" s="88" t="s">
        <v>584</v>
      </c>
    </row>
    <row r="46" spans="1:3" ht="12.75">
      <c r="A46" s="88" t="s">
        <v>585</v>
      </c>
      <c r="B46" s="88" t="s">
        <v>586</v>
      </c>
      <c r="C46" s="88" t="s">
        <v>587</v>
      </c>
    </row>
    <row r="47" spans="1:3" ht="12.75">
      <c r="A47" s="88" t="s">
        <v>588</v>
      </c>
      <c r="B47" s="88" t="s">
        <v>589</v>
      </c>
      <c r="C47" s="88" t="s">
        <v>590</v>
      </c>
    </row>
    <row r="48" spans="1:3" ht="12.75">
      <c r="A48" s="88" t="s">
        <v>117</v>
      </c>
      <c r="B48" s="88" t="s">
        <v>117</v>
      </c>
      <c r="C48" s="88" t="s">
        <v>117</v>
      </c>
    </row>
    <row r="49" spans="1:3" ht="12.75">
      <c r="A49" s="88" t="s">
        <v>117</v>
      </c>
      <c r="B49" s="88" t="s">
        <v>591</v>
      </c>
      <c r="C49" s="88" t="s">
        <v>592</v>
      </c>
    </row>
    <row r="50" spans="1:3" ht="12.75">
      <c r="A50" s="88" t="s">
        <v>117</v>
      </c>
      <c r="B50" s="88" t="s">
        <v>593</v>
      </c>
      <c r="C50" s="88" t="s">
        <v>594</v>
      </c>
    </row>
    <row r="51" spans="1:3" ht="12.75">
      <c r="A51" s="88" t="s">
        <v>117</v>
      </c>
      <c r="B51" s="88" t="s">
        <v>595</v>
      </c>
      <c r="C51" s="88" t="s">
        <v>596</v>
      </c>
    </row>
    <row r="52" spans="1:3" ht="12.75">
      <c r="A52" s="88" t="s">
        <v>117</v>
      </c>
      <c r="B52" s="88" t="s">
        <v>597</v>
      </c>
      <c r="C52" s="88" t="s">
        <v>598</v>
      </c>
    </row>
    <row r="53" spans="1:3" ht="12.75">
      <c r="A53" s="88" t="s">
        <v>117</v>
      </c>
      <c r="B53" s="88" t="s">
        <v>599</v>
      </c>
      <c r="C53" s="88" t="s">
        <v>600</v>
      </c>
    </row>
    <row r="54" spans="1:3" ht="12.75">
      <c r="A54" s="88" t="s">
        <v>117</v>
      </c>
      <c r="B54" s="88" t="s">
        <v>601</v>
      </c>
      <c r="C54" s="88" t="s">
        <v>602</v>
      </c>
    </row>
    <row r="55" spans="1:3" ht="12.75">
      <c r="A55" s="88" t="s">
        <v>117</v>
      </c>
      <c r="B55" s="88" t="s">
        <v>603</v>
      </c>
      <c r="C55" s="88" t="s">
        <v>604</v>
      </c>
    </row>
    <row r="56" spans="1:3" ht="12.75">
      <c r="A56" s="88" t="s">
        <v>117</v>
      </c>
      <c r="B56" s="88" t="s">
        <v>605</v>
      </c>
      <c r="C56" s="88" t="s">
        <v>606</v>
      </c>
    </row>
    <row r="57" spans="1:3" ht="12.75">
      <c r="A57" s="88" t="s">
        <v>117</v>
      </c>
      <c r="B57" s="88" t="s">
        <v>607</v>
      </c>
      <c r="C57" s="88" t="s">
        <v>608</v>
      </c>
    </row>
    <row r="58" spans="1:3" ht="12.75">
      <c r="A58" s="88" t="s">
        <v>609</v>
      </c>
      <c r="B58" s="88" t="s">
        <v>610</v>
      </c>
      <c r="C58" s="88" t="s">
        <v>584</v>
      </c>
    </row>
    <row r="59" spans="1:3" ht="12.75">
      <c r="A59" s="88" t="s">
        <v>117</v>
      </c>
      <c r="B59" s="88" t="s">
        <v>611</v>
      </c>
      <c r="C59" s="88" t="s">
        <v>612</v>
      </c>
    </row>
    <row r="60" spans="1:3" ht="12.75">
      <c r="A60" s="88" t="s">
        <v>117</v>
      </c>
      <c r="B60" s="88" t="s">
        <v>117</v>
      </c>
      <c r="C60" s="88" t="s">
        <v>613</v>
      </c>
    </row>
    <row r="61" spans="1:3" ht="12.75">
      <c r="A61" s="88" t="s">
        <v>614</v>
      </c>
      <c r="B61" s="88" t="s">
        <v>611</v>
      </c>
      <c r="C61" s="88" t="s">
        <v>584</v>
      </c>
    </row>
    <row r="62" spans="1:3" ht="12.75">
      <c r="A62" s="88" t="s">
        <v>117</v>
      </c>
      <c r="B62" s="88" t="s">
        <v>615</v>
      </c>
      <c r="C62" s="88" t="s">
        <v>616</v>
      </c>
    </row>
    <row r="63" spans="1:3" ht="12.75">
      <c r="A63" s="88" t="s">
        <v>117</v>
      </c>
      <c r="B63" s="88" t="s">
        <v>617</v>
      </c>
      <c r="C63" s="88" t="s">
        <v>618</v>
      </c>
    </row>
    <row r="64" spans="1:3" ht="12.75">
      <c r="A64" s="88" t="s">
        <v>619</v>
      </c>
      <c r="B64" s="88" t="s">
        <v>620</v>
      </c>
      <c r="C64" s="88" t="s">
        <v>584</v>
      </c>
    </row>
    <row r="65" spans="1:3" ht="12.75">
      <c r="A65" s="88" t="s">
        <v>117</v>
      </c>
      <c r="B65" s="88" t="s">
        <v>117</v>
      </c>
      <c r="C65" s="88" t="s">
        <v>117</v>
      </c>
    </row>
    <row r="66" spans="1:3" ht="12.75">
      <c r="A66" s="88" t="s">
        <v>117</v>
      </c>
      <c r="B66" s="88" t="s">
        <v>621</v>
      </c>
      <c r="C66" s="88" t="s">
        <v>622</v>
      </c>
    </row>
    <row r="67" spans="1:3" ht="12.75">
      <c r="A67" s="88" t="s">
        <v>117</v>
      </c>
      <c r="B67" s="88" t="s">
        <v>623</v>
      </c>
      <c r="C67" s="88" t="s">
        <v>624</v>
      </c>
    </row>
    <row r="68" spans="1:3" ht="12.75">
      <c r="A68" s="88" t="s">
        <v>117</v>
      </c>
      <c r="B68" s="88" t="s">
        <v>625</v>
      </c>
      <c r="C68" s="88" t="s">
        <v>626</v>
      </c>
    </row>
    <row r="69" spans="1:3" ht="12.75">
      <c r="A69" s="88" t="s">
        <v>117</v>
      </c>
      <c r="B69" s="88" t="s">
        <v>117</v>
      </c>
      <c r="C69" s="88" t="s">
        <v>627</v>
      </c>
    </row>
    <row r="70" spans="1:3" ht="12.75">
      <c r="A70" s="88" t="s">
        <v>117</v>
      </c>
      <c r="B70" s="88" t="s">
        <v>628</v>
      </c>
      <c r="C70" s="88" t="s">
        <v>629</v>
      </c>
    </row>
    <row r="71" spans="1:3" ht="12.75">
      <c r="A71" s="88" t="s">
        <v>117</v>
      </c>
      <c r="B71" s="88" t="s">
        <v>630</v>
      </c>
      <c r="C71" s="88" t="s">
        <v>631</v>
      </c>
    </row>
    <row r="72" spans="1:3" ht="12.75">
      <c r="A72" s="88" t="s">
        <v>117</v>
      </c>
      <c r="B72" s="88" t="s">
        <v>632</v>
      </c>
      <c r="C72" s="88" t="s">
        <v>633</v>
      </c>
    </row>
    <row r="73" spans="1:3" ht="12.75">
      <c r="A73" s="88" t="s">
        <v>117</v>
      </c>
      <c r="B73" s="88" t="s">
        <v>117</v>
      </c>
      <c r="C73" s="88" t="s">
        <v>634</v>
      </c>
    </row>
    <row r="74" spans="1:3" ht="12.75">
      <c r="A74" s="88" t="s">
        <v>117</v>
      </c>
      <c r="B74" s="88" t="s">
        <v>635</v>
      </c>
      <c r="C74" s="88" t="s">
        <v>636</v>
      </c>
    </row>
    <row r="75" spans="1:3" ht="12.75">
      <c r="A75" s="88" t="s">
        <v>117</v>
      </c>
      <c r="B75" s="88" t="s">
        <v>637</v>
      </c>
      <c r="C75" s="88" t="s">
        <v>638</v>
      </c>
    </row>
    <row r="76" spans="1:3" ht="12.75">
      <c r="A76" s="88" t="s">
        <v>117</v>
      </c>
      <c r="B76" s="88" t="s">
        <v>117</v>
      </c>
      <c r="C76" s="88" t="s">
        <v>639</v>
      </c>
    </row>
    <row r="77" spans="1:3" ht="12.75">
      <c r="A77" s="88" t="s">
        <v>117</v>
      </c>
      <c r="B77" s="88" t="s">
        <v>117</v>
      </c>
      <c r="C77" s="88" t="s">
        <v>640</v>
      </c>
    </row>
    <row r="78" spans="1:3" ht="12.75">
      <c r="A78" s="88" t="s">
        <v>117</v>
      </c>
      <c r="B78" s="88" t="s">
        <v>117</v>
      </c>
      <c r="C78" s="88" t="s">
        <v>641</v>
      </c>
    </row>
    <row r="79" spans="1:3" ht="12.75">
      <c r="A79" s="88" t="s">
        <v>117</v>
      </c>
      <c r="B79" s="88" t="s">
        <v>642</v>
      </c>
      <c r="C79" s="88" t="s">
        <v>643</v>
      </c>
    </row>
    <row r="80" spans="1:3" ht="12.75">
      <c r="A80" s="88" t="s">
        <v>644</v>
      </c>
      <c r="B80" s="88" t="s">
        <v>645</v>
      </c>
      <c r="C80" s="88" t="s">
        <v>584</v>
      </c>
    </row>
    <row r="81" spans="1:3" ht="12.75">
      <c r="A81" s="88" t="s">
        <v>646</v>
      </c>
      <c r="B81" s="88" t="s">
        <v>647</v>
      </c>
      <c r="C81" s="88" t="s">
        <v>648</v>
      </c>
    </row>
    <row r="82" spans="1:3" ht="12.75">
      <c r="A82" s="88" t="s">
        <v>117</v>
      </c>
      <c r="B82" s="88" t="s">
        <v>649</v>
      </c>
      <c r="C82" s="88" t="s">
        <v>650</v>
      </c>
    </row>
    <row r="83" spans="1:3" ht="12.75">
      <c r="A83" s="88" t="s">
        <v>117</v>
      </c>
      <c r="B83" s="88" t="s">
        <v>651</v>
      </c>
      <c r="C83" s="88" t="s">
        <v>652</v>
      </c>
    </row>
    <row r="84" spans="1:3" ht="12.75">
      <c r="A84" s="88" t="s">
        <v>653</v>
      </c>
      <c r="B84" s="88" t="s">
        <v>117</v>
      </c>
      <c r="C84" s="88" t="s">
        <v>584</v>
      </c>
    </row>
    <row r="85" spans="1:3" ht="12.75">
      <c r="A85" s="88" t="s">
        <v>117</v>
      </c>
      <c r="B85" s="88" t="s">
        <v>654</v>
      </c>
      <c r="C85" s="88" t="s">
        <v>655</v>
      </c>
    </row>
    <row r="86" spans="1:3" ht="12.75">
      <c r="A86" s="88" t="s">
        <v>117</v>
      </c>
      <c r="B86" s="88" t="s">
        <v>656</v>
      </c>
      <c r="C86" s="88" t="s">
        <v>657</v>
      </c>
    </row>
    <row r="87" spans="1:3" ht="12.75">
      <c r="A87" s="88" t="s">
        <v>117</v>
      </c>
      <c r="B87" s="88" t="s">
        <v>658</v>
      </c>
      <c r="C87" s="88" t="s">
        <v>659</v>
      </c>
    </row>
    <row r="88" spans="1:3" ht="12.75">
      <c r="A88" s="88" t="s">
        <v>660</v>
      </c>
      <c r="B88" s="88" t="s">
        <v>661</v>
      </c>
      <c r="C88" s="88" t="s">
        <v>584</v>
      </c>
    </row>
    <row r="89" spans="1:3" ht="12.75">
      <c r="A89" s="88" t="s">
        <v>662</v>
      </c>
      <c r="B89" s="88" t="s">
        <v>663</v>
      </c>
      <c r="C89" s="88" t="s">
        <v>544</v>
      </c>
    </row>
    <row r="90" spans="1:3" ht="12.75">
      <c r="A90" s="88" t="s">
        <v>117</v>
      </c>
      <c r="B90" s="88" t="s">
        <v>117</v>
      </c>
      <c r="C90" s="88" t="s">
        <v>117</v>
      </c>
    </row>
    <row r="91" spans="1:3" ht="12.75">
      <c r="A91" s="88" t="s">
        <v>117</v>
      </c>
      <c r="B91" s="88" t="s">
        <v>664</v>
      </c>
      <c r="C91" s="88" t="s">
        <v>665</v>
      </c>
    </row>
    <row r="92" spans="1:3" ht="12.75">
      <c r="A92" s="88" t="s">
        <v>117</v>
      </c>
      <c r="B92" s="88" t="s">
        <v>666</v>
      </c>
      <c r="C92" s="88" t="s">
        <v>667</v>
      </c>
    </row>
    <row r="93" spans="1:3" ht="12.75">
      <c r="A93" s="88" t="s">
        <v>117</v>
      </c>
      <c r="B93" s="88" t="s">
        <v>599</v>
      </c>
      <c r="C93" s="88" t="s">
        <v>668</v>
      </c>
    </row>
    <row r="94" spans="1:3" ht="12.75">
      <c r="A94" s="88" t="s">
        <v>117</v>
      </c>
      <c r="B94" s="88" t="s">
        <v>669</v>
      </c>
      <c r="C94" s="88" t="s">
        <v>670</v>
      </c>
    </row>
    <row r="95" spans="1:3" ht="12.75">
      <c r="A95" s="88" t="s">
        <v>117</v>
      </c>
      <c r="B95" s="88" t="s">
        <v>635</v>
      </c>
      <c r="C95" s="88" t="s">
        <v>671</v>
      </c>
    </row>
    <row r="96" spans="1:3" ht="12.75">
      <c r="A96" s="88" t="s">
        <v>117</v>
      </c>
      <c r="B96" s="88" t="s">
        <v>663</v>
      </c>
      <c r="C96" s="88" t="s">
        <v>672</v>
      </c>
    </row>
    <row r="97" spans="1:3" ht="12.75">
      <c r="A97" s="88" t="s">
        <v>117</v>
      </c>
      <c r="B97" s="88" t="s">
        <v>673</v>
      </c>
      <c r="C97" s="88" t="s">
        <v>674</v>
      </c>
    </row>
    <row r="98" spans="1:3" ht="12.75">
      <c r="A98" s="88" t="s">
        <v>675</v>
      </c>
      <c r="B98" s="88" t="s">
        <v>676</v>
      </c>
      <c r="C98" s="88" t="s">
        <v>584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Fulnečková Beáta</cp:lastModifiedBy>
  <cp:lastPrinted>2016-06-07T10:12:43Z</cp:lastPrinted>
  <dcterms:created xsi:type="dcterms:W3CDTF">1999-04-06T07:39:42Z</dcterms:created>
  <dcterms:modified xsi:type="dcterms:W3CDTF">2018-10-09T10:39:16Z</dcterms:modified>
  <cp:category/>
  <cp:version/>
  <cp:contentType/>
  <cp:contentStatus/>
</cp:coreProperties>
</file>